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3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data\Vesta\v3\model_uit (verwerking)\Case Utrecht\05_May\"/>
    </mc:Choice>
  </mc:AlternateContent>
  <bookViews>
    <workbookView xWindow="120" yWindow="90" windowWidth="19020" windowHeight="11130" tabRatio="879"/>
  </bookViews>
  <sheets>
    <sheet name="ReadMe" sheetId="7" r:id="rId1"/>
    <sheet name="Figuren per GT, HH" sheetId="9" r:id="rId2"/>
    <sheet name="Resultaten per GT, HH" sheetId="4" r:id="rId3"/>
    <sheet name="Figuren per BP, HH" sheetId="8" r:id="rId4"/>
    <sheet name="Resultaten per BP, HH" sheetId="6" r:id="rId5"/>
    <sheet name="Resultaten, HH" sheetId="3" r:id="rId6"/>
    <sheet name="Bewerking in %, HH" sheetId="5" r:id="rId7"/>
    <sheet name="Bewerking, HH" sheetId="2" r:id="rId8"/>
    <sheet name="Plak, Gebiedsmaatregelen" sheetId="1" r:id="rId9"/>
  </sheets>
  <calcPr calcId="162913"/>
</workbook>
</file>

<file path=xl/calcChain.xml><?xml version="1.0" encoding="utf-8"?>
<calcChain xmlns="http://schemas.openxmlformats.org/spreadsheetml/2006/main">
  <c r="G71" i="7" l="1"/>
  <c r="F71" i="7"/>
  <c r="E71" i="7"/>
  <c r="D71" i="7"/>
  <c r="G70" i="7"/>
  <c r="F70" i="7"/>
  <c r="E70" i="7"/>
  <c r="D70" i="7"/>
  <c r="G69" i="7"/>
  <c r="F69" i="7"/>
  <c r="E69" i="7"/>
  <c r="D69" i="7"/>
  <c r="G68" i="7"/>
  <c r="F68" i="7"/>
  <c r="E68" i="7"/>
  <c r="D68" i="7"/>
  <c r="G65" i="7"/>
  <c r="F65" i="7"/>
  <c r="E65" i="7"/>
  <c r="D65" i="7"/>
  <c r="G64" i="7"/>
  <c r="F64" i="7"/>
  <c r="E64" i="7"/>
  <c r="D64" i="7"/>
  <c r="G63" i="7"/>
  <c r="F63" i="7"/>
  <c r="E63" i="7"/>
  <c r="D63" i="7"/>
  <c r="G62" i="7"/>
  <c r="F62" i="7"/>
  <c r="E62" i="7"/>
  <c r="D62" i="7"/>
  <c r="G59" i="7"/>
  <c r="F59" i="7"/>
  <c r="E59" i="7"/>
  <c r="D59" i="7"/>
  <c r="G58" i="7"/>
  <c r="F58" i="7"/>
  <c r="E58" i="7"/>
  <c r="D58" i="7"/>
  <c r="G57" i="7"/>
  <c r="F57" i="7"/>
  <c r="E57" i="7"/>
  <c r="D57" i="7"/>
  <c r="G56" i="7"/>
  <c r="F56" i="7"/>
  <c r="E56" i="7"/>
  <c r="D56" i="7"/>
  <c r="G53" i="7"/>
  <c r="F53" i="7"/>
  <c r="E53" i="7"/>
  <c r="D53" i="7"/>
  <c r="G52" i="7"/>
  <c r="F52" i="7"/>
  <c r="E52" i="7"/>
  <c r="D52" i="7"/>
  <c r="G51" i="7"/>
  <c r="F51" i="7"/>
  <c r="E51" i="7"/>
  <c r="D51" i="7"/>
  <c r="G50" i="7"/>
  <c r="F50" i="7"/>
  <c r="E50" i="7"/>
  <c r="D50" i="7"/>
  <c r="G47" i="7"/>
  <c r="F47" i="7"/>
  <c r="E47" i="7"/>
  <c r="D47" i="7"/>
  <c r="G46" i="7"/>
  <c r="F46" i="7"/>
  <c r="E46" i="7"/>
  <c r="D46" i="7"/>
  <c r="G45" i="7"/>
  <c r="F45" i="7"/>
  <c r="E45" i="7"/>
  <c r="D45" i="7"/>
  <c r="G44" i="7"/>
  <c r="F44" i="7"/>
  <c r="E44" i="7"/>
  <c r="D44" i="7"/>
  <c r="G3" i="7"/>
  <c r="F3" i="7"/>
  <c r="E3" i="7"/>
  <c r="D3" i="7"/>
  <c r="C3" i="7"/>
  <c r="A12" i="9" l="1"/>
  <c r="AL3" i="9"/>
  <c r="AC3" i="9"/>
  <c r="T3" i="9"/>
  <c r="K3" i="9"/>
  <c r="D3" i="9"/>
  <c r="AO17" i="4"/>
  <c r="AF17" i="4"/>
  <c r="W17" i="4"/>
  <c r="N17" i="4"/>
  <c r="E17" i="4"/>
  <c r="K3" i="8"/>
  <c r="T3" i="8"/>
  <c r="AC3" i="8"/>
  <c r="AL3" i="8"/>
  <c r="D3" i="8"/>
  <c r="A7" i="8" l="1"/>
  <c r="A8" i="8"/>
  <c r="A9" i="8"/>
  <c r="A10" i="8"/>
  <c r="A11" i="8"/>
  <c r="A12" i="8"/>
  <c r="A6" i="8"/>
  <c r="AO17" i="6" l="1"/>
  <c r="AF17" i="6"/>
  <c r="W17" i="6"/>
  <c r="N17" i="6"/>
  <c r="E17" i="6"/>
  <c r="B9" i="3"/>
  <c r="A57" i="3" s="1"/>
  <c r="B72" i="3" s="1"/>
  <c r="B8" i="3"/>
  <c r="A50" i="3" s="1"/>
  <c r="B71" i="3" s="1"/>
  <c r="B7" i="3"/>
  <c r="A43" i="3" s="1"/>
  <c r="B70" i="3" s="1"/>
  <c r="B6" i="3"/>
  <c r="A36" i="3" s="1"/>
  <c r="B69" i="3" s="1"/>
  <c r="B5" i="3"/>
  <c r="A29" i="3" s="1"/>
  <c r="B68" i="3" s="1"/>
  <c r="C9" i="5"/>
  <c r="C7" i="5"/>
  <c r="C6" i="5"/>
  <c r="C8" i="5"/>
  <c r="C5" i="5"/>
  <c r="C9" i="2"/>
  <c r="C8" i="2"/>
  <c r="C7" i="2"/>
  <c r="C6" i="2"/>
  <c r="C5" i="2"/>
  <c r="E9" i="3" l="1"/>
  <c r="E8" i="3"/>
  <c r="E7" i="3"/>
  <c r="E6" i="3"/>
  <c r="E5" i="3"/>
  <c r="A26" i="5"/>
  <c r="AG22" i="5"/>
  <c r="AQ22" i="5" s="1"/>
  <c r="AA22" i="5"/>
  <c r="AK22" i="5" s="1"/>
  <c r="AU22" i="5" s="1"/>
  <c r="W22" i="5"/>
  <c r="Q22" i="5"/>
  <c r="P22" i="5"/>
  <c r="Z22" i="5" s="1"/>
  <c r="AJ22" i="5" s="1"/>
  <c r="AT22" i="5" s="1"/>
  <c r="O22" i="5"/>
  <c r="Y22" i="5" s="1"/>
  <c r="AI22" i="5" s="1"/>
  <c r="AS22" i="5" s="1"/>
  <c r="N22" i="5"/>
  <c r="X22" i="5" s="1"/>
  <c r="AH22" i="5" s="1"/>
  <c r="AR22" i="5" s="1"/>
  <c r="M22" i="5"/>
  <c r="AK21" i="5"/>
  <c r="AJ21" i="5"/>
  <c r="AA21" i="5"/>
  <c r="Z21" i="5"/>
  <c r="Y21" i="5"/>
  <c r="AI21" i="5" s="1"/>
  <c r="X21" i="5"/>
  <c r="W21" i="5"/>
  <c r="Q21" i="5"/>
  <c r="P21" i="5"/>
  <c r="O21" i="5"/>
  <c r="N21" i="5"/>
  <c r="M21" i="5"/>
  <c r="AG19" i="5"/>
  <c r="AQ19" i="5" s="1"/>
  <c r="AA19" i="5"/>
  <c r="AK19" i="5" s="1"/>
  <c r="AU19" i="5" s="1"/>
  <c r="W19" i="5"/>
  <c r="Q19" i="5"/>
  <c r="P19" i="5"/>
  <c r="Z19" i="5" s="1"/>
  <c r="AJ19" i="5" s="1"/>
  <c r="AT19" i="5" s="1"/>
  <c r="O19" i="5"/>
  <c r="Y19" i="5" s="1"/>
  <c r="N19" i="5"/>
  <c r="X19" i="5" s="1"/>
  <c r="AH19" i="5" s="1"/>
  <c r="AR19" i="5" s="1"/>
  <c r="M19" i="5"/>
  <c r="AK18" i="5"/>
  <c r="AJ18" i="5"/>
  <c r="AA18" i="5"/>
  <c r="Z18" i="5"/>
  <c r="Y18" i="5"/>
  <c r="AI18" i="5" s="1"/>
  <c r="X18" i="5"/>
  <c r="W18" i="5"/>
  <c r="Q18" i="5"/>
  <c r="P18" i="5"/>
  <c r="O18" i="5"/>
  <c r="N18" i="5"/>
  <c r="M18" i="5"/>
  <c r="AP26" i="5"/>
  <c r="AF26" i="5"/>
  <c r="V26" i="5"/>
  <c r="L26" i="5"/>
  <c r="H6" i="2"/>
  <c r="AS21" i="5" l="1"/>
  <c r="AI19" i="5"/>
  <c r="AS19" i="5" s="1"/>
  <c r="AS18" i="5"/>
  <c r="AG18" i="5"/>
  <c r="AG21" i="5"/>
  <c r="AT21" i="5"/>
  <c r="AT18" i="5"/>
  <c r="AH18" i="5"/>
  <c r="AU18" i="5"/>
  <c r="AH21" i="5"/>
  <c r="AU21" i="5"/>
  <c r="L26" i="2"/>
  <c r="AF26" i="2"/>
  <c r="AP26" i="2"/>
  <c r="A26" i="2"/>
  <c r="V26" i="2"/>
  <c r="AU22" i="2"/>
  <c r="AS22" i="2"/>
  <c r="AU18" i="2"/>
  <c r="AR18" i="2"/>
  <c r="AH22" i="2"/>
  <c r="AR22" i="2" s="1"/>
  <c r="AG22" i="2"/>
  <c r="AQ22" i="2" s="1"/>
  <c r="AJ21" i="2"/>
  <c r="AT21" i="2" s="1"/>
  <c r="AA22" i="2"/>
  <c r="AK22" i="2" s="1"/>
  <c r="Y22" i="2"/>
  <c r="AI22" i="2" s="1"/>
  <c r="Y21" i="2"/>
  <c r="X21" i="2"/>
  <c r="AH21" i="2" s="1"/>
  <c r="AR21" i="2" s="1"/>
  <c r="AA19" i="2"/>
  <c r="AK19" i="2" s="1"/>
  <c r="AU19" i="2" s="1"/>
  <c r="AA18" i="2"/>
  <c r="AK18" i="2" s="1"/>
  <c r="X18" i="2"/>
  <c r="AH18" i="2" s="1"/>
  <c r="Q22" i="2"/>
  <c r="P22" i="2"/>
  <c r="Z22" i="2" s="1"/>
  <c r="AJ22" i="2" s="1"/>
  <c r="AT22" i="2" s="1"/>
  <c r="O22" i="2"/>
  <c r="N22" i="2"/>
  <c r="X22" i="2" s="1"/>
  <c r="M22" i="2"/>
  <c r="W22" i="2" s="1"/>
  <c r="Q21" i="2"/>
  <c r="AA21" i="2" s="1"/>
  <c r="AK21" i="2" s="1"/>
  <c r="AU21" i="2" s="1"/>
  <c r="P21" i="2"/>
  <c r="Z21" i="2" s="1"/>
  <c r="O21" i="2"/>
  <c r="N21" i="2"/>
  <c r="M21" i="2"/>
  <c r="W21" i="2" s="1"/>
  <c r="AG21" i="2" s="1"/>
  <c r="AQ21" i="2" s="1"/>
  <c r="N18" i="2"/>
  <c r="O18" i="2"/>
  <c r="Y18" i="2" s="1"/>
  <c r="AI18" i="2" s="1"/>
  <c r="AS18" i="2" s="1"/>
  <c r="P18" i="2"/>
  <c r="Z18" i="2" s="1"/>
  <c r="Q18" i="2"/>
  <c r="N19" i="2"/>
  <c r="X19" i="2" s="1"/>
  <c r="AH19" i="2" s="1"/>
  <c r="AR19" i="2" s="1"/>
  <c r="O19" i="2"/>
  <c r="Y19" i="2" s="1"/>
  <c r="AI19" i="2" s="1"/>
  <c r="AS19" i="2" s="1"/>
  <c r="P19" i="2"/>
  <c r="Z19" i="2" s="1"/>
  <c r="AJ19" i="2" s="1"/>
  <c r="AT19" i="2" s="1"/>
  <c r="Q19" i="2"/>
  <c r="M19" i="2"/>
  <c r="W19" i="2" s="1"/>
  <c r="AG19" i="2" s="1"/>
  <c r="AQ19" i="2" s="1"/>
  <c r="M18" i="2"/>
  <c r="W18" i="2" s="1"/>
  <c r="AG18" i="2" s="1"/>
  <c r="AR21" i="5" l="1"/>
  <c r="AR18" i="5"/>
  <c r="AQ18" i="5"/>
  <c r="AQ21" i="5"/>
  <c r="AJ18" i="2"/>
  <c r="AQ18" i="2"/>
  <c r="AI21" i="2"/>
  <c r="AS21" i="2" l="1"/>
  <c r="AT18" i="2"/>
  <c r="AH84" i="2"/>
  <c r="AJ141" i="2"/>
  <c r="AG168" i="2"/>
  <c r="AV283" i="2"/>
  <c r="AQ169" i="2"/>
  <c r="AT317" i="2"/>
  <c r="AA33" i="2"/>
  <c r="AT264" i="2"/>
  <c r="AU165" i="2"/>
  <c r="AA140" i="2"/>
  <c r="AT258" i="2"/>
  <c r="AI106" i="2"/>
  <c r="X41" i="2"/>
  <c r="Y48" i="2"/>
  <c r="AA135" i="2"/>
  <c r="AH131" i="2"/>
  <c r="AK115" i="2"/>
  <c r="AG80" i="2"/>
  <c r="AJ289" i="2"/>
  <c r="AB141" i="2"/>
  <c r="AK324" i="2"/>
  <c r="AA285" i="2"/>
  <c r="AH160" i="2"/>
  <c r="AA132" i="2"/>
  <c r="AI260" i="2"/>
  <c r="AB120" i="2"/>
  <c r="AI138" i="2"/>
  <c r="AV324" i="2"/>
  <c r="AA57" i="2"/>
  <c r="AV251" i="2"/>
  <c r="AH92" i="2"/>
  <c r="AM110" i="2"/>
  <c r="AT109" i="2"/>
  <c r="AU292" i="2"/>
  <c r="AM108" i="2"/>
  <c r="AW300" i="2"/>
  <c r="AI91" i="2"/>
  <c r="AS98" i="2"/>
  <c r="AG289" i="2"/>
  <c r="AH305" i="2"/>
  <c r="AT298" i="2"/>
  <c r="AC158" i="2"/>
  <c r="AI109" i="2"/>
  <c r="AL256" i="2"/>
  <c r="AH163" i="2"/>
  <c r="AJ75" i="2"/>
  <c r="AR256" i="2"/>
  <c r="AK261" i="2"/>
  <c r="AM102" i="2"/>
  <c r="AK85" i="2"/>
  <c r="AS271" i="2"/>
  <c r="AV287" i="2"/>
  <c r="AU302" i="2"/>
  <c r="AM136" i="2"/>
  <c r="AQ181" i="2"/>
  <c r="AU273" i="2"/>
  <c r="AJ123" i="2"/>
  <c r="AV179" i="2"/>
  <c r="AM137" i="2"/>
  <c r="AU322" i="2"/>
  <c r="AA118" i="2"/>
  <c r="AW325" i="2"/>
  <c r="AB41" i="2"/>
  <c r="AS293" i="2"/>
  <c r="AQ305" i="2"/>
  <c r="AV180" i="2"/>
  <c r="AM77" i="2"/>
  <c r="AQ297" i="2"/>
  <c r="AK321" i="2"/>
  <c r="AC92" i="2"/>
  <c r="AB263" i="2"/>
  <c r="AW155" i="2"/>
  <c r="AA155" i="2"/>
  <c r="AI169" i="2"/>
  <c r="AK280" i="2"/>
  <c r="AK284" i="2"/>
  <c r="AG315" i="2"/>
  <c r="AK176" i="2"/>
  <c r="Y41" i="2"/>
  <c r="AW304" i="2"/>
  <c r="AJ105" i="2"/>
  <c r="AT305" i="2"/>
  <c r="AS280" i="2"/>
  <c r="AG324" i="2"/>
  <c r="AL91" i="2"/>
  <c r="AL76" i="2"/>
  <c r="AI140" i="2"/>
  <c r="Z132" i="2"/>
  <c r="AQ317" i="2"/>
  <c r="AU290" i="2"/>
  <c r="AL164" i="2"/>
  <c r="Z55" i="2"/>
  <c r="AI179" i="2"/>
  <c r="AG288" i="2"/>
  <c r="AA64" i="2"/>
  <c r="AW297" i="2"/>
  <c r="AJ278" i="2"/>
  <c r="AT257" i="2"/>
  <c r="AW296" i="2"/>
  <c r="AQ82" i="2"/>
  <c r="AJ180" i="2"/>
  <c r="AA73" i="2"/>
  <c r="AB281" i="2"/>
  <c r="AJ182" i="2"/>
  <c r="X121" i="2"/>
  <c r="AQ159" i="2"/>
  <c r="AC316" i="2"/>
  <c r="Z63" i="2"/>
  <c r="AM274" i="2"/>
  <c r="AH176" i="2"/>
  <c r="R121" i="2"/>
  <c r="AA97" i="2"/>
  <c r="AJ107" i="2"/>
  <c r="AH78" i="2"/>
  <c r="AQ161" i="2"/>
  <c r="AS163" i="2"/>
  <c r="AM115" i="2"/>
  <c r="AC50" i="2"/>
  <c r="X256" i="2"/>
  <c r="AB171" i="2"/>
  <c r="AH116" i="2"/>
  <c r="AK139" i="2"/>
  <c r="AB169" i="2"/>
  <c r="AL258" i="2"/>
  <c r="AL277" i="2"/>
  <c r="AK83" i="2"/>
  <c r="Z135" i="2"/>
  <c r="AK314" i="2"/>
  <c r="Y178" i="2"/>
  <c r="AK101" i="2"/>
  <c r="AG95" i="2"/>
  <c r="AG284" i="2"/>
  <c r="AC59" i="2"/>
  <c r="AB164" i="2"/>
  <c r="AU275" i="2"/>
  <c r="AW277" i="2"/>
  <c r="Y108" i="2"/>
  <c r="AM258" i="2"/>
  <c r="AG299" i="2"/>
  <c r="AV101" i="2"/>
  <c r="AL97" i="2"/>
  <c r="Y64" i="2"/>
  <c r="AQ123" i="2"/>
  <c r="AK119" i="2"/>
  <c r="AK158" i="2"/>
  <c r="AQ99" i="2"/>
  <c r="AS171" i="2"/>
  <c r="AL111" i="2"/>
  <c r="AQ116" i="2"/>
  <c r="AV256" i="2"/>
  <c r="AV325" i="2"/>
  <c r="AI111" i="2"/>
  <c r="AG169" i="2"/>
  <c r="AH169" i="2"/>
  <c r="Y39" i="2"/>
  <c r="AB261" i="2"/>
  <c r="AQ292" i="2"/>
  <c r="AK286" i="2"/>
  <c r="AG117" i="2"/>
  <c r="AK278" i="2"/>
  <c r="AR173" i="2"/>
  <c r="AM155" i="2"/>
  <c r="AG279" i="2"/>
  <c r="AR261" i="2"/>
  <c r="AM294" i="2"/>
  <c r="AU289" i="2"/>
  <c r="AS306" i="2"/>
  <c r="AU263" i="2"/>
  <c r="AS254" i="2"/>
  <c r="AV81" i="2"/>
  <c r="AM72" i="2"/>
  <c r="Z272" i="2"/>
  <c r="AU184" i="2"/>
  <c r="X182" i="2"/>
  <c r="AS298" i="2"/>
  <c r="AM173" i="2"/>
  <c r="AU320" i="2"/>
  <c r="AC81" i="2"/>
  <c r="AH91" i="2"/>
  <c r="AH100" i="2"/>
  <c r="AT172" i="2"/>
  <c r="AJ179" i="2"/>
  <c r="AW291" i="2"/>
  <c r="AR289" i="2"/>
  <c r="AM111" i="2"/>
  <c r="AQ114" i="2"/>
  <c r="AL93" i="2"/>
  <c r="Z97" i="2"/>
  <c r="AK294" i="2"/>
  <c r="AK166" i="2"/>
  <c r="AU264" i="2"/>
  <c r="Y113" i="2"/>
  <c r="AH115" i="2"/>
  <c r="AJ158" i="2"/>
  <c r="AQ113" i="2"/>
  <c r="AL286" i="2"/>
  <c r="AC305" i="2"/>
  <c r="AL279" i="2"/>
  <c r="Z46" i="2"/>
  <c r="AJ155" i="2"/>
  <c r="AM288" i="2"/>
  <c r="AA171" i="2"/>
  <c r="AK96" i="2"/>
  <c r="N98" i="2"/>
  <c r="AM261" i="2"/>
  <c r="AC134" i="2"/>
  <c r="AQ84" i="2"/>
  <c r="AM263" i="2"/>
  <c r="AB47" i="2"/>
  <c r="AJ77" i="2"/>
  <c r="AS272" i="2"/>
  <c r="AS299" i="2"/>
  <c r="AM141" i="2"/>
  <c r="AQ272" i="2"/>
  <c r="X99" i="2"/>
  <c r="AA257" i="2"/>
  <c r="AI99" i="2"/>
  <c r="AA100" i="2"/>
  <c r="AK282" i="2"/>
  <c r="Y73" i="2"/>
  <c r="AH312" i="2"/>
  <c r="AA79" i="2"/>
  <c r="X110" i="2"/>
  <c r="AJ100" i="2"/>
  <c r="AM100" i="2"/>
  <c r="AK109" i="2"/>
  <c r="AQ291" i="2"/>
  <c r="AI282" i="2"/>
  <c r="Z53" i="2"/>
  <c r="AG175" i="2"/>
  <c r="Y264" i="2"/>
  <c r="AW258" i="2"/>
  <c r="AM120" i="2"/>
  <c r="AK159" i="2"/>
  <c r="AI124" i="2"/>
  <c r="AB185" i="2"/>
  <c r="AC153" i="2"/>
  <c r="AA119" i="2"/>
  <c r="AR183" i="2"/>
  <c r="AH256" i="2"/>
  <c r="AW166" i="2"/>
  <c r="AQ156" i="2"/>
  <c r="AT294" i="2"/>
  <c r="Y56" i="2"/>
  <c r="AI263" i="2"/>
  <c r="AI320" i="2"/>
  <c r="AS255" i="2"/>
  <c r="X155" i="2"/>
  <c r="AI292" i="2"/>
  <c r="X319" i="2"/>
  <c r="Y275" i="2"/>
  <c r="AV293" i="2"/>
  <c r="X36" i="2"/>
  <c r="AL118" i="2"/>
  <c r="AT289" i="2"/>
  <c r="AR280" i="2"/>
  <c r="AU319" i="2"/>
  <c r="AC37" i="2"/>
  <c r="AS158" i="2"/>
  <c r="AU253" i="2"/>
  <c r="AV290" i="2"/>
  <c r="AI81" i="2"/>
  <c r="AQ311" i="2"/>
  <c r="AI79" i="2"/>
  <c r="AQ253" i="2"/>
  <c r="AG305" i="2"/>
  <c r="AB34" i="2"/>
  <c r="AC48" i="2"/>
  <c r="AT292" i="2"/>
  <c r="AM275" i="2"/>
  <c r="AQ164" i="2"/>
  <c r="AI296" i="2"/>
  <c r="AL322" i="2"/>
  <c r="AH159" i="2"/>
  <c r="AM81" i="2"/>
  <c r="AM93" i="2"/>
  <c r="X101" i="2"/>
  <c r="AM96" i="2"/>
  <c r="AJ279" i="2"/>
  <c r="AM186" i="2"/>
  <c r="AW253" i="2"/>
  <c r="AG257" i="2"/>
  <c r="AR285" i="2"/>
  <c r="AQ157" i="2"/>
  <c r="AB102" i="2"/>
  <c r="AM185" i="2"/>
  <c r="AR264" i="2"/>
  <c r="AU159" i="2"/>
  <c r="AQ289" i="2"/>
  <c r="AQ91" i="2"/>
  <c r="AM83" i="2"/>
  <c r="AW302" i="2"/>
  <c r="AU172" i="2"/>
  <c r="AC55" i="2"/>
  <c r="AS313" i="2"/>
  <c r="AU303" i="2"/>
  <c r="AQ104" i="2"/>
  <c r="AK296" i="2"/>
  <c r="Y37" i="2"/>
  <c r="AJ83" i="2"/>
  <c r="AB284" i="2"/>
  <c r="X57" i="2"/>
  <c r="AG292" i="2"/>
  <c r="AM183" i="2"/>
  <c r="AI82" i="2"/>
  <c r="AW295" i="2"/>
  <c r="AS292" i="2"/>
  <c r="AH79" i="2"/>
  <c r="AK156" i="2"/>
  <c r="AS259" i="2"/>
  <c r="AW259" i="2"/>
  <c r="AC184" i="2"/>
  <c r="AV304" i="2"/>
  <c r="AR274" i="2"/>
  <c r="AI151" i="2"/>
  <c r="AK262" i="2"/>
  <c r="AG264" i="2"/>
  <c r="Y274" i="2"/>
  <c r="AM156" i="2"/>
  <c r="Z161" i="2"/>
  <c r="AH144" i="2"/>
  <c r="AH140" i="2"/>
  <c r="AI182" i="2"/>
  <c r="Z124" i="2"/>
  <c r="Z77" i="2"/>
  <c r="AC98" i="2"/>
  <c r="AJ315" i="2"/>
  <c r="X315" i="2"/>
  <c r="AH123" i="2"/>
  <c r="AB280" i="2"/>
  <c r="AC38" i="2"/>
  <c r="AL276" i="2"/>
  <c r="AA133" i="2"/>
  <c r="S120" i="2"/>
  <c r="X62" i="2"/>
  <c r="AQ75" i="2"/>
  <c r="Z92" i="2"/>
  <c r="AT166" i="2"/>
  <c r="AV158" i="2"/>
  <c r="AU94" i="2"/>
  <c r="AS275" i="2"/>
  <c r="AC118" i="2"/>
  <c r="AC313" i="2"/>
  <c r="AQ281" i="2"/>
  <c r="AA142" i="2"/>
  <c r="AT253" i="2"/>
  <c r="AC78" i="2"/>
  <c r="AA92" i="2"/>
  <c r="AG294" i="2"/>
  <c r="Z166" i="2"/>
  <c r="AJ137" i="2"/>
  <c r="AQ183" i="2"/>
  <c r="AK185" i="2"/>
  <c r="AS301" i="2"/>
  <c r="AL287" i="2"/>
  <c r="AS296" i="2"/>
  <c r="X81" i="2"/>
  <c r="AI72" i="2"/>
  <c r="AL162" i="2"/>
  <c r="AB274" i="2"/>
  <c r="AW252" i="2"/>
  <c r="AA251" i="2"/>
  <c r="AJ171" i="2"/>
  <c r="AR177" i="2"/>
  <c r="Y50" i="2"/>
  <c r="AI98" i="2"/>
  <c r="AQ302" i="2"/>
  <c r="AJ157" i="2"/>
  <c r="AV253" i="2"/>
  <c r="AL254" i="2"/>
  <c r="AR315" i="2"/>
  <c r="AM280" i="2"/>
  <c r="AB121" i="2"/>
  <c r="AC82" i="2"/>
  <c r="Z138" i="2"/>
  <c r="AB174" i="2"/>
  <c r="AT281" i="2"/>
  <c r="AK108" i="2"/>
  <c r="AH76" i="2"/>
  <c r="Y40" i="2"/>
  <c r="AW178" i="2"/>
  <c r="AU152" i="2"/>
  <c r="AW288" i="2"/>
  <c r="AQ287" i="2"/>
  <c r="AC76" i="2"/>
  <c r="X106" i="2"/>
  <c r="AW264" i="2"/>
  <c r="AH166" i="2"/>
  <c r="AG113" i="2"/>
  <c r="AI253" i="2"/>
  <c r="AQ72" i="2"/>
  <c r="AG151" i="2"/>
  <c r="AT171" i="2"/>
  <c r="AA52" i="2"/>
  <c r="AR292" i="2"/>
  <c r="AQ180" i="2"/>
  <c r="AH313" i="2"/>
  <c r="AK271" i="2"/>
  <c r="AL180" i="2"/>
  <c r="AH175" i="2"/>
  <c r="AB62" i="2"/>
  <c r="AH112" i="2"/>
  <c r="AG165" i="2"/>
  <c r="AT84" i="2"/>
  <c r="AT306" i="2"/>
  <c r="AQ293" i="2"/>
  <c r="AK160" i="2"/>
  <c r="AU118" i="2"/>
  <c r="AA254" i="2"/>
  <c r="AK325" i="2"/>
  <c r="AC119" i="2"/>
  <c r="AC116" i="2"/>
  <c r="AJ262" i="2"/>
  <c r="AM315" i="2"/>
  <c r="AI283" i="2"/>
  <c r="AW256" i="2"/>
  <c r="AT186" i="2"/>
  <c r="AI185" i="2"/>
  <c r="AI284" i="2"/>
  <c r="AM166" i="2"/>
  <c r="AT277" i="2"/>
  <c r="AR301" i="2"/>
  <c r="AL137" i="2"/>
  <c r="AV172" i="2"/>
  <c r="AR312" i="2"/>
  <c r="AQ78" i="2"/>
  <c r="AR316" i="2"/>
  <c r="AH145" i="2"/>
  <c r="AB277" i="2"/>
  <c r="AK92" i="2"/>
  <c r="AK285" i="2"/>
  <c r="AQ260" i="2"/>
  <c r="Y325" i="2"/>
  <c r="AG79" i="2"/>
  <c r="AA144" i="2"/>
  <c r="AK311" i="2"/>
  <c r="AV276" i="2"/>
  <c r="AQ112" i="2"/>
  <c r="AS151" i="2"/>
  <c r="AB93" i="2"/>
  <c r="AJ265" i="2"/>
  <c r="AR263" i="2"/>
  <c r="AT322" i="2"/>
  <c r="AV167" i="2"/>
  <c r="AC44" i="2"/>
  <c r="AA168" i="2"/>
  <c r="AA95" i="2"/>
  <c r="AJ126" i="2"/>
  <c r="AR290" i="2"/>
  <c r="Y84" i="2"/>
  <c r="AH186" i="2"/>
  <c r="Z43" i="2"/>
  <c r="AQ105" i="2"/>
  <c r="AQ175" i="2"/>
  <c r="AH318" i="2"/>
  <c r="AM95" i="2"/>
  <c r="AQ153" i="2"/>
  <c r="AL260" i="2"/>
  <c r="AU254" i="2"/>
  <c r="AL99" i="2"/>
  <c r="AS324" i="2"/>
  <c r="X178" i="2"/>
  <c r="AI289" i="2"/>
  <c r="W305" i="2"/>
  <c r="AB170" i="2"/>
  <c r="AB79" i="2"/>
  <c r="Z125" i="2"/>
  <c r="AK275" i="2"/>
  <c r="AL72" i="2"/>
  <c r="AI316" i="2"/>
  <c r="AC103" i="2"/>
  <c r="AH290" i="2"/>
  <c r="AT178" i="2"/>
  <c r="AG155" i="2"/>
  <c r="AC125" i="2"/>
  <c r="AT280" i="2"/>
  <c r="AU293" i="2"/>
  <c r="AH134" i="2"/>
  <c r="AQ185" i="2"/>
  <c r="AW257" i="2"/>
  <c r="AM172" i="2"/>
  <c r="AJ257" i="2"/>
  <c r="AH74" i="2"/>
  <c r="AI290" i="2"/>
  <c r="AH255" i="2"/>
  <c r="AQ254" i="2"/>
  <c r="AR300" i="2"/>
  <c r="AV305" i="2"/>
  <c r="AU306" i="2"/>
  <c r="X77" i="2"/>
  <c r="AQ288" i="2"/>
  <c r="AS286" i="2"/>
  <c r="AM121" i="2"/>
  <c r="AS300" i="2"/>
  <c r="AI163" i="2"/>
  <c r="AR108" i="2"/>
  <c r="AH278" i="2"/>
  <c r="AQ321" i="2"/>
  <c r="X52" i="2"/>
  <c r="AI278" i="2"/>
  <c r="X59" i="2"/>
  <c r="AG76" i="2"/>
  <c r="AK177" i="2"/>
  <c r="AJ118" i="2"/>
  <c r="AI315" i="2"/>
  <c r="AA36" i="2"/>
  <c r="X65" i="2"/>
  <c r="AH262" i="2"/>
  <c r="AT254" i="2"/>
  <c r="AT158" i="2"/>
  <c r="AV294" i="2"/>
  <c r="AQ286" i="2"/>
  <c r="AK112" i="2"/>
  <c r="AV313" i="2"/>
  <c r="AG91" i="2"/>
  <c r="AQ93" i="2"/>
  <c r="AS281" i="2"/>
  <c r="AK277" i="2"/>
  <c r="AU287" i="2"/>
  <c r="AM125" i="2"/>
  <c r="AB175" i="2"/>
  <c r="AG131" i="2"/>
  <c r="AK170" i="2"/>
  <c r="AS288" i="2"/>
  <c r="AS304" i="2"/>
  <c r="AG282" i="2"/>
  <c r="AL274" i="2"/>
  <c r="AQ80" i="2"/>
  <c r="AL107" i="2"/>
  <c r="AH85" i="2"/>
  <c r="AI312" i="2"/>
  <c r="Z100" i="2"/>
  <c r="AS283" i="2"/>
  <c r="Y258" i="2"/>
  <c r="AV261" i="2"/>
  <c r="AC293" i="2"/>
  <c r="AI77" i="2"/>
  <c r="AA124" i="2"/>
  <c r="AH289" i="2"/>
  <c r="AB56" i="2"/>
  <c r="AT271" i="2"/>
  <c r="AR112" i="2"/>
  <c r="AH155" i="2"/>
  <c r="AJ152" i="2"/>
  <c r="AJ162" i="2"/>
  <c r="AW262" i="2"/>
  <c r="AC135" i="2"/>
  <c r="AJ122" i="2"/>
  <c r="AU182" i="2"/>
  <c r="AL176" i="2"/>
  <c r="AK312" i="2"/>
  <c r="AM119" i="2"/>
  <c r="Z94" i="2"/>
  <c r="Z136" i="2"/>
  <c r="AI74" i="2"/>
  <c r="AH286" i="2"/>
  <c r="AM321" i="2"/>
  <c r="AH168" i="2"/>
  <c r="AC43" i="2"/>
  <c r="AQ273" i="2"/>
  <c r="AJ78" i="2"/>
  <c r="AI112" i="2"/>
  <c r="AS315" i="2"/>
  <c r="AQ294" i="2"/>
  <c r="AT159" i="2"/>
  <c r="AK76" i="2"/>
  <c r="AK110" i="2"/>
  <c r="AU251" i="2"/>
  <c r="AA60" i="2"/>
  <c r="AW301" i="2"/>
  <c r="AA202" i="2"/>
  <c r="AK84" i="2"/>
  <c r="AJ125" i="2"/>
  <c r="AL139" i="2"/>
  <c r="AM123" i="2"/>
  <c r="AK171" i="2"/>
  <c r="AL112" i="2"/>
  <c r="AI177" i="2"/>
  <c r="AH182" i="2"/>
  <c r="AG85" i="2"/>
  <c r="AB82" i="2"/>
  <c r="AU279" i="2"/>
  <c r="AR170" i="2"/>
  <c r="AQ319" i="2"/>
  <c r="AA134" i="2"/>
  <c r="AQ285" i="2"/>
  <c r="AC300" i="2"/>
  <c r="AW285" i="2"/>
  <c r="AR275" i="2"/>
  <c r="AL159" i="2"/>
  <c r="AG300" i="2"/>
  <c r="AB85" i="2"/>
  <c r="AS285" i="2"/>
  <c r="AQ71" i="2"/>
  <c r="Z175" i="2"/>
  <c r="AR321" i="2"/>
  <c r="AQ263" i="2"/>
  <c r="Y46" i="2"/>
  <c r="AA107" i="2"/>
  <c r="AR255" i="2"/>
  <c r="AH113" i="2"/>
  <c r="AU259" i="2"/>
  <c r="AG301" i="2"/>
  <c r="AW105" i="2"/>
  <c r="AK98" i="2"/>
  <c r="AH285" i="2"/>
  <c r="AL104" i="2"/>
  <c r="AI71" i="2"/>
  <c r="AG256" i="2"/>
  <c r="AR302" i="2"/>
  <c r="AV322" i="2"/>
  <c r="AA102" i="2"/>
  <c r="AW294" i="2"/>
  <c r="AT302" i="2"/>
  <c r="AR262" i="2"/>
  <c r="AH263" i="2"/>
  <c r="AM290" i="2"/>
  <c r="Y133" i="2"/>
  <c r="AR305" i="2"/>
  <c r="AQ166" i="2"/>
  <c r="AM271" i="2"/>
  <c r="AL169" i="2"/>
  <c r="AQ172" i="2"/>
  <c r="Y55" i="2"/>
  <c r="AC96" i="2"/>
  <c r="Y66" i="2"/>
  <c r="AL144" i="2"/>
  <c r="Y93" i="2"/>
  <c r="AL184" i="2"/>
  <c r="AH110" i="2"/>
  <c r="AG105" i="2"/>
  <c r="AS302" i="2"/>
  <c r="Y139" i="2"/>
  <c r="AW298" i="2"/>
  <c r="AC108" i="2"/>
  <c r="Y83" i="2"/>
  <c r="AH125" i="2"/>
  <c r="X108" i="2"/>
  <c r="AH72" i="2"/>
  <c r="AK140" i="2"/>
  <c r="AB49" i="2"/>
  <c r="AI92" i="2"/>
  <c r="Y145" i="2"/>
  <c r="AM277" i="2"/>
  <c r="AC71" i="2"/>
  <c r="AI125" i="2"/>
  <c r="X74" i="2"/>
  <c r="AL156" i="2"/>
  <c r="AR162" i="2"/>
  <c r="AJ276" i="2"/>
  <c r="Z265" i="2"/>
  <c r="AL115" i="2"/>
  <c r="AU298" i="2"/>
  <c r="AB54" i="2"/>
  <c r="AC63" i="2"/>
  <c r="AA65" i="2"/>
  <c r="Z85" i="2"/>
  <c r="AM287" i="2"/>
  <c r="O292" i="2"/>
  <c r="X82" i="2"/>
  <c r="O33" i="2"/>
  <c r="Q62" i="2"/>
  <c r="AH306" i="2"/>
  <c r="AK74" i="2"/>
  <c r="AQ322" i="2"/>
  <c r="AR252" i="2"/>
  <c r="AA42" i="2"/>
  <c r="AA158" i="2"/>
  <c r="AQ255" i="2"/>
  <c r="Z162" i="2"/>
  <c r="N163" i="2"/>
  <c r="Q256" i="2"/>
  <c r="AJ291" i="2"/>
  <c r="AC102" i="2"/>
  <c r="AC36" i="2"/>
  <c r="X295" i="2"/>
  <c r="AM165" i="2"/>
  <c r="AI176" i="2"/>
  <c r="AM264" i="2"/>
  <c r="AM160" i="2"/>
  <c r="Z99" i="2"/>
  <c r="AU258" i="2"/>
  <c r="AJ183" i="2"/>
  <c r="AJ96" i="2"/>
  <c r="AV155" i="2"/>
  <c r="AR123" i="2"/>
  <c r="AT303" i="2"/>
  <c r="AL284" i="2"/>
  <c r="AC255" i="2"/>
  <c r="X199" i="2"/>
  <c r="X138" i="2"/>
  <c r="AT282" i="2"/>
  <c r="P311" i="2"/>
  <c r="AV258" i="2"/>
  <c r="AI159" i="2"/>
  <c r="AL71" i="2"/>
  <c r="AQ251" i="2"/>
  <c r="AJ93" i="2"/>
  <c r="AJ120" i="2"/>
  <c r="AK126" i="2"/>
  <c r="AI170" i="2"/>
  <c r="AC145" i="2"/>
  <c r="Y263" i="2"/>
  <c r="AK117" i="2"/>
  <c r="X273" i="2"/>
  <c r="X112" i="2"/>
  <c r="AQ102" i="2"/>
  <c r="Z255" i="2"/>
  <c r="AG254" i="2"/>
  <c r="AB43" i="2"/>
  <c r="W278" i="2"/>
  <c r="N105" i="2"/>
  <c r="W191" i="2"/>
  <c r="AK102" i="2"/>
  <c r="Z288" i="2"/>
  <c r="R311" i="2"/>
  <c r="Z134" i="2"/>
  <c r="P71" i="2"/>
  <c r="H294" i="2"/>
  <c r="AB201" i="2"/>
  <c r="F143" i="2"/>
  <c r="AM152" i="2"/>
  <c r="X159" i="2"/>
  <c r="AM323" i="2"/>
  <c r="AW160" i="2"/>
  <c r="AC84" i="2"/>
  <c r="AV95" i="2"/>
  <c r="AI119" i="2"/>
  <c r="AM92" i="2"/>
  <c r="AH103" i="2"/>
  <c r="AG171" i="2"/>
  <c r="AJ168" i="2"/>
  <c r="AK163" i="2"/>
  <c r="AW286" i="2"/>
  <c r="AB37" i="2"/>
  <c r="AT295" i="2"/>
  <c r="AS183" i="2"/>
  <c r="AV160" i="2"/>
  <c r="AQ325" i="2"/>
  <c r="Y118" i="2"/>
  <c r="AM295" i="2"/>
  <c r="AK71" i="2"/>
  <c r="AR288" i="2"/>
  <c r="AK82" i="2"/>
  <c r="AS305" i="2"/>
  <c r="AH321" i="2"/>
  <c r="AW265" i="2"/>
  <c r="AT293" i="2"/>
  <c r="AB114" i="2"/>
  <c r="AC34" i="2"/>
  <c r="AL134" i="2"/>
  <c r="Z118" i="2"/>
  <c r="AK169" i="2"/>
  <c r="AQ324" i="2"/>
  <c r="AH143" i="2"/>
  <c r="AR322" i="2"/>
  <c r="AV295" i="2"/>
  <c r="AM132" i="2"/>
  <c r="AV120" i="2"/>
  <c r="AJ284" i="2"/>
  <c r="AL123" i="2"/>
  <c r="AB96" i="2"/>
  <c r="AH139" i="2"/>
  <c r="AB161" i="2"/>
  <c r="AW183" i="2"/>
  <c r="AL177" i="2"/>
  <c r="Z144" i="2"/>
  <c r="AU157" i="2"/>
  <c r="AT290" i="2"/>
  <c r="AM312" i="2"/>
  <c r="AL84" i="2"/>
  <c r="AS257" i="2"/>
  <c r="AW261" i="2"/>
  <c r="AK272" i="2"/>
  <c r="AG251" i="2"/>
  <c r="AS262" i="2"/>
  <c r="Y119" i="2"/>
  <c r="Y38" i="2"/>
  <c r="AK114" i="2"/>
  <c r="AM299" i="2"/>
  <c r="X72" i="2"/>
  <c r="AK293" i="2"/>
  <c r="AI322" i="2"/>
  <c r="P113" i="2"/>
  <c r="W289" i="2"/>
  <c r="AA75" i="2"/>
  <c r="AH172" i="2"/>
  <c r="AJ151" i="2"/>
  <c r="AG106" i="2"/>
  <c r="AI291" i="2"/>
  <c r="AB142" i="2"/>
  <c r="AK138" i="2"/>
  <c r="AH274" i="2"/>
  <c r="AU257" i="2"/>
  <c r="Q84" i="2"/>
  <c r="AG142" i="2"/>
  <c r="AM182" i="2"/>
  <c r="AC105" i="2"/>
  <c r="AI114" i="2"/>
  <c r="X49" i="2"/>
  <c r="AB183" i="2"/>
  <c r="AA295" i="2"/>
  <c r="Y271" i="2"/>
  <c r="AG84" i="2"/>
  <c r="AH288" i="2"/>
  <c r="AB113" i="2"/>
  <c r="AV257" i="2"/>
  <c r="AL170" i="2"/>
  <c r="AW315" i="2"/>
  <c r="AV263" i="2"/>
  <c r="AG109" i="2"/>
  <c r="AH293" i="2"/>
  <c r="AG160" i="2"/>
  <c r="AC75" i="2"/>
  <c r="AK175" i="2"/>
  <c r="AG115" i="2"/>
  <c r="P298" i="2"/>
  <c r="AG295" i="2"/>
  <c r="M181" i="2"/>
  <c r="AC321" i="2"/>
  <c r="AA300" i="2"/>
  <c r="AR251" i="2"/>
  <c r="AV259" i="2"/>
  <c r="Y167" i="2"/>
  <c r="AK120" i="2"/>
  <c r="AQ279" i="2"/>
  <c r="AJ287" i="2"/>
  <c r="AL299" i="2"/>
  <c r="AH287" i="2"/>
  <c r="Y52" i="2"/>
  <c r="W76" i="2"/>
  <c r="AH124" i="2"/>
  <c r="W37" i="2"/>
  <c r="AG156" i="2"/>
  <c r="Q232" i="2"/>
  <c r="R38" i="2"/>
  <c r="O265" i="2"/>
  <c r="Q135" i="2"/>
  <c r="R175" i="2"/>
  <c r="X293" i="2"/>
  <c r="P231" i="2"/>
  <c r="S281" i="2"/>
  <c r="N196" i="2"/>
  <c r="AK79" i="2"/>
  <c r="X175" i="2"/>
  <c r="S103" i="2"/>
  <c r="Q277" i="2"/>
  <c r="R286" i="2"/>
  <c r="AJ165" i="2"/>
  <c r="AU314" i="2"/>
  <c r="AQ163" i="2"/>
  <c r="AI123" i="2"/>
  <c r="AB83" i="2"/>
  <c r="AV297" i="2"/>
  <c r="AI110" i="2"/>
  <c r="AQ94" i="2"/>
  <c r="AU291" i="2"/>
  <c r="AK259" i="2"/>
  <c r="AS181" i="2"/>
  <c r="AI180" i="2"/>
  <c r="AJ164" i="2"/>
  <c r="AL153" i="2"/>
  <c r="AI154" i="2"/>
  <c r="AH81" i="2"/>
  <c r="AA48" i="2"/>
  <c r="AU281" i="2"/>
  <c r="AL253" i="2"/>
  <c r="AL143" i="2"/>
  <c r="AM161" i="2"/>
  <c r="AV264" i="2"/>
  <c r="AH126" i="2"/>
  <c r="AG316" i="2"/>
  <c r="AR294" i="2"/>
  <c r="AM135" i="2"/>
  <c r="AH252" i="2"/>
  <c r="AW281" i="2"/>
  <c r="W51" i="2"/>
  <c r="AK257" i="2"/>
  <c r="AG323" i="2"/>
  <c r="Z185" i="2"/>
  <c r="X61" i="2"/>
  <c r="AK77" i="2"/>
  <c r="AK180" i="2"/>
  <c r="AC163" i="2"/>
  <c r="AH162" i="2"/>
  <c r="AL171" i="2"/>
  <c r="AJ136" i="2"/>
  <c r="AT275" i="2"/>
  <c r="Y265" i="2"/>
  <c r="AJ169" i="2"/>
  <c r="AW161" i="2"/>
  <c r="AQ108" i="2"/>
  <c r="AJ185" i="2"/>
  <c r="AQ160" i="2"/>
  <c r="AW280" i="2"/>
  <c r="AV301" i="2"/>
  <c r="AI144" i="2"/>
  <c r="AW275" i="2"/>
  <c r="X75" i="2"/>
  <c r="X134" i="2"/>
  <c r="AH283" i="2"/>
  <c r="AH273" i="2"/>
  <c r="AC91" i="2"/>
  <c r="AW284" i="2"/>
  <c r="AA265" i="2"/>
  <c r="AQ284" i="2"/>
  <c r="Z113" i="2"/>
  <c r="Y135" i="2"/>
  <c r="AK81" i="2"/>
  <c r="AG78" i="2"/>
  <c r="Y287" i="2"/>
  <c r="Y72" i="2"/>
  <c r="O160" i="2"/>
  <c r="AL273" i="2"/>
  <c r="S312" i="2"/>
  <c r="AQ96" i="2"/>
  <c r="AK100" i="2"/>
  <c r="AT262" i="2"/>
  <c r="AI156" i="2"/>
  <c r="AG94" i="2"/>
  <c r="Y33" i="2"/>
  <c r="AC64" i="2"/>
  <c r="AH142" i="2"/>
  <c r="AB157" i="2"/>
  <c r="X164" i="2"/>
  <c r="W114" i="2"/>
  <c r="AC141" i="2"/>
  <c r="N49" i="2"/>
  <c r="AT325" i="2"/>
  <c r="AK318" i="2"/>
  <c r="X125" i="2"/>
  <c r="W302" i="2"/>
  <c r="AJ102" i="2"/>
  <c r="X39" i="2"/>
  <c r="AW283" i="2"/>
  <c r="AR299" i="2"/>
  <c r="AM158" i="2"/>
  <c r="AW306" i="2"/>
  <c r="AI256" i="2"/>
  <c r="AM94" i="2"/>
  <c r="Z45" i="2"/>
  <c r="AB287" i="2"/>
  <c r="Y261" i="2"/>
  <c r="AA201" i="2"/>
  <c r="X177" i="2"/>
  <c r="Y58" i="2"/>
  <c r="AL73" i="2"/>
  <c r="AG157" i="2"/>
  <c r="Z51" i="2"/>
  <c r="AQ296" i="2"/>
  <c r="AJ156" i="2"/>
  <c r="AJ106" i="2"/>
  <c r="Z66" i="2"/>
  <c r="W274" i="2"/>
  <c r="Z64" i="2"/>
  <c r="AL166" i="2"/>
  <c r="AH180" i="2"/>
  <c r="AT160" i="2"/>
  <c r="AH179" i="2"/>
  <c r="X294" i="2"/>
  <c r="AB50" i="2"/>
  <c r="X191" i="2"/>
  <c r="AA157" i="2"/>
  <c r="Y123" i="2"/>
  <c r="AM104" i="2"/>
  <c r="Q75" i="2"/>
  <c r="AL312" i="2"/>
  <c r="AQ74" i="2"/>
  <c r="Q102" i="2"/>
  <c r="Q283" i="2"/>
  <c r="W304" i="2"/>
  <c r="AG161" i="2"/>
  <c r="D320" i="2"/>
  <c r="P196" i="2"/>
  <c r="W75" i="2"/>
  <c r="AL290" i="2"/>
  <c r="AQ278" i="2"/>
  <c r="AL120" i="2"/>
  <c r="AG98" i="2"/>
  <c r="AQ258" i="2"/>
  <c r="AS282" i="2"/>
  <c r="AQ315" i="2"/>
  <c r="AQ162" i="2"/>
  <c r="AK164" i="2"/>
  <c r="AI306" i="2"/>
  <c r="Z181" i="2"/>
  <c r="AI172" i="2"/>
  <c r="AC324" i="2"/>
  <c r="AK124" i="2"/>
  <c r="AM184" i="2"/>
  <c r="AS253" i="2"/>
  <c r="AC286" i="2"/>
  <c r="AC323" i="2"/>
  <c r="AU73" i="2"/>
  <c r="AM97" i="2"/>
  <c r="AG53" i="2"/>
  <c r="AM76" i="2"/>
  <c r="Y103" i="2"/>
  <c r="X40" i="2"/>
  <c r="AQ182" i="2"/>
  <c r="AG120" i="2"/>
  <c r="AI276" i="2"/>
  <c r="AM144" i="2"/>
  <c r="AL122" i="2"/>
  <c r="Z145" i="2"/>
  <c r="AM178" i="2"/>
  <c r="AV314" i="2"/>
  <c r="AM322" i="2"/>
  <c r="AR257" i="2"/>
  <c r="Y63" i="2"/>
  <c r="AI83" i="2"/>
  <c r="AH257" i="2"/>
  <c r="AU300" i="2"/>
  <c r="AT181" i="2"/>
  <c r="AJ101" i="2"/>
  <c r="AL314" i="2"/>
  <c r="AH167" i="2"/>
  <c r="Y34" i="2"/>
  <c r="AH303" i="2"/>
  <c r="AM74" i="2"/>
  <c r="AR287" i="2"/>
  <c r="AL121" i="2"/>
  <c r="AR258" i="2"/>
  <c r="AA105" i="2"/>
  <c r="X109" i="2"/>
  <c r="AG93" i="2"/>
  <c r="AC144" i="2"/>
  <c r="AM256" i="2"/>
  <c r="AR181" i="2"/>
  <c r="AL75" i="2"/>
  <c r="AJ108" i="2"/>
  <c r="AL168" i="2"/>
  <c r="Y173" i="2"/>
  <c r="AW254" i="2"/>
  <c r="AI319" i="2"/>
  <c r="AI294" i="2"/>
  <c r="AM317" i="2"/>
  <c r="AV296" i="2"/>
  <c r="AA276" i="2"/>
  <c r="AJ316" i="2"/>
  <c r="AB251" i="2"/>
  <c r="Y160" i="2"/>
  <c r="AJ140" i="2"/>
  <c r="AT251" i="2"/>
  <c r="X171" i="2"/>
  <c r="AM131" i="2"/>
  <c r="AI286" i="2"/>
  <c r="AB105" i="2"/>
  <c r="AS294" i="2"/>
  <c r="AT320" i="2"/>
  <c r="X104" i="2"/>
  <c r="AA120" i="2"/>
  <c r="S95" i="2"/>
  <c r="AG82" i="2"/>
  <c r="W199" i="2"/>
  <c r="AS297" i="2"/>
  <c r="X160" i="2"/>
  <c r="AI280" i="2"/>
  <c r="AA154" i="2"/>
  <c r="AQ79" i="2"/>
  <c r="AU78" i="2"/>
  <c r="AV170" i="2"/>
  <c r="AQ100" i="2"/>
  <c r="AG116" i="2"/>
  <c r="AA262" i="2"/>
  <c r="X64" i="2"/>
  <c r="AG154" i="2"/>
  <c r="AH99" i="2"/>
  <c r="AU301" i="2"/>
  <c r="Q312" i="2"/>
  <c r="AS277" i="2"/>
  <c r="AB204" i="2"/>
  <c r="Z36" i="2"/>
  <c r="R314" i="2"/>
  <c r="AQ111" i="2"/>
  <c r="AM126" i="2"/>
  <c r="AI168" i="2"/>
  <c r="AT296" i="2"/>
  <c r="Z56" i="2"/>
  <c r="AL81" i="2"/>
  <c r="AM177" i="2"/>
  <c r="O111" i="2"/>
  <c r="Y115" i="2"/>
  <c r="AJ159" i="2"/>
  <c r="X95" i="2"/>
  <c r="X255" i="2"/>
  <c r="AU177" i="2"/>
  <c r="N60" i="2"/>
  <c r="AL151" i="2"/>
  <c r="W201" i="2"/>
  <c r="AM138" i="2"/>
  <c r="AI274" i="2"/>
  <c r="AC199" i="2"/>
  <c r="Q34" i="2"/>
  <c r="AC124" i="2"/>
  <c r="S320" i="2"/>
  <c r="AA260" i="2"/>
  <c r="AG114" i="2"/>
  <c r="AK153" i="2"/>
  <c r="W143" i="2"/>
  <c r="P167" i="2"/>
  <c r="M253" i="2"/>
  <c r="AK162" i="2"/>
  <c r="AM101" i="2"/>
  <c r="AH71" i="2"/>
  <c r="AL178" i="2"/>
  <c r="AU160" i="2"/>
  <c r="AR259" i="2"/>
  <c r="AM73" i="2"/>
  <c r="AM142" i="2"/>
  <c r="AL96" i="2"/>
  <c r="AL136" i="2"/>
  <c r="AB115" i="2"/>
  <c r="AJ117" i="2"/>
  <c r="AT288" i="2"/>
  <c r="AW313" i="2"/>
  <c r="W134" i="2"/>
  <c r="AR279" i="2"/>
  <c r="AG258" i="2"/>
  <c r="AM272" i="2"/>
  <c r="AL165" i="2"/>
  <c r="AL101" i="2"/>
  <c r="AJ277" i="2"/>
  <c r="AG286" i="2"/>
  <c r="AK290" i="2"/>
  <c r="Z131" i="2"/>
  <c r="AS291" i="2"/>
  <c r="AJ71" i="2"/>
  <c r="AI305" i="2"/>
  <c r="AQ274" i="2"/>
  <c r="AG103" i="2"/>
  <c r="AK75" i="2"/>
  <c r="AV319" i="2"/>
  <c r="AJ271" i="2"/>
  <c r="AJ170" i="2"/>
  <c r="Y111" i="2"/>
  <c r="AR283" i="2"/>
  <c r="AI126" i="2"/>
  <c r="Z186" i="2"/>
  <c r="AH95" i="2"/>
  <c r="AQ119" i="2"/>
  <c r="AJ177" i="2"/>
  <c r="AL117" i="2"/>
  <c r="AJ186" i="2"/>
  <c r="AC181" i="2"/>
  <c r="AK155" i="2"/>
  <c r="AJ285" i="2"/>
  <c r="AR296" i="2"/>
  <c r="Y51" i="2"/>
  <c r="AH184" i="2"/>
  <c r="AL179" i="2"/>
  <c r="AU295" i="2"/>
  <c r="AT283" i="2"/>
  <c r="AH260" i="2"/>
  <c r="X93" i="2"/>
  <c r="AV273" i="2"/>
  <c r="AC72" i="2"/>
  <c r="AC100" i="2"/>
  <c r="AB94" i="2"/>
  <c r="Y183" i="2"/>
  <c r="Y302" i="2"/>
  <c r="AI303" i="2"/>
  <c r="AI100" i="2"/>
  <c r="AC107" i="2"/>
  <c r="AQ103" i="2"/>
  <c r="AB32" i="2"/>
  <c r="AB78" i="2"/>
  <c r="Y299" i="2"/>
  <c r="AQ299" i="2"/>
  <c r="AU255" i="2"/>
  <c r="AS320" i="2"/>
  <c r="AH251" i="2"/>
  <c r="AG164" i="2"/>
  <c r="AM254" i="2"/>
  <c r="AU280" i="2"/>
  <c r="AT184" i="2"/>
  <c r="AB99" i="2"/>
  <c r="AK142" i="2"/>
  <c r="Y53" i="2"/>
  <c r="AL92" i="2"/>
  <c r="AV281" i="2"/>
  <c r="AQ125" i="2"/>
  <c r="AQ73" i="2"/>
  <c r="AJ299" i="2"/>
  <c r="AM139" i="2"/>
  <c r="AH102" i="2"/>
  <c r="AJ82" i="2"/>
  <c r="AL261" i="2"/>
  <c r="AK265" i="2"/>
  <c r="AA58" i="2"/>
  <c r="AW303" i="2"/>
  <c r="AK95" i="2"/>
  <c r="AJ119" i="2"/>
  <c r="X80" i="2"/>
  <c r="AH106" i="2"/>
  <c r="AH132" i="2"/>
  <c r="AB66" i="2"/>
  <c r="AB112" i="2"/>
  <c r="AJ79" i="2"/>
  <c r="AV306" i="2"/>
  <c r="AL131" i="2"/>
  <c r="AS169" i="2"/>
  <c r="AI134" i="2"/>
  <c r="AC109" i="2"/>
  <c r="AB290" i="2"/>
  <c r="Z292" i="2"/>
  <c r="AH157" i="2"/>
  <c r="AR171" i="2"/>
  <c r="AQ277" i="2"/>
  <c r="X96" i="2"/>
  <c r="AH296" i="2"/>
  <c r="AG325" i="2"/>
  <c r="AL82" i="2"/>
  <c r="AI175" i="2"/>
  <c r="Z167" i="2"/>
  <c r="AB137" i="2"/>
  <c r="AH158" i="2"/>
  <c r="Y57" i="2"/>
  <c r="AA126" i="2"/>
  <c r="Y259" i="2"/>
  <c r="Z180" i="2"/>
  <c r="Z52" i="2"/>
  <c r="AG302" i="2"/>
  <c r="AI136" i="2"/>
  <c r="AJ263" i="2"/>
  <c r="AI145" i="2"/>
  <c r="AV171" i="2"/>
  <c r="AV275" i="2"/>
  <c r="AA40" i="2"/>
  <c r="AI104" i="2"/>
  <c r="AJ283" i="2"/>
  <c r="AB162" i="2"/>
  <c r="AC122" i="2"/>
  <c r="AC73" i="2"/>
  <c r="AH320" i="2"/>
  <c r="N96" i="2"/>
  <c r="S158" i="2"/>
  <c r="AM304" i="2"/>
  <c r="R304" i="2"/>
  <c r="P302" i="2"/>
  <c r="AI178" i="2"/>
  <c r="AM170" i="2"/>
  <c r="AL182" i="2"/>
  <c r="AL300" i="2"/>
  <c r="AJ322" i="2"/>
  <c r="AT278" i="2"/>
  <c r="AS265" i="2"/>
  <c r="AG177" i="2"/>
  <c r="AC126" i="2"/>
  <c r="AC85" i="2"/>
  <c r="Y125" i="2"/>
  <c r="Q284" i="2"/>
  <c r="Z137" i="2"/>
  <c r="Z200" i="2"/>
  <c r="AC185" i="2"/>
  <c r="Q295" i="2"/>
  <c r="AB319" i="2"/>
  <c r="W291" i="2"/>
  <c r="O246" i="2"/>
  <c r="AB294" i="2"/>
  <c r="X83" i="2"/>
  <c r="N203" i="2"/>
  <c r="X314" i="2"/>
  <c r="AQ118" i="2"/>
  <c r="AI264" i="2"/>
  <c r="AR159" i="2"/>
  <c r="AJ109" i="2"/>
  <c r="AM276" i="2"/>
  <c r="AJ252" i="2"/>
  <c r="AV285" i="2"/>
  <c r="AQ167" i="2"/>
  <c r="AV83" i="2"/>
  <c r="AQ306" i="2"/>
  <c r="AL105" i="2"/>
  <c r="AL288" i="2"/>
  <c r="AC113" i="2"/>
  <c r="AW279" i="2"/>
  <c r="AL100" i="2"/>
  <c r="AR291" i="2"/>
  <c r="AG124" i="2"/>
  <c r="AJ175" i="2"/>
  <c r="AL181" i="2"/>
  <c r="AU296" i="2"/>
  <c r="AT259" i="2"/>
  <c r="AQ85" i="2"/>
  <c r="X132" i="2"/>
  <c r="X176" i="2"/>
  <c r="AJ98" i="2"/>
  <c r="AQ170" i="2"/>
  <c r="AL78" i="2"/>
  <c r="AI186" i="2"/>
  <c r="AL295" i="2"/>
  <c r="AH291" i="2"/>
  <c r="AA45" i="2"/>
  <c r="Y105" i="2"/>
  <c r="AH161" i="2"/>
  <c r="AV72" i="2"/>
  <c r="X46" i="2"/>
  <c r="R237" i="2"/>
  <c r="AI108" i="2"/>
  <c r="Y184" i="2"/>
  <c r="AI254" i="2"/>
  <c r="AK94" i="2"/>
  <c r="AI173" i="2"/>
  <c r="AR114" i="2"/>
  <c r="Y45" i="2"/>
  <c r="Z304" i="2"/>
  <c r="AB133" i="2"/>
  <c r="AK145" i="2"/>
  <c r="AJ163" i="2"/>
  <c r="Z61" i="2"/>
  <c r="Y49" i="2"/>
  <c r="S242" i="2"/>
  <c r="Q278" i="2"/>
  <c r="AG167" i="2"/>
  <c r="N108" i="2"/>
  <c r="N44" i="2"/>
  <c r="R91" i="2"/>
  <c r="W285" i="2"/>
  <c r="N110" i="2"/>
  <c r="AH109" i="2"/>
  <c r="AJ181" i="2"/>
  <c r="X38" i="2"/>
  <c r="AL161" i="2"/>
  <c r="AM113" i="2"/>
  <c r="AA167" i="2"/>
  <c r="AM75" i="2"/>
  <c r="Y166" i="2"/>
  <c r="AB262" i="2"/>
  <c r="Y98" i="2"/>
  <c r="AM262" i="2"/>
  <c r="P171" i="2"/>
  <c r="AA294" i="2"/>
  <c r="R102" i="2"/>
  <c r="M97" i="2"/>
  <c r="I157" i="2"/>
  <c r="AJ313" i="2"/>
  <c r="H274" i="2"/>
  <c r="Q197" i="2"/>
  <c r="M193" i="2"/>
  <c r="AB258" i="2"/>
  <c r="Z159" i="2"/>
  <c r="AM286" i="2"/>
  <c r="R166" i="2"/>
  <c r="AC45" i="2"/>
  <c r="N251" i="2"/>
  <c r="G273" i="2"/>
  <c r="AA298" i="2"/>
  <c r="N280" i="2"/>
  <c r="P291" i="2"/>
  <c r="Z40" i="2"/>
  <c r="AG290" i="2"/>
  <c r="AQ124" i="2"/>
  <c r="AQ120" i="2"/>
  <c r="AC143" i="2"/>
  <c r="AB256" i="2"/>
  <c r="AC166" i="2"/>
  <c r="AA284" i="2"/>
  <c r="AV303" i="2"/>
  <c r="AA34" i="2"/>
  <c r="Z74" i="2"/>
  <c r="AR284" i="2"/>
  <c r="AG176" i="2"/>
  <c r="AG274" i="2"/>
  <c r="AU284" i="2"/>
  <c r="Y124" i="2"/>
  <c r="AQ295" i="2"/>
  <c r="AL119" i="2"/>
  <c r="Z194" i="2"/>
  <c r="AB98" i="2"/>
  <c r="AA72" i="2"/>
  <c r="AA110" i="2"/>
  <c r="AU299" i="2"/>
  <c r="AW274" i="2"/>
  <c r="AA156" i="2"/>
  <c r="AT98" i="2"/>
  <c r="R75" i="2"/>
  <c r="W288" i="2"/>
  <c r="W157" i="2"/>
  <c r="S139" i="2"/>
  <c r="D137" i="2"/>
  <c r="Z252" i="2"/>
  <c r="AU312" i="2"/>
  <c r="AI314" i="2"/>
  <c r="AI161" i="2"/>
  <c r="X107" i="2"/>
  <c r="AK97" i="2"/>
  <c r="AW154" i="2"/>
  <c r="AL154" i="2"/>
  <c r="AT297" i="2"/>
  <c r="AQ298" i="2"/>
  <c r="AS186" i="2"/>
  <c r="AT183" i="2"/>
  <c r="AR160" i="2"/>
  <c r="AQ323" i="2"/>
  <c r="AI311" i="2"/>
  <c r="AM292" i="2"/>
  <c r="AC257" i="2"/>
  <c r="AK107" i="2"/>
  <c r="AW282" i="2"/>
  <c r="Y80" i="2"/>
  <c r="AT170" i="2"/>
  <c r="Z80" i="2"/>
  <c r="AS287" i="2"/>
  <c r="AQ97" i="2"/>
  <c r="AJ254" i="2"/>
  <c r="AJ253" i="2"/>
  <c r="AT287" i="2"/>
  <c r="AB117" i="2"/>
  <c r="AH80" i="2"/>
  <c r="S263" i="2"/>
  <c r="Z44" i="2"/>
  <c r="AQ151" i="2"/>
  <c r="AM162" i="2"/>
  <c r="AH174" i="2"/>
  <c r="AC284" i="2"/>
  <c r="M218" i="2"/>
  <c r="AC49" i="2"/>
  <c r="AB323" i="2"/>
  <c r="Y296" i="2"/>
  <c r="Y106" i="2"/>
  <c r="AI96" i="2"/>
  <c r="AG260" i="2"/>
  <c r="AJ145" i="2"/>
  <c r="AU277" i="2"/>
  <c r="AI252" i="2"/>
  <c r="AB167" i="2"/>
  <c r="AL320" i="2"/>
  <c r="M277" i="2"/>
  <c r="X120" i="2"/>
  <c r="Q227" i="2"/>
  <c r="R36" i="2"/>
  <c r="AM157" i="2"/>
  <c r="Q101" i="2"/>
  <c r="H191" i="2"/>
  <c r="S142" i="2"/>
  <c r="N109" i="2"/>
  <c r="N170" i="2"/>
  <c r="AG125" i="2"/>
  <c r="AI97" i="2"/>
  <c r="AI325" i="2"/>
  <c r="AK178" i="2"/>
  <c r="O264" i="2"/>
  <c r="AA297" i="2"/>
  <c r="AV280" i="2"/>
  <c r="AG152" i="2"/>
  <c r="AG163" i="2"/>
  <c r="AC131" i="2"/>
  <c r="AA91" i="2"/>
  <c r="X37" i="2"/>
  <c r="AH133" i="2"/>
  <c r="W286" i="2"/>
  <c r="N200" i="2"/>
  <c r="AH181" i="2"/>
  <c r="AL325" i="2"/>
  <c r="AM84" i="2"/>
  <c r="AJ112" i="2"/>
  <c r="AC183" i="2"/>
  <c r="AK258" i="2"/>
  <c r="AI115" i="2"/>
  <c r="AH75" i="2"/>
  <c r="AK72" i="2"/>
  <c r="AU297" i="2"/>
  <c r="AW289" i="2"/>
  <c r="AC140" i="2"/>
  <c r="AM252" i="2"/>
  <c r="AJ275" i="2"/>
  <c r="AB36" i="2"/>
  <c r="AI95" i="2"/>
  <c r="X139" i="2"/>
  <c r="AW311" i="2"/>
  <c r="AM134" i="2"/>
  <c r="Z50" i="2"/>
  <c r="AS256" i="2"/>
  <c r="AB60" i="2"/>
  <c r="AA113" i="2"/>
  <c r="AH97" i="2"/>
  <c r="AQ290" i="2"/>
  <c r="AV299" i="2"/>
  <c r="AS264" i="2"/>
  <c r="AB145" i="2"/>
  <c r="M325" i="2"/>
  <c r="R239" i="2"/>
  <c r="AH315" i="2"/>
  <c r="AK111" i="2"/>
  <c r="AB52" i="2"/>
  <c r="AI279" i="2"/>
  <c r="Y289" i="2"/>
  <c r="Y65" i="2"/>
  <c r="Y75" i="2"/>
  <c r="AU294" i="2"/>
  <c r="AK121" i="2"/>
  <c r="AC77" i="2"/>
  <c r="AJ80" i="2"/>
  <c r="AL186" i="2"/>
  <c r="R42" i="2"/>
  <c r="AR182" i="2"/>
  <c r="AU125" i="2"/>
  <c r="AS185" i="2"/>
  <c r="AA35" i="2"/>
  <c r="AR172" i="2"/>
  <c r="S221" i="2"/>
  <c r="P35" i="2"/>
  <c r="Z290" i="2"/>
  <c r="Y253" i="2"/>
  <c r="P64" i="2"/>
  <c r="AK323" i="2"/>
  <c r="W276" i="2"/>
  <c r="W50" i="2"/>
  <c r="Y97" i="2"/>
  <c r="AM98" i="2"/>
  <c r="AV289" i="2"/>
  <c r="AT284" i="2"/>
  <c r="AA176" i="2"/>
  <c r="AW287" i="2"/>
  <c r="S99" i="2"/>
  <c r="AC111" i="2"/>
  <c r="AI131" i="2"/>
  <c r="AV291" i="2"/>
  <c r="AA82" i="2"/>
  <c r="Z293" i="2"/>
  <c r="AQ179" i="2"/>
  <c r="AL108" i="2"/>
  <c r="X44" i="2"/>
  <c r="P166" i="2"/>
  <c r="AC74" i="2"/>
  <c r="P56" i="2"/>
  <c r="Z104" i="2"/>
  <c r="S303" i="2"/>
  <c r="AC66" i="2"/>
  <c r="AA83" i="2"/>
  <c r="AC177" i="2"/>
  <c r="AI258" i="2"/>
  <c r="Z37" i="2"/>
  <c r="W198" i="2"/>
  <c r="S301" i="2"/>
  <c r="AA166" i="2"/>
  <c r="Z126" i="2"/>
  <c r="O203" i="2"/>
  <c r="M124" i="2"/>
  <c r="Q63" i="2"/>
  <c r="AH177" i="2"/>
  <c r="AS273" i="2"/>
  <c r="AM114" i="2"/>
  <c r="AA63" i="2"/>
  <c r="AA47" i="2"/>
  <c r="AC253" i="2"/>
  <c r="W162" i="2"/>
  <c r="AC176" i="2"/>
  <c r="N264" i="2"/>
  <c r="AM279" i="2"/>
  <c r="AH254" i="2"/>
  <c r="AH119" i="2"/>
  <c r="Y276" i="2"/>
  <c r="R108" i="2"/>
  <c r="X285" i="2"/>
  <c r="O314" i="2"/>
  <c r="S97" i="2"/>
  <c r="AA123" i="2"/>
  <c r="Y155" i="2"/>
  <c r="AB316" i="2"/>
  <c r="P82" i="2"/>
  <c r="AC278" i="2"/>
  <c r="O40" i="2"/>
  <c r="G218" i="2"/>
  <c r="S31" i="2"/>
  <c r="P92" i="2"/>
  <c r="R264" i="2"/>
  <c r="S286" i="2"/>
  <c r="O32" i="2"/>
  <c r="N124" i="2"/>
  <c r="R41" i="2"/>
  <c r="AR273" i="2"/>
  <c r="AU285" i="2"/>
  <c r="AG118" i="2"/>
  <c r="Z140" i="2"/>
  <c r="AK182" i="2"/>
  <c r="S76" i="2"/>
  <c r="AS258" i="2"/>
  <c r="AK137" i="2"/>
  <c r="AU283" i="2"/>
  <c r="AJ74" i="2"/>
  <c r="AS260" i="2"/>
  <c r="AA104" i="2"/>
  <c r="AV265" i="2"/>
  <c r="X113" i="2"/>
  <c r="Z276" i="2"/>
  <c r="AC35" i="2"/>
  <c r="AM118" i="2"/>
  <c r="AM143" i="2"/>
  <c r="AH183" i="2"/>
  <c r="AA54" i="2"/>
  <c r="AW276" i="2"/>
  <c r="AL160" i="2"/>
  <c r="W159" i="2"/>
  <c r="AU272" i="2"/>
  <c r="AI113" i="2"/>
  <c r="AW184" i="2"/>
  <c r="AR253" i="2"/>
  <c r="AG263" i="2"/>
  <c r="Z71" i="2"/>
  <c r="AG283" i="2"/>
  <c r="AA98" i="2"/>
  <c r="AI297" i="2"/>
  <c r="AC139" i="2"/>
  <c r="X281" i="2"/>
  <c r="AT263" i="2"/>
  <c r="AJ167" i="2"/>
  <c r="AJ142" i="2"/>
  <c r="AA59" i="2"/>
  <c r="AK288" i="2"/>
  <c r="AV300" i="2"/>
  <c r="AJ174" i="2"/>
  <c r="AC41" i="2"/>
  <c r="Q282" i="2"/>
  <c r="AK273" i="2"/>
  <c r="AC120" i="2"/>
  <c r="AL281" i="2"/>
  <c r="AJ143" i="2"/>
  <c r="AJ139" i="2"/>
  <c r="AI116" i="2"/>
  <c r="AI73" i="2"/>
  <c r="AV181" i="2"/>
  <c r="AQ262" i="2"/>
  <c r="AU288" i="2"/>
  <c r="AC83" i="2"/>
  <c r="AA76" i="2"/>
  <c r="AI261" i="2"/>
  <c r="AC283" i="2"/>
  <c r="AQ98" i="2"/>
  <c r="AJ131" i="2"/>
  <c r="AH135" i="2"/>
  <c r="AT301" i="2"/>
  <c r="AA77" i="2"/>
  <c r="AK134" i="2"/>
  <c r="AJ264" i="2"/>
  <c r="AR265" i="2"/>
  <c r="AT299" i="2"/>
  <c r="Z34" i="2"/>
  <c r="AG137" i="2"/>
  <c r="AI143" i="2"/>
  <c r="W316" i="2"/>
  <c r="AA317" i="2"/>
  <c r="W195" i="2"/>
  <c r="AA50" i="2"/>
  <c r="AJ318" i="2"/>
  <c r="AI288" i="2"/>
  <c r="AW299" i="2"/>
  <c r="AH282" i="2"/>
  <c r="AQ126" i="2"/>
  <c r="AB300" i="2"/>
  <c r="M299" i="2"/>
  <c r="W297" i="2"/>
  <c r="S314" i="2"/>
  <c r="R138" i="2"/>
  <c r="Z305" i="2"/>
  <c r="AA115" i="2"/>
  <c r="Z299" i="2"/>
  <c r="AA319" i="2"/>
  <c r="R225" i="2"/>
  <c r="H138" i="2"/>
  <c r="AK161" i="2"/>
  <c r="AS93" i="2"/>
  <c r="AG312" i="2"/>
  <c r="AI183" i="2"/>
  <c r="AL109" i="2"/>
  <c r="AQ121" i="2"/>
  <c r="AB173" i="2"/>
  <c r="AB132" i="2"/>
  <c r="AC115" i="2"/>
  <c r="AB64" i="2"/>
  <c r="AJ95" i="2"/>
  <c r="X35" i="2"/>
  <c r="AK143" i="2"/>
  <c r="AK179" i="2"/>
  <c r="AB265" i="2"/>
  <c r="AU317" i="2"/>
  <c r="X288" i="2"/>
  <c r="AK144" i="2"/>
  <c r="R118" i="2"/>
  <c r="AA94" i="2"/>
  <c r="R198" i="2"/>
  <c r="O293" i="2"/>
  <c r="M169" i="2"/>
  <c r="AL145" i="2"/>
  <c r="Y104" i="2"/>
  <c r="S224" i="2"/>
  <c r="AI324" i="2"/>
  <c r="R214" i="2"/>
  <c r="AA181" i="2"/>
  <c r="O122" i="2"/>
  <c r="W155" i="2"/>
  <c r="Q294" i="2"/>
  <c r="AL80" i="2"/>
  <c r="AG317" i="2"/>
  <c r="X94" i="2"/>
  <c r="AK93" i="2"/>
  <c r="Y174" i="2"/>
  <c r="AW255" i="2"/>
  <c r="Z296" i="2"/>
  <c r="AV92" i="2"/>
  <c r="AG183" i="2"/>
  <c r="Z76" i="2"/>
  <c r="S50" i="2"/>
  <c r="Z177" i="2"/>
  <c r="AS278" i="2"/>
  <c r="AB31" i="2"/>
  <c r="AA51" i="2"/>
  <c r="Y141" i="2"/>
  <c r="AI152" i="2"/>
  <c r="AG181" i="2"/>
  <c r="AH98" i="2"/>
  <c r="AH253" i="2"/>
  <c r="AT94" i="2"/>
  <c r="AH316" i="2"/>
  <c r="AL265" i="2"/>
  <c r="AV311" i="2"/>
  <c r="AA121" i="2"/>
  <c r="AT265" i="2"/>
  <c r="AL133" i="2"/>
  <c r="AI275" i="2"/>
  <c r="S42" i="2"/>
  <c r="AK99" i="2"/>
  <c r="AJ303" i="2"/>
  <c r="M239" i="2"/>
  <c r="W293" i="2"/>
  <c r="Z96" i="2"/>
  <c r="AB257" i="2"/>
  <c r="Q262" i="2"/>
  <c r="AV277" i="2"/>
  <c r="Z41" i="2"/>
  <c r="AA96" i="2"/>
  <c r="X78" i="2"/>
  <c r="Q238" i="2"/>
  <c r="AG34" i="2"/>
  <c r="W100" i="2"/>
  <c r="AI165" i="2"/>
  <c r="AC42" i="2"/>
  <c r="AB272" i="2"/>
  <c r="R279" i="2"/>
  <c r="AM284" i="2"/>
  <c r="Y61" i="2"/>
  <c r="AC156" i="2"/>
  <c r="AI171" i="2"/>
  <c r="AJ173" i="2"/>
  <c r="X47" i="2"/>
  <c r="Z156" i="2"/>
  <c r="AB271" i="2"/>
  <c r="Z115" i="2"/>
  <c r="AB100" i="2"/>
  <c r="AU262" i="2"/>
  <c r="AK303" i="2"/>
  <c r="O227" i="2"/>
  <c r="Y251" i="2"/>
  <c r="AA283" i="2"/>
  <c r="Z168" i="2"/>
  <c r="Y315" i="2"/>
  <c r="P41" i="2"/>
  <c r="Z298" i="2"/>
  <c r="AQ303" i="2"/>
  <c r="S58" i="2"/>
  <c r="O41" i="2"/>
  <c r="O273" i="2"/>
  <c r="AC195" i="2"/>
  <c r="S260" i="2"/>
  <c r="Y94" i="2"/>
  <c r="AC192" i="2"/>
  <c r="AK316" i="2"/>
  <c r="AJ259" i="2"/>
  <c r="AM319" i="2"/>
  <c r="AM300" i="2"/>
  <c r="AV279" i="2"/>
  <c r="AK133" i="2"/>
  <c r="AI164" i="2"/>
  <c r="AR281" i="2"/>
  <c r="AK322" i="2"/>
  <c r="AM255" i="2"/>
  <c r="AI122" i="2"/>
  <c r="AC175" i="2"/>
  <c r="AM259" i="2"/>
  <c r="AL83" i="2"/>
  <c r="AQ252" i="2"/>
  <c r="AM320" i="2"/>
  <c r="AH82" i="2"/>
  <c r="AG110" i="2"/>
  <c r="AM39" i="2"/>
  <c r="AA183" i="2"/>
  <c r="W163" i="2"/>
  <c r="AB74" i="2"/>
  <c r="AS274" i="2"/>
  <c r="Y79" i="2"/>
  <c r="AI158" i="2"/>
  <c r="AL79" i="2"/>
  <c r="AB260" i="2"/>
  <c r="AA116" i="2"/>
  <c r="X179" i="2"/>
  <c r="Z95" i="2"/>
  <c r="Y120" i="2"/>
  <c r="Z157" i="2"/>
  <c r="AW273" i="2"/>
  <c r="AQ283" i="2"/>
  <c r="AJ124" i="2"/>
  <c r="P178" i="2"/>
  <c r="AQ107" i="2"/>
  <c r="N165" i="2"/>
  <c r="AI139" i="2"/>
  <c r="S212" i="2"/>
  <c r="Q273" i="2"/>
  <c r="AA175" i="2"/>
  <c r="M273" i="2"/>
  <c r="X284" i="2"/>
  <c r="AH137" i="2"/>
  <c r="M197" i="2"/>
  <c r="AA325" i="2"/>
  <c r="M194" i="2"/>
  <c r="AC256" i="2"/>
  <c r="O195" i="2"/>
  <c r="AJ154" i="2"/>
  <c r="AM181" i="2"/>
  <c r="AJ94" i="2"/>
  <c r="Y101" i="2"/>
  <c r="P322" i="2"/>
  <c r="X301" i="2"/>
  <c r="AC106" i="2"/>
  <c r="P214" i="2"/>
  <c r="X145" i="2"/>
  <c r="Q263" i="2"/>
  <c r="E228" i="2"/>
  <c r="N114" i="2"/>
  <c r="F282" i="2"/>
  <c r="W66" i="2"/>
  <c r="Y144" i="2"/>
  <c r="AV173" i="2"/>
  <c r="AL185" i="2"/>
  <c r="AC142" i="2"/>
  <c r="AJ115" i="2"/>
  <c r="AV255" i="2"/>
  <c r="AS276" i="2"/>
  <c r="AS295" i="2"/>
  <c r="AM151" i="2"/>
  <c r="N133" i="2"/>
  <c r="AL297" i="2"/>
  <c r="AI255" i="2"/>
  <c r="AS261" i="2"/>
  <c r="AC273" i="2"/>
  <c r="Z302" i="2"/>
  <c r="AA169" i="2"/>
  <c r="AJ311" i="2"/>
  <c r="AC51" i="2"/>
  <c r="O163" i="2"/>
  <c r="W133" i="2"/>
  <c r="AT255" i="2"/>
  <c r="AH323" i="2"/>
  <c r="X42" i="2"/>
  <c r="R238" i="2"/>
  <c r="AW186" i="2"/>
  <c r="Y102" i="2"/>
  <c r="AB158" i="2"/>
  <c r="AK317" i="2"/>
  <c r="AQ115" i="2"/>
  <c r="Y121" i="2"/>
  <c r="Z121" i="2"/>
  <c r="N222" i="2"/>
  <c r="I226" i="2"/>
  <c r="R285" i="2"/>
  <c r="N116" i="2"/>
  <c r="AB122" i="2"/>
  <c r="AL77" i="2"/>
  <c r="AJ178" i="2"/>
  <c r="W205" i="2"/>
  <c r="AJ92" i="2"/>
  <c r="Z58" i="2"/>
  <c r="AG144" i="2"/>
  <c r="AG108" i="2"/>
  <c r="AM293" i="2"/>
  <c r="P233" i="2"/>
  <c r="AI80" i="2"/>
  <c r="AJ103" i="2"/>
  <c r="AM85" i="2"/>
  <c r="W115" i="2"/>
  <c r="O78" i="2"/>
  <c r="AJ91" i="2"/>
  <c r="C151" i="2"/>
  <c r="F235" i="2"/>
  <c r="AT285" i="2"/>
  <c r="Z311" i="2"/>
  <c r="M182" i="2"/>
  <c r="P287" i="2"/>
  <c r="AI166" i="2"/>
  <c r="AQ261" i="2"/>
  <c r="AJ176" i="2"/>
  <c r="AK91" i="2"/>
  <c r="AQ106" i="2"/>
  <c r="AB77" i="2"/>
  <c r="AM285" i="2"/>
  <c r="AL315" i="2"/>
  <c r="P74" i="2"/>
  <c r="AA292" i="2"/>
  <c r="AI76" i="2"/>
  <c r="N220" i="2"/>
  <c r="Y158" i="2"/>
  <c r="AB124" i="2"/>
  <c r="AL255" i="2"/>
  <c r="AM124" i="2"/>
  <c r="AR286" i="2"/>
  <c r="AG186" i="2"/>
  <c r="AJ273" i="2"/>
  <c r="AH322" i="2"/>
  <c r="Q41" i="2"/>
  <c r="AQ152" i="2"/>
  <c r="AI135" i="2"/>
  <c r="Q108" i="2"/>
  <c r="AJ261" i="2"/>
  <c r="AC289" i="2"/>
  <c r="R143" i="2"/>
  <c r="AA111" i="2"/>
  <c r="R303" i="2"/>
  <c r="AK301" i="2"/>
  <c r="W264" i="2"/>
  <c r="AA38" i="2"/>
  <c r="X183" i="2"/>
  <c r="AU256" i="2"/>
  <c r="AC79" i="2"/>
  <c r="AB116" i="2"/>
  <c r="AA182" i="2"/>
  <c r="Y313" i="2"/>
  <c r="X304" i="2"/>
  <c r="Y177" i="2"/>
  <c r="AA139" i="2"/>
  <c r="AL163" i="2"/>
  <c r="Y154" i="2"/>
  <c r="AM116" i="2"/>
  <c r="AB154" i="2"/>
  <c r="Z42" i="2"/>
  <c r="AI102" i="2"/>
  <c r="R232" i="2"/>
  <c r="AG99" i="2"/>
  <c r="P239" i="2"/>
  <c r="Q36" i="2"/>
  <c r="Y122" i="2"/>
  <c r="AC97" i="2"/>
  <c r="AM302" i="2"/>
  <c r="AA152" i="2"/>
  <c r="Y291" i="2"/>
  <c r="X137" i="2"/>
  <c r="AJ301" i="2"/>
  <c r="AV123" i="2"/>
  <c r="AQ264" i="2"/>
  <c r="AS263" i="2"/>
  <c r="AT304" i="2"/>
  <c r="AC162" i="2"/>
  <c r="P229" i="2"/>
  <c r="AC121" i="2"/>
  <c r="X321" i="2"/>
  <c r="AB33" i="2"/>
  <c r="AR157" i="2"/>
  <c r="AL175" i="2"/>
  <c r="AM318" i="2"/>
  <c r="AB172" i="2"/>
  <c r="AG126" i="2"/>
  <c r="AM175" i="2"/>
  <c r="Z291" i="2"/>
  <c r="P96" i="2"/>
  <c r="AA313" i="2"/>
  <c r="AJ161" i="2"/>
  <c r="AH258" i="2"/>
  <c r="Y85" i="2"/>
  <c r="AH93" i="2"/>
  <c r="O31" i="2"/>
  <c r="AG285" i="2"/>
  <c r="X252" i="2"/>
  <c r="Z282" i="2"/>
  <c r="S36" i="2"/>
  <c r="Y282" i="2"/>
  <c r="AM105" i="2"/>
  <c r="D274" i="2"/>
  <c r="R325" i="2"/>
  <c r="AA81" i="2"/>
  <c r="AI118" i="2"/>
  <c r="AI155" i="2"/>
  <c r="AW75" i="2"/>
  <c r="AQ174" i="2"/>
  <c r="Y180" i="2"/>
  <c r="AH141" i="2"/>
  <c r="Q47" i="2"/>
  <c r="AJ73" i="2"/>
  <c r="Y100" i="2"/>
  <c r="AA180" i="2"/>
  <c r="AQ92" i="2"/>
  <c r="P213" i="2"/>
  <c r="W42" i="2"/>
  <c r="W325" i="2"/>
  <c r="Q125" i="2"/>
  <c r="W183" i="2"/>
  <c r="AQ271" i="2"/>
  <c r="AB159" i="2"/>
  <c r="AM107" i="2"/>
  <c r="Z57" i="2"/>
  <c r="N321" i="2"/>
  <c r="W273" i="2"/>
  <c r="P304" i="2"/>
  <c r="AU325" i="2"/>
  <c r="AV119" i="2"/>
  <c r="Z83" i="2"/>
  <c r="Q73" i="2"/>
  <c r="R283" i="2"/>
  <c r="N156" i="2"/>
  <c r="AH265" i="2"/>
  <c r="AT315" i="2"/>
  <c r="X279" i="2"/>
  <c r="AC325" i="2"/>
  <c r="S162" i="2"/>
  <c r="S51" i="2"/>
  <c r="AB264" i="2"/>
  <c r="S234" i="2"/>
  <c r="AC167" i="2"/>
  <c r="AM168" i="2"/>
  <c r="AB182" i="2"/>
  <c r="AQ83" i="2"/>
  <c r="AA323" i="2"/>
  <c r="O201" i="2"/>
  <c r="AG159" i="2"/>
  <c r="Z72" i="2"/>
  <c r="X162" i="2"/>
  <c r="X31" i="2"/>
  <c r="AK260" i="2"/>
  <c r="P98" i="2"/>
  <c r="X251" i="2"/>
  <c r="AH138" i="2"/>
  <c r="AW322" i="2"/>
  <c r="AB259" i="2"/>
  <c r="O244" i="2"/>
  <c r="AU276" i="2"/>
  <c r="AA32" i="2"/>
  <c r="AR317" i="2"/>
  <c r="AR278" i="2"/>
  <c r="Z253" i="2"/>
  <c r="P143" i="2"/>
  <c r="AM291" i="2"/>
  <c r="N97" i="2"/>
  <c r="AL132" i="2"/>
  <c r="X316" i="2"/>
  <c r="S38" i="2"/>
  <c r="M214" i="2"/>
  <c r="Q109" i="2"/>
  <c r="Y159" i="2"/>
  <c r="X323" i="2"/>
  <c r="Y316" i="2"/>
  <c r="AH317" i="2"/>
  <c r="M300" i="2"/>
  <c r="Y164" i="2"/>
  <c r="P59" i="2"/>
  <c r="Z205" i="2"/>
  <c r="AJ81" i="2"/>
  <c r="Z169" i="2"/>
  <c r="AW179" i="2"/>
  <c r="AG132" i="2"/>
  <c r="AQ95" i="2"/>
  <c r="W281" i="2"/>
  <c r="Z173" i="2"/>
  <c r="AJ281" i="2"/>
  <c r="R47" i="2"/>
  <c r="S325" i="2"/>
  <c r="AL264" i="2"/>
  <c r="O233" i="2"/>
  <c r="AW181" i="2"/>
  <c r="R142" i="2"/>
  <c r="AR303" i="2"/>
  <c r="AM153" i="2"/>
  <c r="X192" i="2"/>
  <c r="N256" i="2"/>
  <c r="R196" i="2"/>
  <c r="AB276" i="2"/>
  <c r="R155" i="2"/>
  <c r="AQ257" i="2"/>
  <c r="AL110" i="2"/>
  <c r="AV286" i="2"/>
  <c r="AA163" i="2"/>
  <c r="AT260" i="2"/>
  <c r="Q191" i="2"/>
  <c r="AQ275" i="2"/>
  <c r="AV254" i="2"/>
  <c r="Z273" i="2"/>
  <c r="AS252" i="2"/>
  <c r="AA122" i="2"/>
  <c r="X261" i="2"/>
  <c r="AC254" i="2"/>
  <c r="AS312" i="2"/>
  <c r="Z300" i="2"/>
  <c r="AA99" i="2"/>
  <c r="Y186" i="2"/>
  <c r="O61" i="2"/>
  <c r="AH94" i="2"/>
  <c r="AS168" i="2"/>
  <c r="AI273" i="2"/>
  <c r="AB285" i="2"/>
  <c r="AH108" i="2"/>
  <c r="AC101" i="2"/>
  <c r="W151" i="2"/>
  <c r="Y165" i="2"/>
  <c r="AB111" i="2"/>
  <c r="AA117" i="2"/>
  <c r="AC54" i="2"/>
  <c r="P119" i="2"/>
  <c r="Q230" i="2"/>
  <c r="Q259" i="2"/>
  <c r="Y283" i="2"/>
  <c r="AQ171" i="2"/>
  <c r="X115" i="2"/>
  <c r="Y110" i="2"/>
  <c r="AL183" i="2"/>
  <c r="Y82" i="2"/>
  <c r="S283" i="2"/>
  <c r="AB143" i="2"/>
  <c r="AB118" i="2"/>
  <c r="AJ172" i="2"/>
  <c r="R324" i="2"/>
  <c r="S202" i="2"/>
  <c r="P295" i="2"/>
  <c r="Q325" i="2"/>
  <c r="AU286" i="2"/>
  <c r="AJ255" i="2"/>
  <c r="Q119" i="2"/>
  <c r="R211" i="2"/>
  <c r="N112" i="2"/>
  <c r="Y138" i="2"/>
  <c r="R97" i="2"/>
  <c r="AJ297" i="2"/>
  <c r="S53" i="2"/>
  <c r="AI117" i="2"/>
  <c r="AU260" i="2"/>
  <c r="P156" i="2"/>
  <c r="AL135" i="2"/>
  <c r="AC94" i="2"/>
  <c r="X282" i="2"/>
  <c r="Z163" i="2"/>
  <c r="N160" i="2"/>
  <c r="AQ77" i="2"/>
  <c r="AJ317" i="2"/>
  <c r="N259" i="2"/>
  <c r="Y112" i="2"/>
  <c r="Z139" i="2"/>
  <c r="Z33" i="2"/>
  <c r="P85" i="2"/>
  <c r="AB35" i="2"/>
  <c r="AS284" i="2"/>
  <c r="AA41" i="2"/>
  <c r="W180" i="2"/>
  <c r="AQ122" i="2"/>
  <c r="O119" i="2"/>
  <c r="AA305" i="2"/>
  <c r="Z78" i="2"/>
  <c r="AK281" i="2"/>
  <c r="P254" i="2"/>
  <c r="Y32" i="2"/>
  <c r="X126" i="2"/>
  <c r="N37" i="2"/>
  <c r="AH325" i="2"/>
  <c r="Y300" i="2"/>
  <c r="AT324" i="2"/>
  <c r="AT151" i="2"/>
  <c r="AB291" i="2"/>
  <c r="AM91" i="2"/>
  <c r="AC32" i="2"/>
  <c r="AH122" i="2"/>
  <c r="AI302" i="2"/>
  <c r="Z117" i="2"/>
  <c r="AC117" i="2"/>
  <c r="AQ256" i="2"/>
  <c r="Y153" i="2"/>
  <c r="AG104" i="2"/>
  <c r="AC274" i="2"/>
  <c r="X170" i="2"/>
  <c r="N145" i="2"/>
  <c r="AA93" i="2"/>
  <c r="P36" i="2"/>
  <c r="P238" i="2"/>
  <c r="O55" i="2"/>
  <c r="W185" i="2"/>
  <c r="R227" i="2"/>
  <c r="AA151" i="2"/>
  <c r="AG145" i="2"/>
  <c r="AJ323" i="2"/>
  <c r="AK118" i="2"/>
  <c r="Z59" i="2"/>
  <c r="AH73" i="2"/>
  <c r="M74" i="2"/>
  <c r="O118" i="2"/>
  <c r="Z183" i="2"/>
  <c r="AA186" i="2"/>
  <c r="N275" i="2"/>
  <c r="Q264" i="2"/>
  <c r="Z283" i="2"/>
  <c r="AA101" i="2"/>
  <c r="Y169" i="2"/>
  <c r="X131" i="2"/>
  <c r="W109" i="2"/>
  <c r="W323" i="2"/>
  <c r="AG314" i="2"/>
  <c r="AA255" i="2"/>
  <c r="P84" i="2"/>
  <c r="AV271" i="2"/>
  <c r="AT274" i="2"/>
  <c r="AJ113" i="2"/>
  <c r="AV274" i="2"/>
  <c r="AH154" i="2"/>
  <c r="Y163" i="2"/>
  <c r="AW293" i="2"/>
  <c r="P319" i="2"/>
  <c r="AH120" i="2"/>
  <c r="AA204" i="2"/>
  <c r="W125" i="2"/>
  <c r="AG262" i="2"/>
  <c r="N111" i="2"/>
  <c r="P320" i="2"/>
  <c r="AG271" i="2"/>
  <c r="M101" i="2"/>
  <c r="R178" i="2"/>
  <c r="Z259" i="2"/>
  <c r="AJ258" i="2"/>
  <c r="AL142" i="2"/>
  <c r="AW323" i="2"/>
  <c r="AL323" i="2"/>
  <c r="AK183" i="2"/>
  <c r="AC123" i="2"/>
  <c r="Y318" i="2"/>
  <c r="N274" i="2"/>
  <c r="M120" i="2"/>
  <c r="AT311" i="2"/>
  <c r="Q195" i="2"/>
  <c r="R233" i="2"/>
  <c r="Q237" i="2"/>
  <c r="O184" i="2"/>
  <c r="AI75" i="2"/>
  <c r="X291" i="2"/>
  <c r="AC133" i="2"/>
  <c r="AI46" i="2"/>
  <c r="AM325" i="2"/>
  <c r="AG122" i="2"/>
  <c r="AH300" i="2"/>
  <c r="X167" i="2"/>
  <c r="Z285" i="2"/>
  <c r="R171" i="2"/>
  <c r="AL283" i="2"/>
  <c r="S273" i="2"/>
  <c r="N260" i="2"/>
  <c r="Z109" i="2"/>
  <c r="AB123" i="2"/>
  <c r="AB84" i="2"/>
  <c r="AK131" i="2"/>
  <c r="W107" i="2"/>
  <c r="W170" i="2"/>
  <c r="X98" i="2"/>
  <c r="P43" i="2"/>
  <c r="O151" i="2"/>
  <c r="AL141" i="2"/>
  <c r="AM303" i="2"/>
  <c r="AQ276" i="2"/>
  <c r="W177" i="2"/>
  <c r="AH107" i="2"/>
  <c r="AG253" i="2"/>
  <c r="AM164" i="2"/>
  <c r="AB73" i="2"/>
  <c r="AW260" i="2"/>
  <c r="S231" i="2"/>
  <c r="AG170" i="2"/>
  <c r="R192" i="2"/>
  <c r="Q242" i="2"/>
  <c r="AH118" i="2"/>
  <c r="Y284" i="2"/>
  <c r="S298" i="2"/>
  <c r="Z62" i="2"/>
  <c r="AH271" i="2"/>
  <c r="AL252" i="2"/>
  <c r="AM103" i="2"/>
  <c r="Q55" i="2"/>
  <c r="AI181" i="2"/>
  <c r="Y168" i="2"/>
  <c r="AM306" i="2"/>
  <c r="AB55" i="2"/>
  <c r="R289" i="2"/>
  <c r="W106" i="2"/>
  <c r="D73" i="2"/>
  <c r="W287" i="2"/>
  <c r="Q292" i="2"/>
  <c r="Q233" i="2"/>
  <c r="S61" i="2"/>
  <c r="AL167" i="2"/>
  <c r="AJ274" i="2"/>
  <c r="AW316" i="2"/>
  <c r="AI133" i="2"/>
  <c r="AC99" i="2"/>
  <c r="Z108" i="2"/>
  <c r="AB324" i="2"/>
  <c r="AK154" i="2"/>
  <c r="X305" i="2"/>
  <c r="AR122" i="2"/>
  <c r="W81" i="2"/>
  <c r="AL318" i="2"/>
  <c r="AI120" i="2"/>
  <c r="AH136" i="2"/>
  <c r="N121" i="2"/>
  <c r="X100" i="2"/>
  <c r="X102" i="2"/>
  <c r="AB131" i="2"/>
  <c r="AC165" i="2"/>
  <c r="S324" i="2"/>
  <c r="M274" i="2"/>
  <c r="AM167" i="2"/>
  <c r="AB53" i="2"/>
  <c r="M215" i="2"/>
  <c r="AK174" i="2"/>
  <c r="AB297" i="2"/>
  <c r="AJ280" i="2"/>
  <c r="AB61" i="2"/>
  <c r="N231" i="2"/>
  <c r="AM112" i="2"/>
  <c r="Q117" i="2"/>
  <c r="AJ132" i="2"/>
  <c r="AC193" i="2"/>
  <c r="O221" i="2"/>
  <c r="AQ265" i="2"/>
  <c r="AM145" i="2"/>
  <c r="N228" i="2"/>
  <c r="Z35" i="2"/>
  <c r="AB165" i="2"/>
  <c r="AQ117" i="2"/>
  <c r="W101" i="2"/>
  <c r="AG112" i="2"/>
  <c r="AI265" i="2"/>
  <c r="AL298" i="2"/>
  <c r="AL278" i="2"/>
  <c r="AM159" i="2"/>
  <c r="O112" i="2"/>
  <c r="N306" i="2"/>
  <c r="AI85" i="2"/>
  <c r="AH304" i="2"/>
  <c r="AB299" i="2"/>
  <c r="AH171" i="2"/>
  <c r="S237" i="2"/>
  <c r="W40" i="2"/>
  <c r="AL85" i="2"/>
  <c r="S137" i="2"/>
  <c r="P66" i="2"/>
  <c r="AI317" i="2"/>
  <c r="AA311" i="2"/>
  <c r="Z325" i="2"/>
  <c r="Q155" i="2"/>
  <c r="R81" i="2"/>
  <c r="AB136" i="2"/>
  <c r="AB57" i="2"/>
  <c r="AL259" i="2"/>
  <c r="S305" i="2"/>
  <c r="W113" i="2"/>
  <c r="N43" i="2"/>
  <c r="AM122" i="2"/>
  <c r="AK125" i="2"/>
  <c r="Y176" i="2"/>
  <c r="AK283" i="2"/>
  <c r="N73" i="2"/>
  <c r="P317" i="2"/>
  <c r="AM78" i="2"/>
  <c r="P241" i="2"/>
  <c r="W324" i="2"/>
  <c r="AM154" i="2"/>
  <c r="O136" i="2"/>
  <c r="AA172" i="2"/>
  <c r="AW251" i="2"/>
  <c r="AW290" i="2"/>
  <c r="Q56" i="2"/>
  <c r="Z102" i="2"/>
  <c r="Z176" i="2"/>
  <c r="O57" i="2"/>
  <c r="AG297" i="2"/>
  <c r="E294" i="2"/>
  <c r="Y96" i="2"/>
  <c r="AG72" i="2"/>
  <c r="O218" i="2"/>
  <c r="Z320" i="2"/>
  <c r="Q300" i="2"/>
  <c r="AG318" i="2"/>
  <c r="X280" i="2"/>
  <c r="Q199" i="2"/>
  <c r="R170" i="2"/>
  <c r="S284" i="2"/>
  <c r="AB318" i="2"/>
  <c r="AJ114" i="2"/>
  <c r="W78" i="2"/>
  <c r="P152" i="2"/>
  <c r="AB40" i="2"/>
  <c r="Z170" i="2"/>
  <c r="Q83" i="2"/>
  <c r="Q48" i="2"/>
  <c r="AU108" i="2"/>
  <c r="N82" i="2"/>
  <c r="AH297" i="2"/>
  <c r="Y152" i="2"/>
  <c r="S232" i="2"/>
  <c r="AB301" i="2"/>
  <c r="X180" i="2"/>
  <c r="S122" i="2"/>
  <c r="AI304" i="2"/>
  <c r="C251" i="2"/>
  <c r="AC292" i="2"/>
  <c r="S179" i="2"/>
  <c r="R167" i="2"/>
  <c r="AI301" i="2"/>
  <c r="AL113" i="2"/>
  <c r="R296" i="2"/>
  <c r="X181" i="2"/>
  <c r="AI93" i="2"/>
  <c r="AG182" i="2"/>
  <c r="AC265" i="2"/>
  <c r="AQ155" i="2"/>
  <c r="AI167" i="2"/>
  <c r="AQ314" i="2"/>
  <c r="AV252" i="2"/>
  <c r="R131" i="2"/>
  <c r="AG304" i="2"/>
  <c r="Z158" i="2"/>
  <c r="R101" i="2"/>
  <c r="AA291" i="2"/>
  <c r="S52" i="2"/>
  <c r="N107" i="2"/>
  <c r="X292" i="2"/>
  <c r="AA185" i="2"/>
  <c r="Q49" i="2"/>
  <c r="Q320" i="2"/>
  <c r="N241" i="2"/>
  <c r="AQ110" i="2"/>
  <c r="AG313" i="2"/>
  <c r="AM311" i="2"/>
  <c r="AH114" i="2"/>
  <c r="S101" i="2"/>
  <c r="R39" i="2"/>
  <c r="AA108" i="2"/>
  <c r="Q302" i="2"/>
  <c r="H242" i="2"/>
  <c r="AJ304" i="2"/>
  <c r="I167" i="2"/>
  <c r="N162" i="2"/>
  <c r="E287" i="2"/>
  <c r="Q93" i="2"/>
  <c r="S45" i="2"/>
  <c r="E182" i="2"/>
  <c r="AA287" i="2"/>
  <c r="D257" i="2"/>
  <c r="Z263" i="2"/>
  <c r="AJ282" i="2"/>
  <c r="O170" i="2"/>
  <c r="E156" i="2"/>
  <c r="C39" i="2"/>
  <c r="C283" i="2"/>
  <c r="I229" i="2"/>
  <c r="D133" i="2"/>
  <c r="AQ184" i="2"/>
  <c r="X91" i="2"/>
  <c r="AC58" i="2"/>
  <c r="AG259" i="2"/>
  <c r="AR271" i="2"/>
  <c r="AC159" i="2"/>
  <c r="AQ316" i="2"/>
  <c r="AA259" i="2"/>
  <c r="AL95" i="2"/>
  <c r="P48" i="2"/>
  <c r="AJ116" i="2"/>
  <c r="AI153" i="2"/>
  <c r="Z324" i="2"/>
  <c r="AV272" i="2"/>
  <c r="AT261" i="2"/>
  <c r="Y114" i="2"/>
  <c r="AH121" i="2"/>
  <c r="P212" i="2"/>
  <c r="AB252" i="2"/>
  <c r="C295" i="2"/>
  <c r="Q124" i="2"/>
  <c r="H165" i="2"/>
  <c r="X161" i="2"/>
  <c r="AB168" i="2"/>
  <c r="AB140" i="2"/>
  <c r="AG71" i="2"/>
  <c r="AA153" i="2"/>
  <c r="W306" i="2"/>
  <c r="X34" i="2"/>
  <c r="AJ312" i="2"/>
  <c r="AU274" i="2"/>
  <c r="AB320" i="2"/>
  <c r="O138" i="2"/>
  <c r="AG277" i="2"/>
  <c r="AJ294" i="2"/>
  <c r="AC164" i="2"/>
  <c r="AA62" i="2"/>
  <c r="O241" i="2"/>
  <c r="R173" i="2"/>
  <c r="Z160" i="2"/>
  <c r="N75" i="2"/>
  <c r="AK152" i="2"/>
  <c r="AG119" i="2"/>
  <c r="AA159" i="2"/>
  <c r="AC172" i="2"/>
  <c r="Z289" i="2"/>
  <c r="N158" i="2"/>
  <c r="AA299" i="2"/>
  <c r="P294" i="2"/>
  <c r="Z164" i="2"/>
  <c r="Q318" i="2"/>
  <c r="AK313" i="2"/>
  <c r="AK297" i="2"/>
  <c r="W263" i="2"/>
  <c r="R276" i="2"/>
  <c r="P134" i="2"/>
  <c r="P176" i="2"/>
  <c r="AR276" i="2"/>
  <c r="AC271" i="2"/>
  <c r="AL114" i="2"/>
  <c r="W119" i="2"/>
  <c r="N95" i="2"/>
  <c r="AK113" i="2"/>
  <c r="AH170" i="2"/>
  <c r="AG74" i="2"/>
  <c r="AB119" i="2"/>
  <c r="AQ76" i="2"/>
  <c r="AC110" i="2"/>
  <c r="S111" i="2"/>
  <c r="AG287" i="2"/>
  <c r="Y143" i="2"/>
  <c r="N77" i="2"/>
  <c r="W132" i="2"/>
  <c r="S282" i="2"/>
  <c r="N47" i="2"/>
  <c r="M220" i="2"/>
  <c r="M107" i="2"/>
  <c r="F311" i="2"/>
  <c r="Q194" i="2"/>
  <c r="X43" i="2"/>
  <c r="AV316" i="2"/>
  <c r="N135" i="2"/>
  <c r="AC287" i="2"/>
  <c r="AI299" i="2"/>
  <c r="W138" i="2"/>
  <c r="X259" i="2"/>
  <c r="AJ153" i="2"/>
  <c r="AK320" i="2"/>
  <c r="AL173" i="2"/>
  <c r="AM133" i="2"/>
  <c r="AW324" i="2"/>
  <c r="AC178" i="2"/>
  <c r="X257" i="2"/>
  <c r="AH259" i="2"/>
  <c r="AG272" i="2"/>
  <c r="AJ260" i="2"/>
  <c r="P321" i="2"/>
  <c r="Q212" i="2"/>
  <c r="P142" i="2"/>
  <c r="C140" i="2"/>
  <c r="O132" i="2"/>
  <c r="Q133" i="2"/>
  <c r="AT276" i="2"/>
  <c r="Y280" i="2"/>
  <c r="R132" i="2"/>
  <c r="P221" i="2"/>
  <c r="N59" i="2"/>
  <c r="O199" i="2"/>
  <c r="F320" i="2"/>
  <c r="AM282" i="2"/>
  <c r="Z98" i="2"/>
  <c r="S135" i="2"/>
  <c r="M301" i="2"/>
  <c r="P145" i="2"/>
  <c r="E117" i="2"/>
  <c r="X169" i="2"/>
  <c r="Z254" i="2"/>
  <c r="X151" i="2"/>
  <c r="W110" i="2"/>
  <c r="M167" i="2"/>
  <c r="AA179" i="2"/>
  <c r="M44" i="2"/>
  <c r="E225" i="2"/>
  <c r="R263" i="2"/>
  <c r="D194" i="2"/>
  <c r="O301" i="2"/>
  <c r="H111" i="2"/>
  <c r="F227" i="2"/>
  <c r="AR295" i="2"/>
  <c r="Z79" i="2"/>
  <c r="Y54" i="2"/>
  <c r="Y290" i="2"/>
  <c r="AJ256" i="2"/>
  <c r="R31" i="2"/>
  <c r="Y74" i="2"/>
  <c r="AT279" i="2"/>
  <c r="Z179" i="2"/>
  <c r="AS303" i="2"/>
  <c r="AJ293" i="2"/>
  <c r="M323" i="2"/>
  <c r="AG255" i="2"/>
  <c r="AU305" i="2"/>
  <c r="AC60" i="2"/>
  <c r="AC280" i="2"/>
  <c r="AT286" i="2"/>
  <c r="P325" i="2"/>
  <c r="O178" i="2"/>
  <c r="N324" i="2"/>
  <c r="E232" i="2"/>
  <c r="AJ104" i="2"/>
  <c r="AJ97" i="2"/>
  <c r="X105" i="2"/>
  <c r="M231" i="2"/>
  <c r="W282" i="2"/>
  <c r="AM176" i="2"/>
  <c r="AT291" i="2"/>
  <c r="AB166" i="2"/>
  <c r="Y286" i="2"/>
  <c r="Z280" i="2"/>
  <c r="AA177" i="2"/>
  <c r="AM79" i="2"/>
  <c r="AU313" i="2"/>
  <c r="AL103" i="2"/>
  <c r="AT273" i="2"/>
  <c r="AB283" i="2"/>
  <c r="M262" i="2"/>
  <c r="M256" i="2"/>
  <c r="AU304" i="2"/>
  <c r="AL106" i="2"/>
  <c r="P116" i="2"/>
  <c r="P162" i="2"/>
  <c r="X300" i="2"/>
  <c r="M217" i="2"/>
  <c r="Y62" i="2"/>
  <c r="AK104" i="2"/>
  <c r="AG293" i="2"/>
  <c r="AV292" i="2"/>
  <c r="AG281" i="2"/>
  <c r="Z193" i="2"/>
  <c r="AC297" i="2"/>
  <c r="N195" i="2"/>
  <c r="AJ321" i="2"/>
  <c r="P290" i="2"/>
  <c r="AA106" i="2"/>
  <c r="M212" i="2"/>
  <c r="R45" i="2"/>
  <c r="F120" i="2"/>
  <c r="W158" i="2"/>
  <c r="AC315" i="2"/>
  <c r="AR260" i="2"/>
  <c r="AJ160" i="2"/>
  <c r="Q140" i="2"/>
  <c r="AB135" i="2"/>
  <c r="AV284" i="2"/>
  <c r="X122" i="2"/>
  <c r="AG180" i="2"/>
  <c r="AG135" i="2"/>
  <c r="AB80" i="2"/>
  <c r="S100" i="2"/>
  <c r="R153" i="2"/>
  <c r="S289" i="2"/>
  <c r="AB177" i="2"/>
  <c r="AA191" i="2"/>
  <c r="Z281" i="2"/>
  <c r="Z133" i="2"/>
  <c r="P195" i="2"/>
  <c r="AH152" i="2"/>
  <c r="AK254" i="2"/>
  <c r="M293" i="2"/>
  <c r="AJ166" i="2"/>
  <c r="AK255" i="2"/>
  <c r="X157" i="2"/>
  <c r="O315" i="2"/>
  <c r="AC170" i="2"/>
  <c r="AQ301" i="2"/>
  <c r="Z143" i="2"/>
  <c r="AJ324" i="2"/>
  <c r="P289" i="2"/>
  <c r="AB312" i="2"/>
  <c r="G228" i="2"/>
  <c r="P177" i="2"/>
  <c r="X135" i="2"/>
  <c r="W48" i="2"/>
  <c r="S121" i="2"/>
  <c r="AG273" i="2"/>
  <c r="N32" i="2"/>
  <c r="D306" i="2"/>
  <c r="X260" i="2"/>
  <c r="P80" i="2"/>
  <c r="AL116" i="2"/>
  <c r="AA44" i="2"/>
  <c r="AJ133" i="2"/>
  <c r="AA280" i="2"/>
  <c r="O76" i="2"/>
  <c r="R77" i="2"/>
  <c r="R32" i="2"/>
  <c r="AG275" i="2"/>
  <c r="W311" i="2"/>
  <c r="F75" i="2"/>
  <c r="P255" i="2"/>
  <c r="M234" i="2"/>
  <c r="AK151" i="2"/>
  <c r="AC104" i="2"/>
  <c r="S194" i="2"/>
  <c r="M91" i="2"/>
  <c r="H197" i="2"/>
  <c r="C233" i="2"/>
  <c r="Y78" i="2"/>
  <c r="E57" i="2"/>
  <c r="Z294" i="2"/>
  <c r="G98" i="2"/>
  <c r="R272" i="2"/>
  <c r="E123" i="2"/>
  <c r="H246" i="2"/>
  <c r="Y256" i="2"/>
  <c r="AJ290" i="2"/>
  <c r="Z60" i="2"/>
  <c r="AW271" i="2"/>
  <c r="AT312" i="2"/>
  <c r="AB313" i="2"/>
  <c r="AJ121" i="2"/>
  <c r="AA138" i="2"/>
  <c r="I205" i="2"/>
  <c r="AG252" i="2"/>
  <c r="AB71" i="2"/>
  <c r="S226" i="2"/>
  <c r="AI313" i="2"/>
  <c r="AG178" i="2"/>
  <c r="AK172" i="2"/>
  <c r="Y311" i="2"/>
  <c r="AI157" i="2"/>
  <c r="X197" i="2"/>
  <c r="Z271" i="2"/>
  <c r="Z274" i="2"/>
  <c r="Y255" i="2"/>
  <c r="AA103" i="2"/>
  <c r="AJ306" i="2"/>
  <c r="AS251" i="2"/>
  <c r="Y319" i="2"/>
  <c r="AQ81" i="2"/>
  <c r="S181" i="2"/>
  <c r="X320" i="2"/>
  <c r="AR293" i="2"/>
  <c r="AB109" i="2"/>
  <c r="X63" i="2"/>
  <c r="AC93" i="2"/>
  <c r="W301" i="2"/>
  <c r="Z316" i="2"/>
  <c r="AQ300" i="2"/>
  <c r="AR304" i="2"/>
  <c r="W257" i="2"/>
  <c r="R194" i="2"/>
  <c r="AA289" i="2"/>
  <c r="AB273" i="2"/>
  <c r="M294" i="2"/>
  <c r="R123" i="2"/>
  <c r="AV282" i="2"/>
  <c r="AI293" i="2"/>
  <c r="AC95" i="2"/>
  <c r="R177" i="2"/>
  <c r="X103" i="2"/>
  <c r="R318" i="2"/>
  <c r="X56" i="2"/>
  <c r="AH324" i="2"/>
  <c r="AA56" i="2"/>
  <c r="AW292" i="2"/>
  <c r="S83" i="2"/>
  <c r="Q202" i="2"/>
  <c r="Z313" i="2"/>
  <c r="S239" i="2"/>
  <c r="W313" i="2"/>
  <c r="AV288" i="2"/>
  <c r="F161" i="2"/>
  <c r="AG174" i="2"/>
  <c r="Q174" i="2"/>
  <c r="P192" i="2"/>
  <c r="AK186" i="2"/>
  <c r="AK78" i="2"/>
  <c r="AL174" i="2"/>
  <c r="R265" i="2"/>
  <c r="AH295" i="2"/>
  <c r="AB156" i="2"/>
  <c r="S287" i="2"/>
  <c r="AG173" i="2"/>
  <c r="AA256" i="2"/>
  <c r="AA296" i="2"/>
  <c r="AG134" i="2"/>
  <c r="G272" i="2"/>
  <c r="P163" i="2"/>
  <c r="R292" i="2"/>
  <c r="AA74" i="2"/>
  <c r="Z315" i="2"/>
  <c r="S195" i="2"/>
  <c r="X50" i="2"/>
  <c r="AB72" i="2"/>
  <c r="N279" i="2"/>
  <c r="AJ302" i="2"/>
  <c r="X165" i="2"/>
  <c r="W261" i="2"/>
  <c r="N323" i="2"/>
  <c r="P285" i="2"/>
  <c r="AW175" i="2"/>
  <c r="AM260" i="2"/>
  <c r="AL124" i="2"/>
  <c r="Z172" i="2"/>
  <c r="AC168" i="2"/>
  <c r="S60" i="2"/>
  <c r="AK184" i="2"/>
  <c r="AG306" i="2"/>
  <c r="AH101" i="2"/>
  <c r="S102" i="2"/>
  <c r="AK251" i="2"/>
  <c r="Y71" i="2"/>
  <c r="AU278" i="2"/>
  <c r="AM278" i="2"/>
  <c r="AI174" i="2"/>
  <c r="Z286" i="2"/>
  <c r="AG102" i="2"/>
  <c r="AJ272" i="2"/>
  <c r="F116" i="2"/>
  <c r="AV302" i="2"/>
  <c r="AB110" i="2"/>
  <c r="AG140" i="2"/>
  <c r="AA253" i="2"/>
  <c r="P153" i="2"/>
  <c r="AH275" i="2"/>
  <c r="S77" i="2"/>
  <c r="R133" i="2"/>
  <c r="AI160" i="2"/>
  <c r="AB289" i="2"/>
  <c r="P81" i="2"/>
  <c r="AK319" i="2"/>
  <c r="Y134" i="2"/>
  <c r="N253" i="2"/>
  <c r="AU282" i="2"/>
  <c r="AB101" i="2"/>
  <c r="W167" i="2"/>
  <c r="R306" i="2"/>
  <c r="AT300" i="2"/>
  <c r="R199" i="2"/>
  <c r="AK136" i="2"/>
  <c r="AS156" i="2"/>
  <c r="AL311" i="2"/>
  <c r="AJ320" i="2"/>
  <c r="O96" i="2"/>
  <c r="AU265" i="2"/>
  <c r="N294" i="2"/>
  <c r="S296" i="2"/>
  <c r="AK253" i="2"/>
  <c r="AT161" i="2"/>
  <c r="AA273" i="2"/>
  <c r="N229" i="2"/>
  <c r="Z195" i="2"/>
  <c r="H289" i="2"/>
  <c r="AV298" i="2"/>
  <c r="AB39" i="2"/>
  <c r="AL305" i="2"/>
  <c r="X298" i="2"/>
  <c r="AL126" i="2"/>
  <c r="O300" i="2"/>
  <c r="AA314" i="2"/>
  <c r="X156" i="2"/>
  <c r="X184" i="2"/>
  <c r="S65" i="2"/>
  <c r="F193" i="2"/>
  <c r="AM313" i="2"/>
  <c r="O313" i="2"/>
  <c r="P72" i="2"/>
  <c r="X140" i="2"/>
  <c r="AC112" i="2"/>
  <c r="AB286" i="2"/>
  <c r="AK302" i="2"/>
  <c r="AK167" i="2"/>
  <c r="Y142" i="2"/>
  <c r="Y42" i="2"/>
  <c r="AA322" i="2"/>
  <c r="R124" i="2"/>
  <c r="AB179" i="2"/>
  <c r="Z151" i="2"/>
  <c r="O82" i="2"/>
  <c r="AM180" i="2"/>
  <c r="G136" i="2"/>
  <c r="E62" i="2"/>
  <c r="Q96" i="2"/>
  <c r="AH178" i="2"/>
  <c r="AM71" i="2"/>
  <c r="AH173" i="2"/>
  <c r="AR323" i="2"/>
  <c r="P99" i="2"/>
  <c r="AB314" i="2"/>
  <c r="W41" i="2"/>
  <c r="P220" i="2"/>
  <c r="AG111" i="2"/>
  <c r="AT256" i="2"/>
  <c r="X117" i="2"/>
  <c r="AL251" i="2"/>
  <c r="W255" i="2"/>
  <c r="X71" i="2"/>
  <c r="AC56" i="2"/>
  <c r="O232" i="2"/>
  <c r="Y292" i="2"/>
  <c r="AG298" i="2"/>
  <c r="Q183" i="2"/>
  <c r="W280" i="2"/>
  <c r="X286" i="2"/>
  <c r="Q205" i="2"/>
  <c r="S274" i="2"/>
  <c r="Q258" i="2"/>
  <c r="AQ154" i="2"/>
  <c r="AI84" i="2"/>
  <c r="X54" i="2"/>
  <c r="X278" i="2"/>
  <c r="C144" i="2"/>
  <c r="AK141" i="2"/>
  <c r="W82" i="2"/>
  <c r="Q161" i="2"/>
  <c r="Y321" i="2"/>
  <c r="Q196" i="2"/>
  <c r="G122" i="2"/>
  <c r="F253" i="2"/>
  <c r="O125" i="2"/>
  <c r="G299" i="2"/>
  <c r="F272" i="2"/>
  <c r="N71" i="2"/>
  <c r="F230" i="2"/>
  <c r="C81" i="2"/>
  <c r="N232" i="2"/>
  <c r="E223" i="2"/>
  <c r="AL272" i="2"/>
  <c r="N101" i="2"/>
  <c r="W277" i="2"/>
  <c r="M133" i="2"/>
  <c r="AL319" i="2"/>
  <c r="D229" i="2"/>
  <c r="AA53" i="2"/>
  <c r="AL74" i="2"/>
  <c r="AI141" i="2"/>
  <c r="Z48" i="2"/>
  <c r="Q184" i="2"/>
  <c r="W303" i="2"/>
  <c r="AK279" i="2"/>
  <c r="AL293" i="2"/>
  <c r="AK256" i="2"/>
  <c r="R191" i="2"/>
  <c r="R156" i="2"/>
  <c r="AB278" i="2"/>
  <c r="X296" i="2"/>
  <c r="AI107" i="2"/>
  <c r="Q317" i="2"/>
  <c r="AH96" i="2"/>
  <c r="Z178" i="2"/>
  <c r="AG133" i="2"/>
  <c r="AC263" i="2"/>
  <c r="AA131" i="2"/>
  <c r="P170" i="2"/>
  <c r="AI184" i="2"/>
  <c r="Y77" i="2"/>
  <c r="Y305" i="2"/>
  <c r="AJ135" i="2"/>
  <c r="O104" i="2"/>
  <c r="Q40" i="2"/>
  <c r="AV182" i="2"/>
  <c r="Z73" i="2"/>
  <c r="Z38" i="2"/>
  <c r="AB103" i="2"/>
  <c r="AG291" i="2"/>
  <c r="AL285" i="2"/>
  <c r="AJ111" i="2"/>
  <c r="AK157" i="2"/>
  <c r="AC57" i="2"/>
  <c r="P184" i="2"/>
  <c r="AA275" i="2"/>
  <c r="Y185" i="2"/>
  <c r="AC173" i="2"/>
  <c r="N103" i="2"/>
  <c r="Y320" i="2"/>
  <c r="AW305" i="2"/>
  <c r="D217" i="2"/>
  <c r="Y132" i="2"/>
  <c r="O240" i="2"/>
  <c r="N164" i="2"/>
  <c r="N113" i="2"/>
  <c r="R59" i="2"/>
  <c r="AC299" i="2"/>
  <c r="AH261" i="2"/>
  <c r="AL271" i="2"/>
  <c r="P272" i="2"/>
  <c r="S161" i="2"/>
  <c r="Q216" i="2"/>
  <c r="S124" i="2"/>
  <c r="M176" i="2"/>
  <c r="S219" i="2"/>
  <c r="P259" i="2"/>
  <c r="G295" i="2"/>
  <c r="AK263" i="2"/>
  <c r="AR277" i="2"/>
  <c r="AK287" i="2"/>
  <c r="Z106" i="2"/>
  <c r="S173" i="2"/>
  <c r="AL296" i="2"/>
  <c r="AT252" i="2"/>
  <c r="X73" i="2"/>
  <c r="AI259" i="2"/>
  <c r="Y59" i="2"/>
  <c r="AB293" i="2"/>
  <c r="P32" i="2"/>
  <c r="Z262" i="2"/>
  <c r="P277" i="2"/>
  <c r="R106" i="2"/>
  <c r="R295" i="2"/>
  <c r="S39" i="2"/>
  <c r="O152" i="2"/>
  <c r="X51" i="2"/>
  <c r="AL98" i="2"/>
  <c r="AK291" i="2"/>
  <c r="AG92" i="2"/>
  <c r="AM251" i="2"/>
  <c r="R271" i="2"/>
  <c r="AI121" i="2"/>
  <c r="AI272" i="2"/>
  <c r="AK181" i="2"/>
  <c r="S172" i="2"/>
  <c r="AG296" i="2"/>
  <c r="AC260" i="2"/>
  <c r="Y257" i="2"/>
  <c r="AB104" i="2"/>
  <c r="AC80" i="2"/>
  <c r="AH156" i="2"/>
  <c r="R37" i="2"/>
  <c r="C256" i="2"/>
  <c r="N155" i="2"/>
  <c r="X33" i="2"/>
  <c r="Q82" i="2"/>
  <c r="W179" i="2"/>
  <c r="Q61" i="2"/>
  <c r="AG139" i="2"/>
  <c r="AL138" i="2"/>
  <c r="R176" i="2"/>
  <c r="X313" i="2"/>
  <c r="AU183" i="2"/>
  <c r="N137" i="2"/>
  <c r="P110" i="2"/>
  <c r="O101" i="2"/>
  <c r="AA274" i="2"/>
  <c r="I300" i="2"/>
  <c r="C325" i="2"/>
  <c r="I83" i="2"/>
  <c r="C105" i="2"/>
  <c r="AA78" i="2"/>
  <c r="R80" i="2"/>
  <c r="O237" i="2"/>
  <c r="G54" i="2"/>
  <c r="E96" i="2"/>
  <c r="O113" i="2"/>
  <c r="C91" i="2"/>
  <c r="F165" i="2"/>
  <c r="M240" i="2"/>
  <c r="X264" i="2"/>
  <c r="AB317" i="2"/>
  <c r="AC180" i="2"/>
  <c r="P199" i="2"/>
  <c r="X152" i="2"/>
  <c r="AK122" i="2"/>
  <c r="AU186" i="2"/>
  <c r="AJ296" i="2"/>
  <c r="AU315" i="2"/>
  <c r="AB44" i="2"/>
  <c r="AU72" i="2"/>
  <c r="W175" i="2"/>
  <c r="X263" i="2"/>
  <c r="Z101" i="2"/>
  <c r="AL172" i="2"/>
  <c r="X143" i="2"/>
  <c r="O276" i="2"/>
  <c r="AC138" i="2"/>
  <c r="AB315" i="2"/>
  <c r="D241" i="2"/>
  <c r="W259" i="2"/>
  <c r="AK105" i="2"/>
  <c r="Q122" i="2"/>
  <c r="AL263" i="2"/>
  <c r="P174" i="2"/>
  <c r="AA31" i="2"/>
  <c r="AM305" i="2"/>
  <c r="Z318" i="2"/>
  <c r="Y273" i="2"/>
  <c r="Z258" i="2"/>
  <c r="O92" i="2"/>
  <c r="W124" i="2"/>
  <c r="AL294" i="2"/>
  <c r="P117" i="2"/>
  <c r="W173" i="2"/>
  <c r="R274" i="2"/>
  <c r="S132" i="2"/>
  <c r="O58" i="2"/>
  <c r="M291" i="2"/>
  <c r="S290" i="2"/>
  <c r="Q175" i="2"/>
  <c r="Y182" i="2"/>
  <c r="AH117" i="2"/>
  <c r="W77" i="2"/>
  <c r="AR282" i="2"/>
  <c r="AW272" i="2"/>
  <c r="AC157" i="2"/>
  <c r="O323" i="2"/>
  <c r="P140" i="2"/>
  <c r="R158" i="2"/>
  <c r="O84" i="2"/>
  <c r="S113" i="2"/>
  <c r="AA141" i="2"/>
  <c r="D236" i="2"/>
  <c r="Y281" i="2"/>
  <c r="R165" i="2"/>
  <c r="D57" i="2"/>
  <c r="C316" i="2"/>
  <c r="N66" i="2"/>
  <c r="AC262" i="2"/>
  <c r="AK135" i="2"/>
  <c r="AK295" i="2"/>
  <c r="W166" i="2"/>
  <c r="AI321" i="2"/>
  <c r="Z287" i="2"/>
  <c r="P215" i="2"/>
  <c r="Q229" i="2"/>
  <c r="W296" i="2"/>
  <c r="AC136" i="2"/>
  <c r="S256" i="2"/>
  <c r="Q138" i="2"/>
  <c r="R154" i="2"/>
  <c r="P257" i="2"/>
  <c r="M118" i="2"/>
  <c r="AG311" i="2"/>
  <c r="AA160" i="2"/>
  <c r="G242" i="2"/>
  <c r="E192" i="2"/>
  <c r="N278" i="2"/>
  <c r="H201" i="2"/>
  <c r="S285" i="2"/>
  <c r="E134" i="2"/>
  <c r="I316" i="2"/>
  <c r="O175" i="2"/>
  <c r="G276" i="2"/>
  <c r="AG322" i="2"/>
  <c r="X66" i="2"/>
  <c r="AC171" i="2"/>
  <c r="AA161" i="2"/>
  <c r="F60" i="2"/>
  <c r="P107" i="2"/>
  <c r="Y175" i="2"/>
  <c r="AB75" i="2"/>
  <c r="R246" i="2"/>
  <c r="Q252" i="2"/>
  <c r="R229" i="2"/>
  <c r="R281" i="2"/>
  <c r="AC318" i="2"/>
  <c r="P200" i="2"/>
  <c r="E322" i="2"/>
  <c r="E158" i="2"/>
  <c r="M298" i="2"/>
  <c r="Z251" i="2"/>
  <c r="X312" i="2"/>
  <c r="C92" i="2"/>
  <c r="M289" i="2"/>
  <c r="AB198" i="2"/>
  <c r="G314" i="2"/>
  <c r="X213" i="2"/>
  <c r="P260" i="2"/>
  <c r="AS105" i="2"/>
  <c r="AK123" i="2"/>
  <c r="Y306" i="2"/>
  <c r="AK300" i="2"/>
  <c r="R179" i="2"/>
  <c r="AK298" i="2"/>
  <c r="W123" i="2"/>
  <c r="P274" i="2"/>
  <c r="O256" i="2"/>
  <c r="Q215" i="2"/>
  <c r="Y304" i="2"/>
  <c r="AW263" i="2"/>
  <c r="G281" i="2"/>
  <c r="W292" i="2"/>
  <c r="Q287" i="2"/>
  <c r="N83" i="2"/>
  <c r="R213" i="2"/>
  <c r="N224" i="2"/>
  <c r="F257" i="2"/>
  <c r="AA320" i="2"/>
  <c r="D111" i="2"/>
  <c r="AK252" i="2"/>
  <c r="Y126" i="2"/>
  <c r="AA61" i="2"/>
  <c r="AC301" i="2"/>
  <c r="AI318" i="2"/>
  <c r="P312" i="2"/>
  <c r="Y31" i="2"/>
  <c r="AI281" i="2"/>
  <c r="X123" i="2"/>
  <c r="AL317" i="2"/>
  <c r="AA136" i="2"/>
  <c r="AH264" i="2"/>
  <c r="AM106" i="2"/>
  <c r="AC314" i="2"/>
  <c r="Y195" i="2"/>
  <c r="N214" i="2"/>
  <c r="AC137" i="2"/>
  <c r="AB138" i="2"/>
  <c r="AC31" i="2"/>
  <c r="Z114" i="2"/>
  <c r="X92" i="2"/>
  <c r="AB186" i="2"/>
  <c r="AJ138" i="2"/>
  <c r="Z142" i="2"/>
  <c r="Z321" i="2"/>
  <c r="AL301" i="2"/>
  <c r="S131" i="2"/>
  <c r="O235" i="2"/>
  <c r="P76" i="2"/>
  <c r="H312" i="2"/>
  <c r="AG60" i="2"/>
  <c r="W85" i="2"/>
  <c r="S35" i="2"/>
  <c r="F160" i="2"/>
  <c r="R181" i="2"/>
  <c r="M49" i="2"/>
  <c r="N39" i="2"/>
  <c r="AC186" i="2"/>
  <c r="AC261" i="2"/>
  <c r="X262" i="2"/>
  <c r="AU261" i="2"/>
  <c r="O59" i="2"/>
  <c r="X141" i="2"/>
  <c r="AK165" i="2"/>
  <c r="AB321" i="2"/>
  <c r="M261" i="2"/>
  <c r="Q97" i="2"/>
  <c r="AR254" i="2"/>
  <c r="P201" i="2"/>
  <c r="S323" i="2"/>
  <c r="AH299" i="2"/>
  <c r="Q72" i="2"/>
  <c r="AA164" i="2"/>
  <c r="Q234" i="2"/>
  <c r="N186" i="2"/>
  <c r="Q60" i="2"/>
  <c r="X48" i="2"/>
  <c r="AQ158" i="2"/>
  <c r="N311" i="2"/>
  <c r="X275" i="2"/>
  <c r="AA145" i="2"/>
  <c r="W38" i="2"/>
  <c r="M237" i="2"/>
  <c r="P261" i="2"/>
  <c r="R258" i="2"/>
  <c r="H285" i="2"/>
  <c r="AL291" i="2"/>
  <c r="E143" i="2"/>
  <c r="X290" i="2"/>
  <c r="G303" i="2"/>
  <c r="N290" i="2"/>
  <c r="R257" i="2"/>
  <c r="X142" i="2"/>
  <c r="D145" i="2"/>
  <c r="R201" i="2"/>
  <c r="F119" i="2"/>
  <c r="Q220" i="2"/>
  <c r="D261" i="2"/>
  <c r="P83" i="2"/>
  <c r="C80" i="2"/>
  <c r="N172" i="2"/>
  <c r="AI298" i="2"/>
  <c r="Z260" i="2"/>
  <c r="AC285" i="2"/>
  <c r="AC174" i="2"/>
  <c r="N218" i="2"/>
  <c r="AJ295" i="2"/>
  <c r="R43" i="2"/>
  <c r="H315" i="2"/>
  <c r="M236" i="2"/>
  <c r="M195" i="2"/>
  <c r="G72" i="2"/>
  <c r="H240" i="2"/>
  <c r="AC302" i="2"/>
  <c r="F275" i="2"/>
  <c r="AB42" i="2"/>
  <c r="O169" i="2"/>
  <c r="AB155" i="2"/>
  <c r="C54" i="2"/>
  <c r="P38" i="2"/>
  <c r="AL321" i="2"/>
  <c r="P243" i="2"/>
  <c r="I143" i="2"/>
  <c r="I93" i="2"/>
  <c r="Q44" i="2"/>
  <c r="C200" i="2"/>
  <c r="M178" i="2"/>
  <c r="AB153" i="2"/>
  <c r="AQ259" i="2"/>
  <c r="R64" i="2"/>
  <c r="Y172" i="2"/>
  <c r="R284" i="2"/>
  <c r="AC33" i="2"/>
  <c r="S238" i="2"/>
  <c r="Q66" i="2"/>
  <c r="X276" i="2"/>
  <c r="Q169" i="2"/>
  <c r="W49" i="2"/>
  <c r="W36" i="2"/>
  <c r="AB202" i="2"/>
  <c r="P313" i="2"/>
  <c r="O37" i="2"/>
  <c r="AA321" i="2"/>
  <c r="O225" i="2"/>
  <c r="I96" i="2"/>
  <c r="O253" i="2"/>
  <c r="AQ282" i="2"/>
  <c r="AH311" i="2"/>
  <c r="P159" i="2"/>
  <c r="Y170" i="2"/>
  <c r="M285" i="2"/>
  <c r="AG77" i="2"/>
  <c r="M233" i="2"/>
  <c r="AB176" i="2"/>
  <c r="AI132" i="2"/>
  <c r="R52" i="2"/>
  <c r="X258" i="2"/>
  <c r="P301" i="2"/>
  <c r="W202" i="2"/>
  <c r="Q204" i="2"/>
  <c r="AB46" i="2"/>
  <c r="AW278" i="2"/>
  <c r="W318" i="2"/>
  <c r="W320" i="2"/>
  <c r="H320" i="2"/>
  <c r="AK276" i="2"/>
  <c r="AG278" i="2"/>
  <c r="AB163" i="2"/>
  <c r="AA302" i="2"/>
  <c r="X163" i="2"/>
  <c r="AI162" i="2"/>
  <c r="Y47" i="2"/>
  <c r="H319" i="2"/>
  <c r="O217" i="2"/>
  <c r="S216" i="2"/>
  <c r="AC132" i="2"/>
  <c r="AA162" i="2"/>
  <c r="Q151" i="2"/>
  <c r="G166" i="2"/>
  <c r="Z306" i="2"/>
  <c r="P223" i="2"/>
  <c r="E176" i="2"/>
  <c r="Y140" i="2"/>
  <c r="Q276" i="2"/>
  <c r="AS290" i="2"/>
  <c r="AI295" i="2"/>
  <c r="W156" i="2"/>
  <c r="M78" i="2"/>
  <c r="E141" i="2"/>
  <c r="P306" i="2"/>
  <c r="I321" i="2"/>
  <c r="R125" i="2"/>
  <c r="C244" i="2"/>
  <c r="Y91" i="2"/>
  <c r="F301" i="2"/>
  <c r="N230" i="2"/>
  <c r="O251" i="2"/>
  <c r="O320" i="2"/>
  <c r="G41" i="2"/>
  <c r="X114" i="2"/>
  <c r="W174" i="2"/>
  <c r="AS289" i="2"/>
  <c r="AA258" i="2"/>
  <c r="AB180" i="2"/>
  <c r="P77" i="2"/>
  <c r="N50" i="2"/>
  <c r="N72" i="2"/>
  <c r="O102" i="2"/>
  <c r="S164" i="2"/>
  <c r="R157" i="2"/>
  <c r="E170" i="2"/>
  <c r="Q219" i="2"/>
  <c r="M246" i="2"/>
  <c r="Y171" i="2"/>
  <c r="R60" i="2"/>
  <c r="S184" i="2"/>
  <c r="E47" i="2"/>
  <c r="AQ165" i="2"/>
  <c r="Y322" i="2"/>
  <c r="G318" i="2"/>
  <c r="X287" i="2"/>
  <c r="AA143" i="2"/>
  <c r="Q193" i="2"/>
  <c r="P123" i="2"/>
  <c r="I109" i="2"/>
  <c r="P105" i="2"/>
  <c r="AI287" i="2"/>
  <c r="AG143" i="2"/>
  <c r="Q81" i="2"/>
  <c r="W294" i="2"/>
  <c r="AT169" i="2"/>
  <c r="X166" i="2"/>
  <c r="O39" i="2"/>
  <c r="W322" i="2"/>
  <c r="Z112" i="2"/>
  <c r="N193" i="2"/>
  <c r="G119" i="2"/>
  <c r="AC251" i="2"/>
  <c r="E162" i="2"/>
  <c r="N51" i="2"/>
  <c r="O289" i="2"/>
  <c r="P120" i="2"/>
  <c r="S213" i="2"/>
  <c r="C198" i="2"/>
  <c r="O115" i="2"/>
  <c r="G174" i="2"/>
  <c r="Q123" i="2"/>
  <c r="P225" i="2"/>
  <c r="H305" i="2"/>
  <c r="W192" i="2"/>
  <c r="C277" i="2"/>
  <c r="C229" i="2"/>
  <c r="X144" i="2"/>
  <c r="X119" i="2"/>
  <c r="S169" i="2"/>
  <c r="AC291" i="2"/>
  <c r="S141" i="2"/>
  <c r="AC160" i="2"/>
  <c r="R323" i="2"/>
  <c r="Z264" i="2"/>
  <c r="N245" i="2"/>
  <c r="H116" i="2"/>
  <c r="W256" i="2"/>
  <c r="O93" i="2"/>
  <c r="W140" i="2"/>
  <c r="G275" i="2"/>
  <c r="S236" i="2"/>
  <c r="M121" i="2"/>
  <c r="W298" i="2"/>
  <c r="H97" i="2"/>
  <c r="O121" i="2"/>
  <c r="H35" i="2"/>
  <c r="N118" i="2"/>
  <c r="E251" i="2"/>
  <c r="AG179" i="2"/>
  <c r="Y136" i="2"/>
  <c r="AG100" i="2"/>
  <c r="S143" i="2"/>
  <c r="AL292" i="2"/>
  <c r="P151" i="2"/>
  <c r="R180" i="2"/>
  <c r="O193" i="2"/>
  <c r="AJ288" i="2"/>
  <c r="R103" i="2"/>
  <c r="O185" i="2"/>
  <c r="Y116" i="2"/>
  <c r="P53" i="2"/>
  <c r="O234" i="2"/>
  <c r="AM314" i="2"/>
  <c r="AR180" i="2"/>
  <c r="Y205" i="2"/>
  <c r="X60" i="2"/>
  <c r="AB58" i="2"/>
  <c r="AS279" i="2"/>
  <c r="AR169" i="2"/>
  <c r="AC272" i="2"/>
  <c r="Y137" i="2"/>
  <c r="AG158" i="2"/>
  <c r="AG96" i="2"/>
  <c r="AA173" i="2"/>
  <c r="AM163" i="2"/>
  <c r="R317" i="2"/>
  <c r="D132" i="2"/>
  <c r="P104" i="2"/>
  <c r="D167" i="2"/>
  <c r="R58" i="2"/>
  <c r="Q107" i="2"/>
  <c r="R231" i="2"/>
  <c r="S62" i="2"/>
  <c r="AG261" i="2"/>
  <c r="W83" i="2"/>
  <c r="Z198" i="2"/>
  <c r="AH292" i="2"/>
  <c r="AM109" i="2"/>
  <c r="AM171" i="2"/>
  <c r="O114" i="2"/>
  <c r="W112" i="2"/>
  <c r="F293" i="2"/>
  <c r="Y323" i="2"/>
  <c r="Q92" i="2"/>
  <c r="P230" i="2"/>
  <c r="F242" i="2"/>
  <c r="R119" i="2"/>
  <c r="C224" i="2"/>
  <c r="H154" i="2"/>
  <c r="AB97" i="2"/>
  <c r="Q181" i="2"/>
  <c r="I280" i="2"/>
  <c r="C157" i="2"/>
  <c r="Z154" i="2"/>
  <c r="Z103" i="2"/>
  <c r="AC198" i="2"/>
  <c r="Q192" i="2"/>
  <c r="N176" i="2"/>
  <c r="AI101" i="2"/>
  <c r="P226" i="2"/>
  <c r="P299" i="2"/>
  <c r="M281" i="2"/>
  <c r="S55" i="2"/>
  <c r="Z153" i="2"/>
  <c r="I165" i="2"/>
  <c r="N318" i="2"/>
  <c r="AG319" i="2"/>
  <c r="M232" i="2"/>
  <c r="H132" i="2"/>
  <c r="R95" i="2"/>
  <c r="I99" i="2"/>
  <c r="G284" i="2"/>
  <c r="G265" i="2"/>
  <c r="P61" i="2"/>
  <c r="M41" i="2"/>
  <c r="H256" i="2"/>
  <c r="O205" i="2"/>
  <c r="I110" i="2"/>
  <c r="AJ99" i="2"/>
  <c r="AI257" i="2"/>
  <c r="N74" i="2"/>
  <c r="AA112" i="2"/>
  <c r="X297" i="2"/>
  <c r="O54" i="2"/>
  <c r="AK103" i="2"/>
  <c r="Q156" i="2"/>
  <c r="S54" i="2"/>
  <c r="N244" i="2"/>
  <c r="M82" i="2"/>
  <c r="I320" i="2"/>
  <c r="AT313" i="2"/>
  <c r="W32" i="2"/>
  <c r="S91" i="2"/>
  <c r="Y151" i="2"/>
  <c r="E168" i="2"/>
  <c r="O243" i="2"/>
  <c r="Z111" i="2"/>
  <c r="N125" i="2"/>
  <c r="AA55" i="2"/>
  <c r="Q141" i="2"/>
  <c r="Y95" i="2"/>
  <c r="AJ84" i="2"/>
  <c r="AA137" i="2"/>
  <c r="AC288" i="2"/>
  <c r="AC65" i="2"/>
  <c r="Y272" i="2"/>
  <c r="AL152" i="2"/>
  <c r="Q224" i="2"/>
  <c r="O295" i="2"/>
  <c r="M283" i="2"/>
  <c r="AA49" i="2"/>
  <c r="AA306" i="2"/>
  <c r="W61" i="2"/>
  <c r="N258" i="2"/>
  <c r="AT272" i="2"/>
  <c r="W253" i="2"/>
  <c r="AM301" i="2"/>
  <c r="N179" i="2"/>
  <c r="S153" i="2"/>
  <c r="I176" i="2"/>
  <c r="M205" i="2"/>
  <c r="AJ251" i="2"/>
  <c r="S98" i="2"/>
  <c r="W194" i="2"/>
  <c r="Z319" i="2"/>
  <c r="G92" i="2"/>
  <c r="C175" i="2"/>
  <c r="G277" i="2"/>
  <c r="S203" i="2"/>
  <c r="R197" i="2"/>
  <c r="W252" i="2"/>
  <c r="AC155" i="2"/>
  <c r="AB106" i="2"/>
  <c r="Y76" i="2"/>
  <c r="AM289" i="2"/>
  <c r="N92" i="2"/>
  <c r="O261" i="2"/>
  <c r="O179" i="2"/>
  <c r="X201" i="2"/>
  <c r="R302" i="2"/>
  <c r="M302" i="2"/>
  <c r="O262" i="2"/>
  <c r="E234" i="2"/>
  <c r="F93" i="2"/>
  <c r="N58" i="2"/>
  <c r="G290" i="2"/>
  <c r="I57" i="2"/>
  <c r="C172" i="2"/>
  <c r="N198" i="2"/>
  <c r="AK73" i="2"/>
  <c r="P303" i="2"/>
  <c r="S92" i="2"/>
  <c r="Z75" i="2"/>
  <c r="AM82" i="2"/>
  <c r="S277" i="2"/>
  <c r="AK173" i="2"/>
  <c r="E261" i="2"/>
  <c r="R204" i="2"/>
  <c r="E137" i="2"/>
  <c r="I192" i="2"/>
  <c r="H300" i="2"/>
  <c r="D312" i="2"/>
  <c r="M109" i="2"/>
  <c r="G316" i="2"/>
  <c r="M62" i="2"/>
  <c r="AG153" i="2"/>
  <c r="I139" i="2"/>
  <c r="X272" i="2"/>
  <c r="M92" i="2"/>
  <c r="O213" i="2"/>
  <c r="I123" i="2"/>
  <c r="N132" i="2"/>
  <c r="F285" i="2"/>
  <c r="E311" i="2"/>
  <c r="W196" i="2"/>
  <c r="AG97" i="2"/>
  <c r="M186" i="2"/>
  <c r="P42" i="2"/>
  <c r="P34" i="2"/>
  <c r="P222" i="2"/>
  <c r="I85" i="2"/>
  <c r="H293" i="2"/>
  <c r="AG166" i="2"/>
  <c r="R273" i="2"/>
  <c r="S176" i="2"/>
  <c r="N282" i="2"/>
  <c r="AB288" i="2"/>
  <c r="X111" i="2"/>
  <c r="E36" i="2"/>
  <c r="R185" i="2"/>
  <c r="S311" i="2"/>
  <c r="C322" i="2"/>
  <c r="D116" i="2"/>
  <c r="X254" i="2"/>
  <c r="F135" i="2"/>
  <c r="O254" i="2"/>
  <c r="F305" i="2"/>
  <c r="R234" i="2"/>
  <c r="AA252" i="2"/>
  <c r="R162" i="2"/>
  <c r="AM281" i="2"/>
  <c r="AG280" i="2"/>
  <c r="AC298" i="2"/>
  <c r="M287" i="2"/>
  <c r="AB195" i="2"/>
  <c r="AL303" i="2"/>
  <c r="R280" i="2"/>
  <c r="I134" i="2"/>
  <c r="W299" i="2"/>
  <c r="E305" i="2"/>
  <c r="I306" i="2"/>
  <c r="AM324" i="2"/>
  <c r="E54" i="2"/>
  <c r="H176" i="2"/>
  <c r="Y279" i="2"/>
  <c r="D253" i="2"/>
  <c r="Q253" i="2"/>
  <c r="E157" i="2"/>
  <c r="O35" i="2"/>
  <c r="P37" i="2"/>
  <c r="O165" i="2"/>
  <c r="H239" i="2"/>
  <c r="W98" i="2"/>
  <c r="AQ280" i="2"/>
  <c r="AG123" i="2"/>
  <c r="S34" i="2"/>
  <c r="AA316" i="2"/>
  <c r="P185" i="2"/>
  <c r="O216" i="2"/>
  <c r="AB305" i="2"/>
  <c r="Y303" i="2"/>
  <c r="Z182" i="2"/>
  <c r="AH279" i="2"/>
  <c r="AH302" i="2"/>
  <c r="AC317" i="2"/>
  <c r="E255" i="2"/>
  <c r="X76" i="2"/>
  <c r="AB126" i="2"/>
  <c r="AB107" i="2"/>
  <c r="Z39" i="2"/>
  <c r="AC161" i="2"/>
  <c r="AC61" i="2"/>
  <c r="AC296" i="2"/>
  <c r="AQ178" i="2"/>
  <c r="AL262" i="2"/>
  <c r="Z47" i="2"/>
  <c r="R61" i="2"/>
  <c r="O135" i="2"/>
  <c r="O38" i="2"/>
  <c r="AG138" i="2"/>
  <c r="X299" i="2"/>
  <c r="Q243" i="2"/>
  <c r="Q198" i="2"/>
  <c r="P252" i="2"/>
  <c r="Q203" i="2"/>
  <c r="P137" i="2"/>
  <c r="G143" i="2"/>
  <c r="I60" i="2"/>
  <c r="AQ304" i="2"/>
  <c r="AG276" i="2"/>
  <c r="P101" i="2"/>
  <c r="AB108" i="2"/>
  <c r="AB279" i="2"/>
  <c r="N223" i="2"/>
  <c r="O294" i="2"/>
  <c r="AK116" i="2"/>
  <c r="M144" i="2"/>
  <c r="AA261" i="2"/>
  <c r="Z116" i="2"/>
  <c r="AB295" i="2"/>
  <c r="AB92" i="2"/>
  <c r="F36" i="2"/>
  <c r="P186" i="2"/>
  <c r="O81" i="2"/>
  <c r="F195" i="2"/>
  <c r="X302" i="2"/>
  <c r="AC47" i="2"/>
  <c r="AL102" i="2"/>
  <c r="R83" i="2"/>
  <c r="O271" i="2"/>
  <c r="Y317" i="2"/>
  <c r="Q265" i="2"/>
  <c r="X283" i="2"/>
  <c r="W300" i="2"/>
  <c r="AB255" i="2"/>
  <c r="AG63" i="2"/>
  <c r="Q225" i="2"/>
  <c r="F297" i="2"/>
  <c r="AC277" i="2"/>
  <c r="H66" i="2"/>
  <c r="S218" i="2"/>
  <c r="N291" i="2"/>
  <c r="H257" i="2"/>
  <c r="Z323" i="2"/>
  <c r="AW108" i="2"/>
  <c r="R84" i="2"/>
  <c r="H96" i="2"/>
  <c r="S299" i="2"/>
  <c r="O44" i="2"/>
  <c r="S57" i="2"/>
  <c r="D203" i="2"/>
  <c r="D260" i="2"/>
  <c r="N238" i="2"/>
  <c r="Y44" i="2"/>
  <c r="Z93" i="2"/>
  <c r="AB282" i="2"/>
  <c r="Q323" i="2"/>
  <c r="W142" i="2"/>
  <c r="AA184" i="2"/>
  <c r="W116" i="2"/>
  <c r="AJ319" i="2"/>
  <c r="D152" i="2"/>
  <c r="H200" i="2"/>
  <c r="S253" i="2"/>
  <c r="H254" i="2"/>
  <c r="AJ144" i="2"/>
  <c r="AC151" i="2"/>
  <c r="P235" i="2"/>
  <c r="E284" i="2"/>
  <c r="P258" i="2"/>
  <c r="S278" i="2"/>
  <c r="W56" i="2"/>
  <c r="Q105" i="2"/>
  <c r="M119" i="2"/>
  <c r="I115" i="2"/>
  <c r="F102" i="2"/>
  <c r="H117" i="2"/>
  <c r="E262" i="2"/>
  <c r="AH185" i="2"/>
  <c r="AU174" i="2"/>
  <c r="AJ72" i="2"/>
  <c r="Z171" i="2"/>
  <c r="AC114" i="2"/>
  <c r="D213" i="2"/>
  <c r="AG184" i="2"/>
  <c r="AI285" i="2"/>
  <c r="P124" i="2"/>
  <c r="Q173" i="2"/>
  <c r="AS176" i="2"/>
  <c r="P296" i="2"/>
  <c r="G93" i="2"/>
  <c r="M290" i="2"/>
  <c r="O62" i="2"/>
  <c r="R301" i="2"/>
  <c r="O186" i="2"/>
  <c r="S264" i="2"/>
  <c r="M183" i="2"/>
  <c r="S152" i="2"/>
  <c r="M77" i="2"/>
  <c r="O73" i="2"/>
  <c r="AL140" i="2"/>
  <c r="M222" i="2"/>
  <c r="AA39" i="2"/>
  <c r="W283" i="2"/>
  <c r="AI94" i="2"/>
  <c r="AG75" i="2"/>
  <c r="R107" i="2"/>
  <c r="AK106" i="2"/>
  <c r="O108" i="2"/>
  <c r="X325" i="2"/>
  <c r="AC179" i="2"/>
  <c r="AG162" i="2"/>
  <c r="Z261" i="2"/>
  <c r="S109" i="2"/>
  <c r="AU252" i="2"/>
  <c r="S229" i="2"/>
  <c r="C216" i="2"/>
  <c r="S126" i="2"/>
  <c r="F73" i="2"/>
  <c r="R245" i="2"/>
  <c r="AH164" i="2"/>
  <c r="P263" i="2"/>
  <c r="AJ325" i="2"/>
  <c r="P280" i="2"/>
  <c r="M257" i="2"/>
  <c r="G121" i="2"/>
  <c r="F103" i="2"/>
  <c r="G155" i="2"/>
  <c r="N36" i="2"/>
  <c r="X55" i="2"/>
  <c r="O140" i="2"/>
  <c r="P111" i="2"/>
  <c r="AA37" i="2"/>
  <c r="M85" i="2"/>
  <c r="E164" i="2"/>
  <c r="O64" i="2"/>
  <c r="N115" i="2"/>
  <c r="Q143" i="2"/>
  <c r="O281" i="2"/>
  <c r="S215" i="2"/>
  <c r="W271" i="2"/>
  <c r="M126" i="2"/>
  <c r="Y194" i="2"/>
  <c r="D290" i="2"/>
  <c r="M260" i="2"/>
  <c r="N53" i="2"/>
  <c r="X158" i="2"/>
  <c r="X97" i="2"/>
  <c r="M110" i="2"/>
  <c r="F300" i="2"/>
  <c r="S82" i="2"/>
  <c r="S235" i="2"/>
  <c r="I66" i="2"/>
  <c r="AT71" i="2"/>
  <c r="Y278" i="2"/>
  <c r="G95" i="2"/>
  <c r="M226" i="2"/>
  <c r="AU100" i="2"/>
  <c r="N80" i="2"/>
  <c r="I223" i="2"/>
  <c r="E121" i="2"/>
  <c r="AU77" i="2"/>
  <c r="M238" i="2"/>
  <c r="G195" i="2"/>
  <c r="D212" i="2"/>
  <c r="AT182" i="2"/>
  <c r="AC322" i="2"/>
  <c r="E280" i="2"/>
  <c r="D185" i="2"/>
  <c r="G217" i="2"/>
  <c r="I214" i="2"/>
  <c r="AS152" i="2"/>
  <c r="X274" i="2"/>
  <c r="X271" i="2"/>
  <c r="C225" i="2"/>
  <c r="D222" i="2"/>
  <c r="C158" i="2"/>
  <c r="N136" i="2"/>
  <c r="R242" i="2"/>
  <c r="W154" i="2"/>
  <c r="M322" i="2"/>
  <c r="I113" i="2"/>
  <c r="AC294" i="2"/>
  <c r="F176" i="2"/>
  <c r="S192" i="2"/>
  <c r="D254" i="2"/>
  <c r="O77" i="2"/>
  <c r="Q211" i="2"/>
  <c r="AC219" i="2"/>
  <c r="O141" i="2"/>
  <c r="D201" i="2"/>
  <c r="H173" i="2"/>
  <c r="E281" i="2"/>
  <c r="D304" i="2"/>
  <c r="P288" i="2"/>
  <c r="N45" i="2"/>
  <c r="AT110" i="2"/>
  <c r="W169" i="2"/>
  <c r="G123" i="2"/>
  <c r="D181" i="2"/>
  <c r="I292" i="2"/>
  <c r="Y262" i="2"/>
  <c r="C78" i="2"/>
  <c r="N100" i="2"/>
  <c r="N192" i="2"/>
  <c r="S145" i="2"/>
  <c r="N320" i="2"/>
  <c r="Q303" i="2"/>
  <c r="G96" i="2"/>
  <c r="R114" i="2"/>
  <c r="H324" i="2"/>
  <c r="AM253" i="2"/>
  <c r="P300" i="2"/>
  <c r="M159" i="2"/>
  <c r="R116" i="2"/>
  <c r="D41" i="2"/>
  <c r="AU115" i="2"/>
  <c r="P316" i="2"/>
  <c r="F289" i="2"/>
  <c r="AU111" i="2"/>
  <c r="W203" i="2"/>
  <c r="C112" i="2"/>
  <c r="AK80" i="2"/>
  <c r="AM140" i="2"/>
  <c r="AG172" i="2"/>
  <c r="AM298" i="2"/>
  <c r="Q314" i="2"/>
  <c r="AC320" i="2"/>
  <c r="R254" i="2"/>
  <c r="F46" i="2"/>
  <c r="E92" i="2"/>
  <c r="AW173" i="2"/>
  <c r="Y156" i="2"/>
  <c r="R174" i="2"/>
  <c r="I170" i="2"/>
  <c r="Q261" i="2"/>
  <c r="S240" i="2"/>
  <c r="AL257" i="2"/>
  <c r="N154" i="2"/>
  <c r="O60" i="2"/>
  <c r="Y297" i="2"/>
  <c r="S118" i="2"/>
  <c r="AH280" i="2"/>
  <c r="C223" i="2"/>
  <c r="O162" i="2"/>
  <c r="O317" i="2"/>
  <c r="C191" i="2"/>
  <c r="H227" i="2"/>
  <c r="AK274" i="2"/>
  <c r="F214" i="2"/>
  <c r="AI251" i="2"/>
  <c r="I235" i="2"/>
  <c r="AM265" i="2"/>
  <c r="G106" i="2"/>
  <c r="W165" i="2"/>
  <c r="N265" i="2"/>
  <c r="AB95" i="2"/>
  <c r="O52" i="2"/>
  <c r="AI78" i="2"/>
  <c r="M56" i="2"/>
  <c r="S220" i="2"/>
  <c r="R287" i="2"/>
  <c r="Q291" i="2"/>
  <c r="AH281" i="2"/>
  <c r="S243" i="2"/>
  <c r="W200" i="2"/>
  <c r="P275" i="2"/>
  <c r="W172" i="2"/>
  <c r="AA290" i="2"/>
  <c r="AI300" i="2"/>
  <c r="W176" i="2"/>
  <c r="Q134" i="2"/>
  <c r="G49" i="2"/>
  <c r="W312" i="2"/>
  <c r="P94" i="2"/>
  <c r="D237" i="2"/>
  <c r="P237" i="2"/>
  <c r="M216" i="2"/>
  <c r="C116" i="2"/>
  <c r="R141" i="2"/>
  <c r="F197" i="2"/>
  <c r="O324" i="2"/>
  <c r="R44" i="2"/>
  <c r="G52" i="2"/>
  <c r="D294" i="2"/>
  <c r="P283" i="2"/>
  <c r="E172" i="2"/>
  <c r="E101" i="2"/>
  <c r="H271" i="2"/>
  <c r="F153" i="2"/>
  <c r="AB306" i="2"/>
  <c r="R262" i="2"/>
  <c r="M202" i="2"/>
  <c r="W314" i="2"/>
  <c r="W161" i="2"/>
  <c r="M245" i="2"/>
  <c r="R33" i="2"/>
  <c r="E185" i="2"/>
  <c r="P100" i="2"/>
  <c r="R299" i="2"/>
  <c r="S245" i="2"/>
  <c r="R290" i="2"/>
  <c r="W44" i="2"/>
  <c r="W62" i="2"/>
  <c r="S186" i="2"/>
  <c r="E316" i="2"/>
  <c r="F97" i="2"/>
  <c r="X219" i="2"/>
  <c r="P103" i="2"/>
  <c r="G46" i="2"/>
  <c r="W80" i="2"/>
  <c r="AL64" i="2"/>
  <c r="W31" i="2"/>
  <c r="E186" i="2"/>
  <c r="X245" i="2"/>
  <c r="AW78" i="2"/>
  <c r="O137" i="2"/>
  <c r="I133" i="2"/>
  <c r="I252" i="2"/>
  <c r="P165" i="2"/>
  <c r="G278" i="2"/>
  <c r="C193" i="2"/>
  <c r="D259" i="2"/>
  <c r="M50" i="2"/>
  <c r="AH111" i="2"/>
  <c r="N240" i="2"/>
  <c r="O174" i="2"/>
  <c r="P211" i="2"/>
  <c r="O95" i="2"/>
  <c r="R110" i="2"/>
  <c r="N315" i="2"/>
  <c r="N35" i="2"/>
  <c r="I182" i="2"/>
  <c r="I274" i="2"/>
  <c r="F265" i="2"/>
  <c r="R55" i="2"/>
  <c r="D33" i="2"/>
  <c r="R226" i="2"/>
  <c r="M157" i="2"/>
  <c r="M123" i="2"/>
  <c r="I237" i="2"/>
  <c r="AB235" i="2"/>
  <c r="H262" i="2"/>
  <c r="F105" i="2"/>
  <c r="O49" i="2"/>
  <c r="AG46" i="2"/>
  <c r="M211" i="2"/>
  <c r="M312" i="2"/>
  <c r="AC205" i="2"/>
  <c r="P55" i="2"/>
  <c r="Y92" i="2"/>
  <c r="W46" i="2"/>
  <c r="AK315" i="2"/>
  <c r="X172" i="2"/>
  <c r="O252" i="2"/>
  <c r="I285" i="2"/>
  <c r="N104" i="2"/>
  <c r="Q165" i="2"/>
  <c r="AL280" i="2"/>
  <c r="AA312" i="2"/>
  <c r="H62" i="2"/>
  <c r="E85" i="2"/>
  <c r="M221" i="2"/>
  <c r="D172" i="2"/>
  <c r="G214" i="2"/>
  <c r="R161" i="2"/>
  <c r="I39" i="2"/>
  <c r="M102" i="2"/>
  <c r="AM297" i="2"/>
  <c r="M265" i="2"/>
  <c r="S302" i="2"/>
  <c r="W71" i="2"/>
  <c r="F47" i="2"/>
  <c r="G82" i="2"/>
  <c r="C195" i="2"/>
  <c r="D293" i="2"/>
  <c r="AB134" i="2"/>
  <c r="O158" i="2"/>
  <c r="AI277" i="2"/>
  <c r="O192" i="2"/>
  <c r="P91" i="2"/>
  <c r="E317" i="2"/>
  <c r="AI323" i="2"/>
  <c r="P75" i="2"/>
  <c r="M117" i="2"/>
  <c r="H211" i="2"/>
  <c r="M34" i="2"/>
  <c r="C47" i="2"/>
  <c r="N78" i="2"/>
  <c r="N42" i="2"/>
  <c r="W91" i="2"/>
  <c r="AM283" i="2"/>
  <c r="AB65" i="2"/>
  <c r="O321" i="2"/>
  <c r="C174" i="2"/>
  <c r="Q154" i="2"/>
  <c r="N140" i="2"/>
  <c r="E257" i="2"/>
  <c r="AL304" i="2"/>
  <c r="H291" i="2"/>
  <c r="D106" i="2"/>
  <c r="D113" i="2"/>
  <c r="F274" i="2"/>
  <c r="C214" i="2"/>
  <c r="S156" i="2"/>
  <c r="AC211" i="2"/>
  <c r="F66" i="2"/>
  <c r="N298" i="2"/>
  <c r="M317" i="2"/>
  <c r="X212" i="2"/>
  <c r="P191" i="2"/>
  <c r="H295" i="2"/>
  <c r="G225" i="2"/>
  <c r="G240" i="2"/>
  <c r="X58" i="2"/>
  <c r="I246" i="2"/>
  <c r="D280" i="2"/>
  <c r="S271" i="2"/>
  <c r="AC240" i="2"/>
  <c r="AR272" i="2"/>
  <c r="X85" i="2"/>
  <c r="AK168" i="2"/>
  <c r="Z297" i="2"/>
  <c r="E200" i="2"/>
  <c r="X173" i="2"/>
  <c r="G312" i="2"/>
  <c r="AB48" i="2"/>
  <c r="F233" i="2"/>
  <c r="D110" i="2"/>
  <c r="D48" i="2"/>
  <c r="M282" i="2"/>
  <c r="C99" i="2"/>
  <c r="AA277" i="2"/>
  <c r="E213" i="2"/>
  <c r="M32" i="2"/>
  <c r="S318" i="2"/>
  <c r="AT95" i="2"/>
  <c r="AK50" i="4"/>
  <c r="O50" i="2"/>
  <c r="D182" i="2"/>
  <c r="I77" i="2"/>
  <c r="O176" i="2"/>
  <c r="C132" i="2"/>
  <c r="N169" i="2"/>
  <c r="AI31" i="2"/>
  <c r="H223" i="2"/>
  <c r="F141" i="2"/>
  <c r="C239" i="2"/>
  <c r="I297" i="2"/>
  <c r="H115" i="2"/>
  <c r="AI103" i="2"/>
  <c r="Q285" i="2"/>
  <c r="S230" i="2"/>
  <c r="AG107" i="2"/>
  <c r="I216" i="2"/>
  <c r="D276" i="2"/>
  <c r="H195" i="2"/>
  <c r="D244" i="2"/>
  <c r="E194" i="2"/>
  <c r="I242" i="2"/>
  <c r="O286" i="2"/>
  <c r="H75" i="2"/>
  <c r="M122" i="2"/>
  <c r="AT168" i="2"/>
  <c r="N181" i="2"/>
  <c r="F294" i="2"/>
  <c r="M31" i="2"/>
  <c r="O285" i="2"/>
  <c r="H158" i="2"/>
  <c r="W43" i="2"/>
  <c r="C243" i="2"/>
  <c r="G110" i="2"/>
  <c r="Z278" i="2"/>
  <c r="E277" i="2"/>
  <c r="I175" i="2"/>
  <c r="X306" i="2"/>
  <c r="E325" i="2"/>
  <c r="AB76" i="2"/>
  <c r="O159" i="2"/>
  <c r="Z82" i="2"/>
  <c r="Q139" i="2"/>
  <c r="M93" i="2"/>
  <c r="R34" i="2"/>
  <c r="D151" i="2"/>
  <c r="AS323" i="2"/>
  <c r="AA264" i="2"/>
  <c r="Y295" i="2"/>
  <c r="O63" i="2"/>
  <c r="W102" i="2"/>
  <c r="M136" i="2"/>
  <c r="AB253" i="2"/>
  <c r="D251" i="2"/>
  <c r="R163" i="2"/>
  <c r="I228" i="2"/>
  <c r="G115" i="2"/>
  <c r="Z301" i="2"/>
  <c r="AG320" i="2"/>
  <c r="C298" i="2"/>
  <c r="S261" i="2"/>
  <c r="D123" i="2"/>
  <c r="Y109" i="2"/>
  <c r="S114" i="2"/>
  <c r="AH294" i="2"/>
  <c r="AB311" i="2"/>
  <c r="N293" i="2"/>
  <c r="AI271" i="2"/>
  <c r="Q74" i="2"/>
  <c r="N227" i="2"/>
  <c r="C275" i="2"/>
  <c r="D227" i="2"/>
  <c r="G236" i="2"/>
  <c r="E136" i="2"/>
  <c r="H59" i="2"/>
  <c r="E288" i="2"/>
  <c r="AM99" i="2"/>
  <c r="S291" i="2"/>
  <c r="P115" i="2"/>
  <c r="O291" i="2"/>
  <c r="M154" i="2"/>
  <c r="Y288" i="2"/>
  <c r="P194" i="2"/>
  <c r="S166" i="2"/>
  <c r="G39" i="2"/>
  <c r="I244" i="2"/>
  <c r="AA318" i="2"/>
  <c r="R298" i="2"/>
  <c r="N221" i="2"/>
  <c r="Z221" i="2"/>
  <c r="F212" i="2"/>
  <c r="P114" i="2"/>
  <c r="E106" i="2"/>
  <c r="X241" i="2"/>
  <c r="AH50" i="2"/>
  <c r="H265" i="2"/>
  <c r="O156" i="2"/>
  <c r="W234" i="2"/>
  <c r="S191" i="2"/>
  <c r="F83" i="2"/>
  <c r="G172" i="2"/>
  <c r="AV136" i="2"/>
  <c r="Z317" i="2"/>
  <c r="O167" i="2"/>
  <c r="G162" i="2"/>
  <c r="S159" i="2"/>
  <c r="H172" i="2"/>
  <c r="AR125" i="2"/>
  <c r="AA304" i="2"/>
  <c r="R79" i="2"/>
  <c r="C240" i="2"/>
  <c r="R120" i="2"/>
  <c r="I222" i="2"/>
  <c r="N202" i="2"/>
  <c r="H124" i="2"/>
  <c r="Q77" i="2"/>
  <c r="R172" i="2"/>
  <c r="W120" i="2"/>
  <c r="D168" i="2"/>
  <c r="F284" i="2"/>
  <c r="C296" i="2"/>
  <c r="AQ144" i="2"/>
  <c r="Z240" i="2"/>
  <c r="E81" i="2"/>
  <c r="E35" i="2"/>
  <c r="I296" i="2"/>
  <c r="M161" i="2"/>
  <c r="I101" i="2"/>
  <c r="AB322" i="2"/>
  <c r="F107" i="2"/>
  <c r="AJ134" i="2"/>
  <c r="M72" i="2"/>
  <c r="D83" i="2"/>
  <c r="E51" i="2"/>
  <c r="I224" i="2"/>
  <c r="R240" i="2"/>
  <c r="Q110" i="2"/>
  <c r="G253" i="2"/>
  <c r="H297" i="2"/>
  <c r="Z107" i="2"/>
  <c r="AV262" i="2"/>
  <c r="AA46" i="2"/>
  <c r="H290" i="2"/>
  <c r="O173" i="2"/>
  <c r="O166" i="2"/>
  <c r="S276" i="2"/>
  <c r="D292" i="2"/>
  <c r="I43" i="2"/>
  <c r="C312" i="2"/>
  <c r="R261" i="2"/>
  <c r="N177" i="2"/>
  <c r="F181" i="2"/>
  <c r="AW95" i="2"/>
  <c r="I31" i="2"/>
  <c r="N211" i="2"/>
  <c r="Z192" i="2"/>
  <c r="E45" i="2"/>
  <c r="S46" i="2"/>
  <c r="E297" i="2"/>
  <c r="D243" i="2"/>
  <c r="D300" i="2"/>
  <c r="E296" i="2"/>
  <c r="D195" i="2"/>
  <c r="D102" i="2"/>
  <c r="N142" i="2"/>
  <c r="Z91" i="2"/>
  <c r="Q240" i="2"/>
  <c r="M259" i="2"/>
  <c r="AC40" i="2"/>
  <c r="W275" i="2"/>
  <c r="AH284" i="2"/>
  <c r="O297" i="2"/>
  <c r="F319" i="2"/>
  <c r="AR298" i="2"/>
  <c r="S123" i="2"/>
  <c r="AL282" i="2"/>
  <c r="I195" i="2"/>
  <c r="X153" i="2"/>
  <c r="Y179" i="2"/>
  <c r="Z312" i="2"/>
  <c r="F72" i="2"/>
  <c r="S293" i="2"/>
  <c r="Q246" i="2"/>
  <c r="Q65" i="2"/>
  <c r="W260" i="2"/>
  <c r="O316" i="2"/>
  <c r="W284" i="2"/>
  <c r="AC304" i="2"/>
  <c r="I319" i="2"/>
  <c r="F183" i="2"/>
  <c r="AA315" i="2"/>
  <c r="AL157" i="2"/>
  <c r="Z119" i="2"/>
  <c r="S200" i="2"/>
  <c r="N38" i="2"/>
  <c r="P160" i="2"/>
  <c r="P54" i="2"/>
  <c r="R51" i="2"/>
  <c r="O116" i="2"/>
  <c r="I40" i="2"/>
  <c r="Q279" i="2"/>
  <c r="M158" i="2"/>
  <c r="N65" i="2"/>
  <c r="AA271" i="2"/>
  <c r="X324" i="2"/>
  <c r="S105" i="2"/>
  <c r="I120" i="2"/>
  <c r="AG101" i="2"/>
  <c r="Q100" i="2"/>
  <c r="N166" i="2"/>
  <c r="P164" i="2"/>
  <c r="Q299" i="2"/>
  <c r="C122" i="2"/>
  <c r="G302" i="2"/>
  <c r="H284" i="2"/>
  <c r="R46" i="2"/>
  <c r="W216" i="2"/>
  <c r="Q182" i="2"/>
  <c r="R62" i="2"/>
  <c r="X277" i="2"/>
  <c r="AL50" i="2"/>
  <c r="R300" i="2"/>
  <c r="G201" i="2"/>
  <c r="G99" i="2"/>
  <c r="AW71" i="2"/>
  <c r="D191" i="2"/>
  <c r="H218" i="2"/>
  <c r="G62" i="2"/>
  <c r="H49" i="2"/>
  <c r="G289" i="2"/>
  <c r="E97" i="2"/>
  <c r="Q170" i="2"/>
  <c r="C154" i="2"/>
  <c r="H278" i="2"/>
  <c r="AU110" i="2"/>
  <c r="AH83" i="2"/>
  <c r="C288" i="2"/>
  <c r="AA170" i="2"/>
  <c r="H318" i="2"/>
  <c r="C205" i="2"/>
  <c r="O45" i="2"/>
  <c r="H44" i="2"/>
  <c r="E174" i="2"/>
  <c r="P282" i="2"/>
  <c r="G132" i="2"/>
  <c r="C264" i="2"/>
  <c r="C53" i="2"/>
  <c r="G113" i="2"/>
  <c r="M94" i="2"/>
  <c r="AS316" i="2"/>
  <c r="H304" i="2"/>
  <c r="P57" i="2"/>
  <c r="H99" i="2"/>
  <c r="D216" i="2"/>
  <c r="G116" i="2"/>
  <c r="H264" i="2"/>
  <c r="AB192" i="2"/>
  <c r="D100" i="2"/>
  <c r="R182" i="2"/>
  <c r="AA226" i="2"/>
  <c r="I116" i="2"/>
  <c r="G144" i="2"/>
  <c r="S64" i="2"/>
  <c r="G107" i="2"/>
  <c r="D239" i="2"/>
  <c r="AB242" i="2"/>
  <c r="AL275" i="2"/>
  <c r="AC252" i="2"/>
  <c r="AH151" i="2"/>
  <c r="P318" i="2"/>
  <c r="AB63" i="2"/>
  <c r="W64" i="2"/>
  <c r="D112" i="2"/>
  <c r="F241" i="2"/>
  <c r="P63" i="2"/>
  <c r="Q235" i="2"/>
  <c r="M156" i="2"/>
  <c r="G196" i="2"/>
  <c r="P79" i="2"/>
  <c r="AG37" i="2"/>
  <c r="Z196" i="2"/>
  <c r="M288" i="2"/>
  <c r="O228" i="2"/>
  <c r="D46" i="2"/>
  <c r="W95" i="2"/>
  <c r="S175" i="2"/>
  <c r="O272" i="2"/>
  <c r="D275" i="2"/>
  <c r="P154" i="2"/>
  <c r="D219" i="2"/>
  <c r="F95" i="2"/>
  <c r="D74" i="2"/>
  <c r="AC275" i="2"/>
  <c r="AQ168" i="2"/>
  <c r="AC62" i="2"/>
  <c r="AJ110" i="2"/>
  <c r="AA66" i="2"/>
  <c r="R228" i="2"/>
  <c r="AG321" i="2"/>
  <c r="P216" i="2"/>
  <c r="M306" i="2"/>
  <c r="R93" i="2"/>
  <c r="AA165" i="2"/>
  <c r="D285" i="2"/>
  <c r="E292" i="2"/>
  <c r="AL125" i="2"/>
  <c r="O219" i="2"/>
  <c r="Z284" i="2"/>
  <c r="E302" i="2"/>
  <c r="E107" i="2"/>
  <c r="E40" i="2"/>
  <c r="G59" i="2"/>
  <c r="W117" i="2"/>
  <c r="Q118" i="2"/>
  <c r="H178" i="2"/>
  <c r="R221" i="2"/>
  <c r="W79" i="2"/>
  <c r="D53" i="2"/>
  <c r="D63" i="2"/>
  <c r="Q54" i="2"/>
  <c r="Q152" i="2"/>
  <c r="W152" i="2"/>
  <c r="M114" i="2"/>
  <c r="N63" i="2"/>
  <c r="AC191" i="2"/>
  <c r="D252" i="2"/>
  <c r="H166" i="2"/>
  <c r="R275" i="2"/>
  <c r="E195" i="2"/>
  <c r="AI142" i="2"/>
  <c r="W144" i="2"/>
  <c r="N217" i="2"/>
  <c r="S40" i="2"/>
  <c r="S74" i="2"/>
  <c r="W104" i="2"/>
  <c r="AC152" i="2"/>
  <c r="R255" i="2"/>
  <c r="H161" i="2"/>
  <c r="G47" i="2"/>
  <c r="E263" i="2"/>
  <c r="R105" i="2"/>
  <c r="E231" i="2"/>
  <c r="D162" i="2"/>
  <c r="H151" i="2"/>
  <c r="C65" i="2"/>
  <c r="AU95" i="2"/>
  <c r="O182" i="2"/>
  <c r="O280" i="2"/>
  <c r="AR132" i="2"/>
  <c r="M141" i="2"/>
  <c r="G291" i="2"/>
  <c r="M33" i="2"/>
  <c r="F283" i="2"/>
  <c r="O229" i="2"/>
  <c r="Q35" i="2"/>
  <c r="AS80" i="2"/>
  <c r="AA231" i="2"/>
  <c r="E63" i="2"/>
  <c r="E144" i="2"/>
  <c r="C306" i="2"/>
  <c r="G156" i="2"/>
  <c r="C168" i="2"/>
  <c r="D284" i="2"/>
  <c r="R230" i="2"/>
  <c r="R134" i="2"/>
  <c r="O66" i="2"/>
  <c r="AA263" i="2"/>
  <c r="Z110" i="2"/>
  <c r="F290" i="2"/>
  <c r="I95" i="2"/>
  <c r="G63" i="2"/>
  <c r="E58" i="2"/>
  <c r="Q50" i="2"/>
  <c r="E301" i="2"/>
  <c r="G282" i="2"/>
  <c r="O154" i="2"/>
  <c r="AM65" i="2"/>
  <c r="C281" i="2"/>
  <c r="G222" i="2"/>
  <c r="N286" i="2"/>
  <c r="H221" i="2"/>
  <c r="C303" i="2"/>
  <c r="M37" i="2"/>
  <c r="C138" i="2"/>
  <c r="AG42" i="2"/>
  <c r="G234" i="2"/>
  <c r="H311" i="2"/>
  <c r="C98" i="2"/>
  <c r="H217" i="2"/>
  <c r="R122" i="2"/>
  <c r="C113" i="2"/>
  <c r="Z105" i="2"/>
  <c r="E139" i="2"/>
  <c r="C173" i="2"/>
  <c r="O168" i="2"/>
  <c r="AL324" i="2"/>
  <c r="AU271" i="2"/>
  <c r="D159" i="2"/>
  <c r="R202" i="2"/>
  <c r="E102" i="2"/>
  <c r="S262" i="2"/>
  <c r="O288" i="2"/>
  <c r="Q39" i="2"/>
  <c r="O282" i="2"/>
  <c r="N199" i="2"/>
  <c r="S104" i="2"/>
  <c r="H213" i="2"/>
  <c r="P180" i="2"/>
  <c r="W160" i="2"/>
  <c r="F204" i="2"/>
  <c r="C42" i="2"/>
  <c r="Y196" i="2"/>
  <c r="C299" i="2"/>
  <c r="G40" i="2"/>
  <c r="Y242" i="2"/>
  <c r="H92" i="2"/>
  <c r="P245" i="2"/>
  <c r="M278" i="2"/>
  <c r="AL54" i="2"/>
  <c r="AA84" i="2"/>
  <c r="AR306" i="2"/>
  <c r="P227" i="2"/>
  <c r="E142" i="2"/>
  <c r="E298" i="2"/>
  <c r="AK289" i="2"/>
  <c r="Z275" i="2"/>
  <c r="AL289" i="2"/>
  <c r="P232" i="2"/>
  <c r="AC276" i="2"/>
  <c r="Y260" i="2"/>
  <c r="I174" i="2"/>
  <c r="AC290" i="2"/>
  <c r="D186" i="2"/>
  <c r="P121" i="2"/>
  <c r="N283" i="2"/>
  <c r="AS184" i="2"/>
  <c r="M168" i="2"/>
  <c r="AB302" i="2"/>
  <c r="O106" i="2"/>
  <c r="D287" i="2"/>
  <c r="I277" i="2"/>
  <c r="AV161" i="2"/>
  <c r="AM41" i="2"/>
  <c r="D49" i="2"/>
  <c r="AG73" i="2"/>
  <c r="AA43" i="2"/>
  <c r="D161" i="2"/>
  <c r="Z237" i="2"/>
  <c r="I271" i="2"/>
  <c r="C186" i="2"/>
  <c r="M166" i="2"/>
  <c r="F59" i="2"/>
  <c r="X239" i="2"/>
  <c r="G323" i="2"/>
  <c r="H163" i="2"/>
  <c r="F118" i="2"/>
  <c r="E159" i="2"/>
  <c r="H139" i="2"/>
  <c r="AT173" i="2"/>
  <c r="S44" i="2"/>
  <c r="AJ305" i="2"/>
  <c r="AC312" i="2"/>
  <c r="E166" i="2"/>
  <c r="P297" i="2"/>
  <c r="AA324" i="2"/>
  <c r="N295" i="2"/>
  <c r="M230" i="2"/>
  <c r="AL306" i="2"/>
  <c r="AQ177" i="2"/>
  <c r="M280" i="2"/>
  <c r="R65" i="2"/>
  <c r="D71" i="2"/>
  <c r="Q200" i="2"/>
  <c r="F312" i="2"/>
  <c r="H282" i="2"/>
  <c r="Z218" i="2"/>
  <c r="D205" i="2"/>
  <c r="C166" i="2"/>
  <c r="I243" i="2"/>
  <c r="R193" i="2"/>
  <c r="W96" i="2"/>
  <c r="M165" i="2"/>
  <c r="F94" i="2"/>
  <c r="P179" i="2"/>
  <c r="E218" i="2"/>
  <c r="Q158" i="2"/>
  <c r="Q288" i="2"/>
  <c r="F85" i="2"/>
  <c r="F175" i="2"/>
  <c r="S258" i="2"/>
  <c r="M228" i="2"/>
  <c r="R186" i="2"/>
  <c r="Y161" i="2"/>
  <c r="AK306" i="2"/>
  <c r="P278" i="2"/>
  <c r="M162" i="2"/>
  <c r="Y241" i="2"/>
  <c r="G133" i="2"/>
  <c r="W52" i="2"/>
  <c r="F273" i="2"/>
  <c r="S116" i="2"/>
  <c r="S66" i="2"/>
  <c r="H65" i="2"/>
  <c r="AL44" i="2"/>
  <c r="X232" i="2"/>
  <c r="D50" i="2"/>
  <c r="O258" i="2"/>
  <c r="I276" i="2"/>
  <c r="O239" i="2"/>
  <c r="X253" i="2"/>
  <c r="H31" i="2"/>
  <c r="H214" i="2"/>
  <c r="G233" i="2"/>
  <c r="E306" i="2"/>
  <c r="AJ49" i="2"/>
  <c r="AL65" i="2"/>
  <c r="O134" i="2"/>
  <c r="W55" i="2"/>
  <c r="AM80" i="2"/>
  <c r="P183" i="2"/>
  <c r="H110" i="2"/>
  <c r="AU91" i="2"/>
  <c r="AC279" i="2"/>
  <c r="Z54" i="2"/>
  <c r="O51" i="2"/>
  <c r="AC226" i="2"/>
  <c r="AA178" i="2"/>
  <c r="AG81" i="2"/>
  <c r="AK47" i="2"/>
  <c r="M201" i="2"/>
  <c r="F321" i="2"/>
  <c r="AV138" i="2"/>
  <c r="S316" i="2"/>
  <c r="AW76" i="2"/>
  <c r="F318" i="2"/>
  <c r="F234" i="2"/>
  <c r="S79" i="2"/>
  <c r="W58" i="2"/>
  <c r="H244" i="2"/>
  <c r="AS81" i="2"/>
  <c r="AK59" i="2"/>
  <c r="N319" i="2"/>
  <c r="AW144" i="2"/>
  <c r="AW318" i="2"/>
  <c r="Q297" i="2"/>
  <c r="AI32" i="2"/>
  <c r="N281" i="2"/>
  <c r="H317" i="2"/>
  <c r="Z69" i="4"/>
  <c r="X317" i="2"/>
  <c r="O155" i="2"/>
  <c r="AS94" i="2"/>
  <c r="AK299" i="2"/>
  <c r="S43" i="2"/>
  <c r="M46" i="2"/>
  <c r="Q113" i="2"/>
  <c r="F271" i="2"/>
  <c r="F142" i="2"/>
  <c r="AL31" i="2"/>
  <c r="W54" i="2"/>
  <c r="I140" i="2"/>
  <c r="AW79" i="2"/>
  <c r="Q95" i="2"/>
  <c r="R203" i="2"/>
  <c r="G319" i="2"/>
  <c r="AV141" i="2"/>
  <c r="AK33" i="2"/>
  <c r="AU137" i="2"/>
  <c r="G120" i="2"/>
  <c r="AW317" i="2"/>
  <c r="AR84" i="2"/>
  <c r="C131" i="2"/>
  <c r="AJ39" i="2"/>
  <c r="N123" i="2"/>
  <c r="AR134" i="2"/>
  <c r="AV144" i="2"/>
  <c r="AR167" i="2"/>
  <c r="O312" i="2"/>
  <c r="G213" i="2"/>
  <c r="AB211" i="2"/>
  <c r="M254" i="2"/>
  <c r="AU123" i="2"/>
  <c r="AB59" i="2"/>
  <c r="Q31" i="2"/>
  <c r="F196" i="2"/>
  <c r="AH77" i="2"/>
  <c r="Q176" i="2"/>
  <c r="S48" i="2"/>
  <c r="AV260" i="2"/>
  <c r="G111" i="2"/>
  <c r="G239" i="2"/>
  <c r="AQ109" i="2"/>
  <c r="M134" i="2"/>
  <c r="I211" i="2"/>
  <c r="M313" i="2"/>
  <c r="AG56" i="2"/>
  <c r="D245" i="2"/>
  <c r="Q255" i="2"/>
  <c r="E91" i="2"/>
  <c r="F166" i="2"/>
  <c r="W105" i="2"/>
  <c r="F262" i="2"/>
  <c r="AR168" i="2"/>
  <c r="AU117" i="2"/>
  <c r="AW319" i="2"/>
  <c r="C111" i="2"/>
  <c r="Q112" i="2"/>
  <c r="N284" i="2"/>
  <c r="G131" i="2"/>
  <c r="W60" i="2"/>
  <c r="D322" i="2"/>
  <c r="AB298" i="2"/>
  <c r="P125" i="2"/>
  <c r="AB139" i="2"/>
  <c r="Q290" i="2"/>
  <c r="D298" i="2"/>
  <c r="N235" i="2"/>
  <c r="O153" i="2"/>
  <c r="AA246" i="2"/>
  <c r="Z81" i="2"/>
  <c r="X289" i="2"/>
  <c r="S183" i="2"/>
  <c r="S295" i="2"/>
  <c r="W197" i="2"/>
  <c r="Q260" i="2"/>
  <c r="H141" i="2"/>
  <c r="R159" i="2"/>
  <c r="I162" i="2"/>
  <c r="D305" i="2"/>
  <c r="D301" i="2"/>
  <c r="S317" i="2"/>
  <c r="Q33" i="2"/>
  <c r="G254" i="2"/>
  <c r="I304" i="2"/>
  <c r="H113" i="2"/>
  <c r="G154" i="2"/>
  <c r="AH48" i="2"/>
  <c r="X32" i="2"/>
  <c r="R218" i="2"/>
  <c r="C82" i="2"/>
  <c r="Z212" i="2"/>
  <c r="O322" i="2"/>
  <c r="E282" i="2"/>
  <c r="Q126" i="2"/>
  <c r="AR124" i="2"/>
  <c r="F71" i="2"/>
  <c r="F198" i="2"/>
  <c r="AH105" i="2"/>
  <c r="R183" i="2"/>
  <c r="I80" i="2"/>
  <c r="AM38" i="2"/>
  <c r="S306" i="2"/>
  <c r="O259" i="2"/>
  <c r="Q213" i="2"/>
  <c r="S254" i="2"/>
  <c r="AB152" i="2"/>
  <c r="G157" i="2"/>
  <c r="O139" i="2"/>
  <c r="H226" i="2"/>
  <c r="R322" i="2"/>
  <c r="N182" i="2"/>
  <c r="G237" i="2"/>
  <c r="E199" i="2"/>
  <c r="M316" i="2"/>
  <c r="G224" i="2"/>
  <c r="I322" i="2"/>
  <c r="Q222" i="2"/>
  <c r="G34" i="2"/>
  <c r="AW172" i="2"/>
  <c r="I112" i="2"/>
  <c r="G305" i="2"/>
  <c r="X215" i="2"/>
  <c r="AA221" i="2"/>
  <c r="H125" i="2"/>
  <c r="H136" i="2"/>
  <c r="AC311" i="2"/>
  <c r="D153" i="2"/>
  <c r="F56" i="2"/>
  <c r="N64" i="2"/>
  <c r="C252" i="2"/>
  <c r="H232" i="2"/>
  <c r="AW118" i="2"/>
  <c r="D240" i="2"/>
  <c r="R288" i="2"/>
  <c r="AC303" i="2"/>
  <c r="Q71" i="2"/>
  <c r="P202" i="2"/>
  <c r="I204" i="2"/>
  <c r="I294" i="2"/>
  <c r="AJ41" i="2"/>
  <c r="I171" i="2"/>
  <c r="N316" i="2"/>
  <c r="AU176" i="2"/>
  <c r="C221" i="2"/>
  <c r="H216" i="2"/>
  <c r="S47" i="2"/>
  <c r="AI66" i="2"/>
  <c r="I253" i="2"/>
  <c r="AV323" i="2"/>
  <c r="D44" i="2"/>
  <c r="AG35" i="2"/>
  <c r="M311" i="2"/>
  <c r="H251" i="2"/>
  <c r="P112" i="2"/>
  <c r="AI41" i="2"/>
  <c r="AS161" i="2"/>
  <c r="AC238" i="2"/>
  <c r="W153" i="2"/>
  <c r="AR126" i="2"/>
  <c r="AS322" i="2"/>
  <c r="H145" i="2"/>
  <c r="G168" i="2"/>
  <c r="AA238" i="2"/>
  <c r="N55" i="2"/>
  <c r="N143" i="2"/>
  <c r="AU81" i="2"/>
  <c r="E53" i="2"/>
  <c r="D279" i="2"/>
  <c r="M175" i="2"/>
  <c r="Q32" i="2"/>
  <c r="I227" i="2"/>
  <c r="Q322" i="2"/>
  <c r="Q104" i="2"/>
  <c r="F218" i="2"/>
  <c r="AA85" i="2"/>
  <c r="D118" i="2"/>
  <c r="G220" i="2"/>
  <c r="AU71" i="2"/>
  <c r="AA27" i="4"/>
  <c r="H114" i="2"/>
  <c r="E44" i="2"/>
  <c r="AS68" i="4"/>
  <c r="H288" i="2"/>
  <c r="F57" i="2"/>
  <c r="C62" i="2"/>
  <c r="AW121" i="2"/>
  <c r="AA114" i="2"/>
  <c r="W131" i="2"/>
  <c r="Z141" i="2"/>
  <c r="AL94" i="2"/>
  <c r="O306" i="2"/>
  <c r="AG136" i="2"/>
  <c r="I238" i="2"/>
  <c r="S151" i="2"/>
  <c r="G76" i="2"/>
  <c r="S205" i="2"/>
  <c r="O183" i="2"/>
  <c r="C246" i="2"/>
  <c r="S315" i="2"/>
  <c r="AI47" i="2"/>
  <c r="I315" i="2"/>
  <c r="P49" i="2"/>
  <c r="H237" i="2"/>
  <c r="M38" i="2"/>
  <c r="R136" i="2"/>
  <c r="AB51" i="2"/>
  <c r="W139" i="2"/>
  <c r="C74" i="2"/>
  <c r="N178" i="2"/>
  <c r="F220" i="2"/>
  <c r="I75" i="2"/>
  <c r="G171" i="2"/>
  <c r="S94" i="2"/>
  <c r="I97" i="2"/>
  <c r="R278" i="2"/>
  <c r="N168" i="2"/>
  <c r="C204" i="2"/>
  <c r="E204" i="2"/>
  <c r="AK304" i="2"/>
  <c r="S163" i="2"/>
  <c r="S138" i="2"/>
  <c r="P305" i="2"/>
  <c r="H53" i="2"/>
  <c r="G231" i="2"/>
  <c r="G235" i="2"/>
  <c r="X84" i="2"/>
  <c r="M229" i="2"/>
  <c r="S199" i="2"/>
  <c r="H298" i="2"/>
  <c r="I230" i="2"/>
  <c r="AB275" i="2"/>
  <c r="F237" i="2"/>
  <c r="M51" i="2"/>
  <c r="E259" i="2"/>
  <c r="M53" i="2"/>
  <c r="Q43" i="2"/>
  <c r="C114" i="2"/>
  <c r="P204" i="2"/>
  <c r="AT121" i="2"/>
  <c r="E80" i="2"/>
  <c r="D177" i="2"/>
  <c r="N91" i="2"/>
  <c r="I272" i="2"/>
  <c r="S108" i="2"/>
  <c r="C109" i="2"/>
  <c r="F171" i="2"/>
  <c r="AU122" i="2"/>
  <c r="W178" i="2"/>
  <c r="P44" i="2"/>
  <c r="AG55" i="2"/>
  <c r="G60" i="2"/>
  <c r="F112" i="2"/>
  <c r="O83" i="2"/>
  <c r="N184" i="2"/>
  <c r="W135" i="2"/>
  <c r="E300" i="2"/>
  <c r="AT122" i="2"/>
  <c r="AK264" i="2"/>
  <c r="I155" i="2"/>
  <c r="AJ76" i="2"/>
  <c r="H177" i="2"/>
  <c r="R184" i="2"/>
  <c r="N254" i="2"/>
  <c r="N94" i="2"/>
  <c r="H45" i="2"/>
  <c r="AB196" i="2"/>
  <c r="M143" i="2"/>
  <c r="O85" i="2"/>
  <c r="E222" i="2"/>
  <c r="AA303" i="2"/>
  <c r="S140" i="2"/>
  <c r="S174" i="2"/>
  <c r="H219" i="2"/>
  <c r="M179" i="2"/>
  <c r="D173" i="2"/>
  <c r="O53" i="2"/>
  <c r="H100" i="2"/>
  <c r="AS311" i="2"/>
  <c r="G179" i="2"/>
  <c r="G293" i="2"/>
  <c r="M84" i="2"/>
  <c r="AT321" i="2"/>
  <c r="AM34" i="2"/>
  <c r="M45" i="2"/>
  <c r="E314" i="2"/>
  <c r="S280" i="2"/>
  <c r="C258" i="2"/>
  <c r="E272" i="2"/>
  <c r="D175" i="2"/>
  <c r="M57" i="2"/>
  <c r="M177" i="2"/>
  <c r="H54" i="2"/>
  <c r="C304" i="2"/>
  <c r="N52" i="2"/>
  <c r="H134" i="2"/>
  <c r="AR111" i="2"/>
  <c r="I65" i="2"/>
  <c r="F219" i="2"/>
  <c r="Y301" i="2"/>
  <c r="F51" i="2"/>
  <c r="G55" i="2"/>
  <c r="O36" i="2"/>
  <c r="G80" i="2"/>
  <c r="AA31" i="4"/>
  <c r="AG41" i="6"/>
  <c r="F33" i="2"/>
  <c r="AC36" i="4"/>
  <c r="M142" i="2"/>
  <c r="M108" i="2"/>
  <c r="G180" i="2"/>
  <c r="F52" i="2"/>
  <c r="AB203" i="2"/>
  <c r="AT113" i="2"/>
  <c r="AW96" i="2"/>
  <c r="M95" i="2"/>
  <c r="I318" i="2"/>
  <c r="Z226" i="2"/>
  <c r="M140" i="2"/>
  <c r="AT152" i="2"/>
  <c r="AC220" i="2"/>
  <c r="W94" i="2"/>
  <c r="O43" i="2"/>
  <c r="X322" i="2"/>
  <c r="AA293" i="2"/>
  <c r="Q281" i="2"/>
  <c r="G78" i="2"/>
  <c r="H182" i="2"/>
  <c r="I81" i="2"/>
  <c r="E202" i="2"/>
  <c r="X45" i="2"/>
  <c r="D166" i="2"/>
  <c r="AT97" i="2"/>
  <c r="AH37" i="4"/>
  <c r="AM48" i="2"/>
  <c r="AS75" i="2"/>
  <c r="AL48" i="6"/>
  <c r="AJ48" i="2"/>
  <c r="AW170" i="2"/>
  <c r="AB228" i="2"/>
  <c r="F295" i="2"/>
  <c r="Q164" i="2"/>
  <c r="AU126" i="2"/>
  <c r="AS59" i="2"/>
  <c r="H175" i="2"/>
  <c r="I256" i="2"/>
  <c r="E180" i="2"/>
  <c r="I291" i="2"/>
  <c r="H36" i="2"/>
  <c r="Z31" i="2"/>
  <c r="S197" i="2"/>
  <c r="Q221" i="2"/>
  <c r="AB81" i="2"/>
  <c r="E41" i="2"/>
  <c r="Q274" i="2"/>
  <c r="P132" i="2"/>
  <c r="D85" i="2"/>
  <c r="Z203" i="2"/>
  <c r="C63" i="2"/>
  <c r="Q53" i="2"/>
  <c r="F281" i="2"/>
  <c r="G182" i="2"/>
  <c r="G186" i="2"/>
  <c r="R244" i="2"/>
  <c r="F82" i="2"/>
  <c r="C133" i="2"/>
  <c r="AH51" i="2"/>
  <c r="O305" i="2"/>
  <c r="R78" i="2"/>
  <c r="AC169" i="2"/>
  <c r="H193" i="2"/>
  <c r="D199" i="2"/>
  <c r="I41" i="2"/>
  <c r="I282" i="2"/>
  <c r="N215" i="2"/>
  <c r="Q106" i="2"/>
  <c r="Q162" i="2"/>
  <c r="F304" i="2"/>
  <c r="X124" i="2"/>
  <c r="G61" i="2"/>
  <c r="C291" i="2"/>
  <c r="Q52" i="2"/>
  <c r="I217" i="2"/>
  <c r="D144" i="2"/>
  <c r="E312" i="2"/>
  <c r="H259" i="2"/>
  <c r="H306" i="2"/>
  <c r="G251" i="2"/>
  <c r="N117" i="2"/>
  <c r="W84" i="2"/>
  <c r="AA197" i="2"/>
  <c r="N144" i="2"/>
  <c r="D323" i="2"/>
  <c r="E203" i="2"/>
  <c r="C194" i="2"/>
  <c r="F211" i="2"/>
  <c r="P78" i="2"/>
  <c r="O99" i="2"/>
  <c r="O278" i="2"/>
  <c r="AC182" i="2"/>
  <c r="E78" i="2"/>
  <c r="Z243" i="2"/>
  <c r="R316" i="2"/>
  <c r="H185" i="2"/>
  <c r="D139" i="2"/>
  <c r="AT133" i="2"/>
  <c r="C45" i="2"/>
  <c r="E73" i="2"/>
  <c r="AU151" i="2"/>
  <c r="M192" i="2"/>
  <c r="F200" i="2"/>
  <c r="O296" i="2"/>
  <c r="AI65" i="2"/>
  <c r="X311" i="2"/>
  <c r="I232" i="2"/>
  <c r="M180" i="2"/>
  <c r="P108" i="2"/>
  <c r="H43" i="2"/>
  <c r="AQ141" i="2"/>
  <c r="AV278" i="2"/>
  <c r="M242" i="2"/>
  <c r="D283" i="2"/>
  <c r="C263" i="2"/>
  <c r="G161" i="2"/>
  <c r="H56" i="2"/>
  <c r="G152" i="2"/>
  <c r="C181" i="2"/>
  <c r="D78" i="2"/>
  <c r="C33" i="2"/>
  <c r="G211" i="2"/>
  <c r="D160" i="2"/>
  <c r="S304" i="2"/>
  <c r="D184" i="2"/>
  <c r="AG32" i="2"/>
  <c r="P262" i="2"/>
  <c r="E119" i="2"/>
  <c r="I233" i="2"/>
  <c r="D142" i="2"/>
  <c r="O172" i="2"/>
  <c r="G185" i="2"/>
  <c r="G169" i="2"/>
  <c r="AH301" i="2"/>
  <c r="W279" i="2"/>
  <c r="G94" i="2"/>
  <c r="F37" i="2"/>
  <c r="H273" i="2"/>
  <c r="H41" i="2"/>
  <c r="C43" i="2"/>
  <c r="I255" i="2"/>
  <c r="M174" i="2"/>
  <c r="G48" i="2"/>
  <c r="AC39" i="2"/>
  <c r="Q38" i="2"/>
  <c r="AC281" i="2"/>
  <c r="E279" i="2"/>
  <c r="AJ292" i="2"/>
  <c r="C179" i="2"/>
  <c r="M304" i="2"/>
  <c r="O255" i="2"/>
  <c r="F136" i="2"/>
  <c r="C35" i="2"/>
  <c r="E254" i="2"/>
  <c r="H58" i="2"/>
  <c r="Q231" i="2"/>
  <c r="R50" i="2"/>
  <c r="AL62" i="2"/>
  <c r="AK66" i="4"/>
  <c r="H184" i="2"/>
  <c r="AS108" i="2"/>
  <c r="AT117" i="2"/>
  <c r="AR156" i="2"/>
  <c r="AS179" i="2"/>
  <c r="AV166" i="2"/>
  <c r="F151" i="2"/>
  <c r="F217" i="2"/>
  <c r="W164" i="2"/>
  <c r="E112" i="2"/>
  <c r="G178" i="2"/>
  <c r="AU168" i="2"/>
  <c r="C297" i="2"/>
  <c r="F278" i="2"/>
  <c r="D31" i="2"/>
  <c r="W290" i="2"/>
  <c r="G104" i="2"/>
  <c r="P217" i="2"/>
  <c r="Q57" i="2"/>
  <c r="N40" i="2"/>
  <c r="C97" i="2"/>
  <c r="C107" i="2"/>
  <c r="F31" i="2"/>
  <c r="X79" i="2"/>
  <c r="Y226" i="2"/>
  <c r="M58" i="2"/>
  <c r="W47" i="2"/>
  <c r="Z211" i="2"/>
  <c r="AJ54" i="2"/>
  <c r="I151" i="2"/>
  <c r="AV115" i="2"/>
  <c r="D313" i="2"/>
  <c r="Z238" i="2"/>
  <c r="AA195" i="2"/>
  <c r="Q226" i="2"/>
  <c r="AA225" i="2"/>
  <c r="AR136" i="2"/>
  <c r="F101" i="2"/>
  <c r="C227" i="2"/>
  <c r="F131" i="2"/>
  <c r="AW116" i="2"/>
  <c r="D299" i="2"/>
  <c r="G283" i="2"/>
  <c r="N212" i="2"/>
  <c r="O311" i="2"/>
  <c r="Y107" i="2"/>
  <c r="Q159" i="2"/>
  <c r="X318" i="2"/>
  <c r="R53" i="2"/>
  <c r="R164" i="2"/>
  <c r="X118" i="2"/>
  <c r="C231" i="2"/>
  <c r="S75" i="2"/>
  <c r="AG141" i="2"/>
  <c r="G141" i="2"/>
  <c r="G246" i="2"/>
  <c r="F109" i="2"/>
  <c r="F276" i="2"/>
  <c r="I164" i="2"/>
  <c r="P51" i="2"/>
  <c r="I114" i="2"/>
  <c r="Z295" i="2"/>
  <c r="W295" i="2"/>
  <c r="H169" i="2"/>
  <c r="C57" i="2"/>
  <c r="H98" i="2"/>
  <c r="P95" i="2"/>
  <c r="E246" i="2"/>
  <c r="C232" i="2"/>
  <c r="Z322" i="2"/>
  <c r="S222" i="2"/>
  <c r="G101" i="2"/>
  <c r="D134" i="2"/>
  <c r="W212" i="2"/>
  <c r="AK48" i="2"/>
  <c r="O105" i="2"/>
  <c r="AT167" i="2"/>
  <c r="F186" i="2"/>
  <c r="G37" i="2"/>
  <c r="C320" i="2"/>
  <c r="N263" i="2"/>
  <c r="W218" i="2"/>
  <c r="I198" i="2"/>
  <c r="P31" i="2"/>
  <c r="Z314" i="2"/>
  <c r="N61" i="2"/>
  <c r="P168" i="2"/>
  <c r="R135" i="2"/>
  <c r="AH104" i="2"/>
  <c r="Q103" i="2"/>
  <c r="P97" i="2"/>
  <c r="N139" i="2"/>
  <c r="AH277" i="2"/>
  <c r="F302" i="2"/>
  <c r="H103" i="2"/>
  <c r="P139" i="2"/>
  <c r="AJ314" i="2"/>
  <c r="E227" i="2"/>
  <c r="H156" i="2"/>
  <c r="H225" i="2"/>
  <c r="D59" i="2"/>
  <c r="AC258" i="2"/>
  <c r="O200" i="2"/>
  <c r="H235" i="2"/>
  <c r="AV82" i="2"/>
  <c r="P40" i="2"/>
  <c r="D99" i="2"/>
  <c r="C163" i="2"/>
  <c r="O80" i="2"/>
  <c r="P39" i="2"/>
  <c r="E116" i="2"/>
  <c r="P93" i="2"/>
  <c r="N303" i="2"/>
  <c r="O97" i="2"/>
  <c r="N54" i="2"/>
  <c r="O274" i="2"/>
  <c r="N255" i="2"/>
  <c r="O71" i="2"/>
  <c r="AQ313" i="2"/>
  <c r="W122" i="2"/>
  <c r="AR139" i="2"/>
  <c r="F286" i="2"/>
  <c r="H40" i="2"/>
  <c r="F185" i="2"/>
  <c r="P236" i="2"/>
  <c r="AM169" i="2"/>
  <c r="E235" i="2"/>
  <c r="D72" i="2"/>
  <c r="AG51" i="2"/>
  <c r="F177" i="2"/>
  <c r="F91" i="2"/>
  <c r="C226" i="2"/>
  <c r="AJ286" i="2"/>
  <c r="E286" i="2"/>
  <c r="I273" i="2"/>
  <c r="AR174" i="2"/>
  <c r="S160" i="2"/>
  <c r="M203" i="2"/>
  <c r="C77" i="2"/>
  <c r="R35" i="2"/>
  <c r="F192" i="2"/>
  <c r="W319" i="2"/>
  <c r="S106" i="2"/>
  <c r="F44" i="2"/>
  <c r="F106" i="2"/>
  <c r="AC229" i="2"/>
  <c r="AR163" i="2"/>
  <c r="M116" i="2"/>
  <c r="O260" i="2"/>
  <c r="P323" i="2"/>
  <c r="F252" i="2"/>
  <c r="D93" i="2"/>
  <c r="E114" i="2"/>
  <c r="G317" i="2"/>
  <c r="AA282" i="2"/>
  <c r="Z30" i="4"/>
  <c r="H34" i="2"/>
  <c r="I191" i="2"/>
  <c r="D122" i="2"/>
  <c r="AC244" i="2"/>
  <c r="AT175" i="2"/>
  <c r="AH55" i="2"/>
  <c r="Q160" i="2"/>
  <c r="H55" i="2"/>
  <c r="AU132" i="2"/>
  <c r="AJ40" i="4"/>
  <c r="AU175" i="2"/>
  <c r="C164" i="2"/>
  <c r="X196" i="2"/>
  <c r="C319" i="2"/>
  <c r="AS82" i="2"/>
  <c r="AG48" i="2"/>
  <c r="C110" i="2"/>
  <c r="F123" i="2"/>
  <c r="AU120" i="2"/>
  <c r="C145" i="2"/>
  <c r="AM52" i="2"/>
  <c r="AB144" i="2"/>
  <c r="O299" i="2"/>
  <c r="I105" i="2"/>
  <c r="F144" i="2"/>
  <c r="D62" i="2"/>
  <c r="AU170" i="2"/>
  <c r="AS132" i="2"/>
  <c r="H33" i="2"/>
  <c r="Q313" i="2"/>
  <c r="AM59" i="2"/>
  <c r="G279" i="2"/>
  <c r="I287" i="2"/>
  <c r="D105" i="2"/>
  <c r="AS111" i="2"/>
  <c r="M99" i="2"/>
  <c r="AH36" i="2"/>
  <c r="R223" i="2"/>
  <c r="F191" i="2"/>
  <c r="G53" i="2"/>
  <c r="F84" i="2"/>
  <c r="AC214" i="2"/>
  <c r="AC232" i="2"/>
  <c r="G232" i="2"/>
  <c r="P46" i="2"/>
  <c r="AA301" i="2"/>
  <c r="AJ85" i="2"/>
  <c r="M297" i="2"/>
  <c r="S272" i="2"/>
  <c r="Q116" i="2"/>
  <c r="E98" i="2"/>
  <c r="E100" i="2"/>
  <c r="AH153" i="2"/>
  <c r="I49" i="2"/>
  <c r="G255" i="2"/>
  <c r="AG83" i="2"/>
  <c r="M255" i="2"/>
  <c r="D223" i="2"/>
  <c r="AG121" i="2"/>
  <c r="G271" i="2"/>
  <c r="F34" i="2"/>
  <c r="W211" i="2"/>
  <c r="I92" i="2"/>
  <c r="AK132" i="2"/>
  <c r="I107" i="2"/>
  <c r="P141" i="2"/>
  <c r="H283" i="2"/>
  <c r="H80" i="2"/>
  <c r="W241" i="2"/>
  <c r="E197" i="2"/>
  <c r="W92" i="2"/>
  <c r="AL316" i="2"/>
  <c r="P52" i="2"/>
  <c r="R293" i="2"/>
  <c r="AW132" i="2"/>
  <c r="M199" i="2"/>
  <c r="Y243" i="2"/>
  <c r="H60" i="2"/>
  <c r="H93" i="2"/>
  <c r="H152" i="2"/>
  <c r="Y162" i="2"/>
  <c r="F299" i="2"/>
  <c r="E61" i="2"/>
  <c r="AV93" i="2"/>
  <c r="G175" i="2"/>
  <c r="W118" i="2"/>
  <c r="Y99" i="2"/>
  <c r="AL302" i="2"/>
  <c r="R216" i="2"/>
  <c r="I153" i="2"/>
  <c r="W74" i="2"/>
  <c r="N273" i="2"/>
  <c r="P284" i="2"/>
  <c r="F38" i="2"/>
  <c r="P126" i="2"/>
  <c r="M63" i="2"/>
  <c r="Q178" i="2"/>
  <c r="Q217" i="2"/>
  <c r="AR116" i="2"/>
  <c r="C318" i="2"/>
  <c r="O145" i="2"/>
  <c r="Q115" i="2"/>
  <c r="AS137" i="2"/>
  <c r="W145" i="2"/>
  <c r="M200" i="2"/>
  <c r="AH56" i="2"/>
  <c r="R94" i="2"/>
  <c r="C95" i="2"/>
  <c r="C293" i="2"/>
  <c r="W121" i="2"/>
  <c r="D179" i="2"/>
  <c r="H220" i="2"/>
  <c r="M125" i="2"/>
  <c r="O302" i="2"/>
  <c r="F133" i="2"/>
  <c r="AR81" i="2"/>
  <c r="AH276" i="2"/>
  <c r="X185" i="2"/>
  <c r="S37" i="2"/>
  <c r="P264" i="2"/>
  <c r="R137" i="2"/>
  <c r="AM257" i="2"/>
  <c r="I213" i="2"/>
  <c r="F215" i="2"/>
  <c r="I145" i="2"/>
  <c r="E104" i="2"/>
  <c r="I323" i="2"/>
  <c r="F224" i="2"/>
  <c r="E215" i="2"/>
  <c r="AA288" i="2"/>
  <c r="E60" i="2"/>
  <c r="O74" i="2"/>
  <c r="Q293" i="2"/>
  <c r="C79" i="2"/>
  <c r="D54" i="2"/>
  <c r="Q120" i="2"/>
  <c r="G292" i="2"/>
  <c r="C215" i="2"/>
  <c r="F96" i="2"/>
  <c r="M295" i="2"/>
  <c r="AA234" i="2"/>
  <c r="AC225" i="2"/>
  <c r="X194" i="2"/>
  <c r="H51" i="2"/>
  <c r="M106" i="2"/>
  <c r="I193" i="2"/>
  <c r="X240" i="2"/>
  <c r="O245" i="2"/>
  <c r="O279" i="2"/>
  <c r="S204" i="2"/>
  <c r="G204" i="2"/>
  <c r="F124" i="2"/>
  <c r="Q172" i="2"/>
  <c r="I108" i="2"/>
  <c r="E221" i="2"/>
  <c r="D174" i="2"/>
  <c r="E224" i="2"/>
  <c r="AW99" i="2"/>
  <c r="N242" i="2"/>
  <c r="M47" i="2"/>
  <c r="E155" i="2"/>
  <c r="W231" i="2"/>
  <c r="AA214" i="2"/>
  <c r="G288" i="2"/>
  <c r="AB226" i="2"/>
  <c r="AL33" i="2"/>
  <c r="AW119" i="2"/>
  <c r="AM46" i="2"/>
  <c r="AV111" i="2"/>
  <c r="F42" i="2"/>
  <c r="D76" i="2"/>
  <c r="I44" i="2"/>
  <c r="S246" i="2"/>
  <c r="AH314" i="2"/>
  <c r="Q236" i="2"/>
  <c r="C323" i="2"/>
  <c r="E198" i="2"/>
  <c r="D315" i="2"/>
  <c r="AB194" i="2"/>
  <c r="N236" i="2"/>
  <c r="H140" i="2"/>
  <c r="H106" i="2"/>
  <c r="G230" i="2"/>
  <c r="O120" i="2"/>
  <c r="E196" i="2"/>
  <c r="E289" i="2"/>
  <c r="W229" i="2"/>
  <c r="H228" i="2"/>
  <c r="E285" i="2"/>
  <c r="G153" i="2"/>
  <c r="D288" i="2"/>
  <c r="S196" i="2"/>
  <c r="P276" i="2"/>
  <c r="R215" i="2"/>
  <c r="AK62" i="2"/>
  <c r="C106" i="2"/>
  <c r="AV124" i="2"/>
  <c r="Q76" i="2"/>
  <c r="C180" i="2"/>
  <c r="AL158" i="2"/>
  <c r="E173" i="2"/>
  <c r="P271" i="2"/>
  <c r="Z199" i="2"/>
  <c r="H281" i="2"/>
  <c r="AU119" i="2"/>
  <c r="C120" i="2"/>
  <c r="H52" i="2"/>
  <c r="AM117" i="2"/>
  <c r="O231" i="2"/>
  <c r="D311" i="2"/>
  <c r="D278" i="2"/>
  <c r="I178" i="2"/>
  <c r="AW73" i="2"/>
  <c r="O220" i="2"/>
  <c r="AW321" i="2"/>
  <c r="W225" i="2"/>
  <c r="Z152" i="2"/>
  <c r="M264" i="2"/>
  <c r="E93" i="2"/>
  <c r="M112" i="2"/>
  <c r="F50" i="2"/>
  <c r="H64" i="2"/>
  <c r="I163" i="2"/>
  <c r="E77" i="2"/>
  <c r="I106" i="2"/>
  <c r="P265" i="2"/>
  <c r="D164" i="2"/>
  <c r="H215" i="2"/>
  <c r="AA80" i="2"/>
  <c r="I275" i="2"/>
  <c r="M191" i="2"/>
  <c r="P181" i="2"/>
  <c r="G145" i="2"/>
  <c r="AI36" i="2"/>
  <c r="C102" i="2"/>
  <c r="AC212" i="2"/>
  <c r="AK67" i="4"/>
  <c r="Q257" i="2"/>
  <c r="E46" i="2"/>
  <c r="AT323" i="2"/>
  <c r="AA230" i="2"/>
  <c r="AB292" i="2"/>
  <c r="D225" i="2"/>
  <c r="N317" i="2"/>
  <c r="AG50" i="4"/>
  <c r="G181" i="2"/>
  <c r="C108" i="2"/>
  <c r="AS109" i="2"/>
  <c r="AS71" i="2"/>
  <c r="Q223" i="2"/>
  <c r="Z65" i="2"/>
  <c r="Y294" i="2"/>
  <c r="Q145" i="2"/>
  <c r="C273" i="2"/>
  <c r="X204" i="2"/>
  <c r="AB197" i="2"/>
  <c r="I122" i="2"/>
  <c r="AK305" i="2"/>
  <c r="E191" i="2"/>
  <c r="S144" i="2"/>
  <c r="E299" i="2"/>
  <c r="Q321" i="2"/>
  <c r="M171" i="2"/>
  <c r="AA228" i="2"/>
  <c r="I281" i="2"/>
  <c r="P240" i="2"/>
  <c r="O123" i="2"/>
  <c r="AL48" i="4"/>
  <c r="G117" i="2"/>
  <c r="C202" i="2"/>
  <c r="AG66" i="2"/>
  <c r="O191" i="2"/>
  <c r="D60" i="2"/>
  <c r="G322" i="2"/>
  <c r="AG47" i="2"/>
  <c r="Y211" i="2"/>
  <c r="AB229" i="2"/>
  <c r="X230" i="2"/>
  <c r="M60" i="2"/>
  <c r="G44" i="2"/>
  <c r="AT93" i="2"/>
  <c r="O284" i="2"/>
  <c r="Y293" i="2"/>
  <c r="I158" i="2"/>
  <c r="Q132" i="2"/>
  <c r="D131" i="2"/>
  <c r="C220" i="2"/>
  <c r="N287" i="2"/>
  <c r="F199" i="2"/>
  <c r="Q85" i="2"/>
  <c r="X216" i="2"/>
  <c r="Q286" i="2"/>
  <c r="AU99" i="2"/>
  <c r="G197" i="2"/>
  <c r="AU323" i="2"/>
  <c r="AC200" i="2"/>
  <c r="AK43" i="2"/>
  <c r="E50" i="2"/>
  <c r="D66" i="2"/>
  <c r="S211" i="2"/>
  <c r="AH32" i="2"/>
  <c r="AQ132" i="2"/>
  <c r="AV116" i="2"/>
  <c r="S223" i="2"/>
  <c r="F246" i="2"/>
  <c r="S241" i="2"/>
  <c r="D246" i="2"/>
  <c r="AH52" i="2"/>
  <c r="AA215" i="2"/>
  <c r="AV122" i="2"/>
  <c r="AS314" i="2"/>
  <c r="O72" i="2"/>
  <c r="Y277" i="2"/>
  <c r="Q218" i="2"/>
  <c r="H316" i="2"/>
  <c r="W213" i="2"/>
  <c r="AS118" i="2"/>
  <c r="F324" i="2"/>
  <c r="H234" i="2"/>
  <c r="AW312" i="2"/>
  <c r="Y245" i="2"/>
  <c r="G112" i="2"/>
  <c r="AH46" i="2"/>
  <c r="H167" i="2"/>
  <c r="D143" i="2"/>
  <c r="X217" i="2"/>
  <c r="AS103" i="2"/>
  <c r="AQ52" i="2"/>
  <c r="AW44" i="2"/>
  <c r="AT112" i="2"/>
  <c r="AL38" i="4"/>
  <c r="AH46" i="6"/>
  <c r="X229" i="2"/>
  <c r="F231" i="2"/>
  <c r="AH225" i="2"/>
  <c r="P205" i="2"/>
  <c r="AL216" i="2"/>
  <c r="F98" i="2"/>
  <c r="H119" i="2"/>
  <c r="AA38" i="4"/>
  <c r="Q153" i="2"/>
  <c r="H37" i="2"/>
  <c r="AC31" i="4"/>
  <c r="AT180" i="2"/>
  <c r="C260" i="2"/>
  <c r="G85" i="2"/>
  <c r="D117" i="2"/>
  <c r="W224" i="2"/>
  <c r="I220" i="2"/>
  <c r="AM66" i="2"/>
  <c r="N276" i="2"/>
  <c r="N84" i="2"/>
  <c r="AS141" i="2"/>
  <c r="AT111" i="2"/>
  <c r="AH38" i="2"/>
  <c r="AQ44" i="2"/>
  <c r="M104" i="2"/>
  <c r="AB191" i="2"/>
  <c r="AQ41" i="2"/>
  <c r="AI235" i="2"/>
  <c r="R82" i="2"/>
  <c r="S26" i="4"/>
  <c r="AI236" i="2"/>
  <c r="X233" i="2"/>
  <c r="AO37" i="6"/>
  <c r="AR137" i="2"/>
  <c r="AH298" i="2"/>
  <c r="P136" i="2"/>
  <c r="Y157" i="2"/>
  <c r="E32" i="2"/>
  <c r="S133" i="2"/>
  <c r="AB37" i="4"/>
  <c r="AA222" i="2"/>
  <c r="AW126" i="2"/>
  <c r="AT142" i="2"/>
  <c r="AR99" i="2"/>
  <c r="F170" i="2"/>
  <c r="AK57" i="2"/>
  <c r="Y220" i="2"/>
  <c r="E126" i="2"/>
  <c r="AV75" i="2"/>
  <c r="C161" i="2"/>
  <c r="AW133" i="2"/>
  <c r="AW38" i="2"/>
  <c r="AL41" i="6"/>
  <c r="AW50" i="2"/>
  <c r="AV133" i="2"/>
  <c r="AG229" i="2"/>
  <c r="AH43" i="2"/>
  <c r="AU41" i="2"/>
  <c r="AC26" i="6"/>
  <c r="H252" i="2"/>
  <c r="AH238" i="2"/>
  <c r="AC69" i="6"/>
  <c r="Q319" i="2"/>
  <c r="P242" i="2"/>
  <c r="E214" i="2"/>
  <c r="G205" i="2"/>
  <c r="I141" i="2"/>
  <c r="D108" i="2"/>
  <c r="AJ37" i="2"/>
  <c r="AV85" i="2"/>
  <c r="D94" i="2"/>
  <c r="D258" i="2"/>
  <c r="AR138" i="2"/>
  <c r="H272" i="2"/>
  <c r="AT120" i="2"/>
  <c r="AR135" i="2"/>
  <c r="Y197" i="2"/>
  <c r="C72" i="2"/>
  <c r="N56" i="2"/>
  <c r="AJ68" i="6"/>
  <c r="Q315" i="2"/>
  <c r="S255" i="2"/>
  <c r="G163" i="2"/>
  <c r="E74" i="2"/>
  <c r="M138" i="2"/>
  <c r="I257" i="2"/>
  <c r="E229" i="2"/>
  <c r="R219" i="2"/>
  <c r="Y204" i="2"/>
  <c r="N204" i="2"/>
  <c r="AJ300" i="2"/>
  <c r="F108" i="2"/>
  <c r="F41" i="2"/>
  <c r="D183" i="2"/>
  <c r="AR83" i="2"/>
  <c r="F182" i="2"/>
  <c r="R54" i="2"/>
  <c r="D233" i="2"/>
  <c r="W63" i="2"/>
  <c r="H144" i="2"/>
  <c r="W193" i="2"/>
  <c r="E220" i="2"/>
  <c r="D157" i="2"/>
  <c r="G158" i="2"/>
  <c r="O290" i="2"/>
  <c r="O107" i="2"/>
  <c r="O325" i="2"/>
  <c r="E184" i="2"/>
  <c r="Q157" i="2"/>
  <c r="I166" i="2"/>
  <c r="AU144" i="2"/>
  <c r="I169" i="2"/>
  <c r="M319" i="2"/>
  <c r="AK41" i="4"/>
  <c r="X154" i="2"/>
  <c r="I144" i="2"/>
  <c r="P131" i="2"/>
  <c r="D38" i="2"/>
  <c r="Q137" i="2"/>
  <c r="D34" i="2"/>
  <c r="F139" i="2"/>
  <c r="AW100" i="2"/>
  <c r="AT75" i="2"/>
  <c r="D218" i="2"/>
  <c r="E238" i="2"/>
  <c r="AA281" i="2"/>
  <c r="P253" i="2"/>
  <c r="H302" i="2"/>
  <c r="D107" i="2"/>
  <c r="F228" i="2"/>
  <c r="N271" i="2"/>
  <c r="Q111" i="2"/>
  <c r="G221" i="2"/>
  <c r="Q42" i="2"/>
  <c r="AC53" i="2"/>
  <c r="F168" i="2"/>
  <c r="H162" i="2"/>
  <c r="E99" i="2"/>
  <c r="I263" i="2"/>
  <c r="W233" i="2"/>
  <c r="Y51" i="6"/>
  <c r="Y235" i="2"/>
  <c r="AH62" i="2"/>
  <c r="H296" i="2"/>
  <c r="H203" i="2"/>
  <c r="S85" i="2"/>
  <c r="AR121" i="2"/>
  <c r="X27" i="6"/>
  <c r="E165" i="2"/>
  <c r="AT68" i="4"/>
  <c r="M219" i="2"/>
  <c r="F62" i="2"/>
  <c r="AW81" i="2"/>
  <c r="H79" i="2"/>
  <c r="C31" i="2"/>
  <c r="AR186" i="2"/>
  <c r="S81" i="2"/>
  <c r="AM296" i="2"/>
  <c r="O211" i="2"/>
  <c r="D104" i="2"/>
  <c r="M252" i="2"/>
  <c r="Y324" i="2"/>
  <c r="G261" i="2"/>
  <c r="AV102" i="2"/>
  <c r="F157" i="2"/>
  <c r="H61" i="2"/>
  <c r="R224" i="2"/>
  <c r="Y191" i="2"/>
  <c r="N119" i="2"/>
  <c r="Z213" i="2"/>
  <c r="W67" i="4"/>
  <c r="AC51" i="4"/>
  <c r="O47" i="2"/>
  <c r="AH34" i="2"/>
  <c r="AL42" i="2"/>
  <c r="H81" i="2"/>
  <c r="G38" i="2"/>
  <c r="C143" i="2"/>
  <c r="S193" i="2"/>
  <c r="G31" i="2"/>
  <c r="O65" i="2"/>
  <c r="Y193" i="2"/>
  <c r="AR110" i="2"/>
  <c r="Y198" i="2"/>
  <c r="AA28" i="4"/>
  <c r="H199" i="2"/>
  <c r="Z239" i="2"/>
  <c r="G102" i="2"/>
  <c r="W136" i="2"/>
  <c r="R48" i="2"/>
  <c r="H204" i="2"/>
  <c r="AC282" i="2"/>
  <c r="G105" i="2"/>
  <c r="N153" i="2"/>
  <c r="AL49" i="2"/>
  <c r="AS167" i="2"/>
  <c r="M263" i="2"/>
  <c r="Q251" i="2"/>
  <c r="Q185" i="2"/>
  <c r="F121" i="2"/>
  <c r="S244" i="2"/>
  <c r="M170" i="2"/>
  <c r="AI54" i="2"/>
  <c r="AC49" i="4"/>
  <c r="AW124" i="2"/>
  <c r="D232" i="2"/>
  <c r="F205" i="2"/>
  <c r="I168" i="2"/>
  <c r="H57" i="2"/>
  <c r="AT99" i="2"/>
  <c r="AW158" i="2"/>
  <c r="AV131" i="2"/>
  <c r="Y314" i="2"/>
  <c r="O133" i="2"/>
  <c r="W57" i="2"/>
  <c r="C162" i="2"/>
  <c r="AT153" i="2"/>
  <c r="Q239" i="2"/>
  <c r="R139" i="2"/>
  <c r="R251" i="2"/>
  <c r="P135" i="2"/>
  <c r="P58" i="2"/>
  <c r="S68" i="4"/>
  <c r="AL47" i="4"/>
  <c r="Z36" i="4"/>
  <c r="I312" i="2"/>
  <c r="AC237" i="2"/>
  <c r="AT85" i="2"/>
  <c r="D196" i="2"/>
  <c r="H50" i="2"/>
  <c r="E243" i="2"/>
  <c r="O283" i="2"/>
  <c r="Z216" i="2"/>
  <c r="AJ225" i="2"/>
  <c r="AK70" i="6"/>
  <c r="AL221" i="2"/>
  <c r="P314" i="2"/>
  <c r="AT70" i="6"/>
  <c r="AK245" i="2"/>
  <c r="AO41" i="6"/>
  <c r="AL223" i="2"/>
  <c r="I289" i="2"/>
  <c r="Q311" i="2"/>
  <c r="D271" i="2"/>
  <c r="Y131" i="2"/>
  <c r="M64" i="2"/>
  <c r="Z223" i="2"/>
  <c r="AR73" i="2"/>
  <c r="M185" i="2"/>
  <c r="AJ38" i="2"/>
  <c r="M36" i="2"/>
  <c r="AB193" i="2"/>
  <c r="Z224" i="2"/>
  <c r="G56" i="2"/>
  <c r="H76" i="2"/>
  <c r="W262" i="2"/>
  <c r="Y199" i="2"/>
  <c r="AS124" i="2"/>
  <c r="Q121" i="2"/>
  <c r="D121" i="2"/>
  <c r="AM61" i="2"/>
  <c r="AG36" i="2"/>
  <c r="AA38" i="6"/>
  <c r="AJ223" i="2"/>
  <c r="AW65" i="2"/>
  <c r="AU67" i="4"/>
  <c r="AR34" i="2"/>
  <c r="AR319" i="2"/>
  <c r="AF36" i="6"/>
  <c r="AS123" i="2"/>
  <c r="AR119" i="2"/>
  <c r="AG231" i="2"/>
  <c r="T67" i="6"/>
  <c r="I239" i="2"/>
  <c r="G51" i="2"/>
  <c r="C178" i="2"/>
  <c r="I234" i="2"/>
  <c r="H153" i="2"/>
  <c r="P273" i="2"/>
  <c r="AV77" i="2"/>
  <c r="AJ65" i="2"/>
  <c r="AW139" i="2"/>
  <c r="M76" i="2"/>
  <c r="I78" i="2"/>
  <c r="G304" i="2"/>
  <c r="AT179" i="2"/>
  <c r="F315" i="2"/>
  <c r="Z246" i="2"/>
  <c r="AK52" i="2"/>
  <c r="Z202" i="2"/>
  <c r="AK216" i="2"/>
  <c r="AH39" i="6"/>
  <c r="AK219" i="2"/>
  <c r="AM227" i="2"/>
  <c r="AT107" i="2"/>
  <c r="AG199" i="2"/>
  <c r="AL66" i="6"/>
  <c r="AA47" i="4"/>
  <c r="AC27" i="6"/>
  <c r="AQ40" i="2"/>
  <c r="N299" i="2"/>
  <c r="Q136" i="2"/>
  <c r="AM58" i="2"/>
  <c r="AM31" i="2"/>
  <c r="S168" i="2"/>
  <c r="E241" i="2"/>
  <c r="D65" i="2"/>
  <c r="C185" i="2"/>
  <c r="AB233" i="2"/>
  <c r="AU135" i="2"/>
  <c r="AV98" i="2"/>
  <c r="AT78" i="2"/>
  <c r="AW97" i="2"/>
  <c r="P71" i="6"/>
  <c r="AI42" i="2"/>
  <c r="F288" i="2"/>
  <c r="E242" i="2"/>
  <c r="AG232" i="2"/>
  <c r="AM57" i="2"/>
  <c r="AG68" i="6"/>
  <c r="AS52" i="2"/>
  <c r="I173" i="2"/>
  <c r="AV31" i="2"/>
  <c r="AR62" i="2"/>
  <c r="AT318" i="2"/>
  <c r="AM225" i="2"/>
  <c r="AK230" i="2"/>
  <c r="Y298" i="2"/>
  <c r="P286" i="2"/>
  <c r="W137" i="2"/>
  <c r="AR320" i="2"/>
  <c r="AU83" i="2"/>
  <c r="H321" i="2"/>
  <c r="AB219" i="2"/>
  <c r="F291" i="2"/>
  <c r="S56" i="2"/>
  <c r="F223" i="2"/>
  <c r="AA272" i="2"/>
  <c r="E120" i="2"/>
  <c r="G114" i="2"/>
  <c r="E95" i="2"/>
  <c r="N304" i="2"/>
  <c r="M39" i="2"/>
  <c r="O197" i="2"/>
  <c r="O42" i="2"/>
  <c r="E295" i="2"/>
  <c r="S49" i="2"/>
  <c r="Y312" i="2"/>
  <c r="R168" i="2"/>
  <c r="I279" i="2"/>
  <c r="S96" i="2"/>
  <c r="H155" i="2"/>
  <c r="AS101" i="2"/>
  <c r="M279" i="2"/>
  <c r="F194" i="2"/>
  <c r="M145" i="2"/>
  <c r="AB66" i="4"/>
  <c r="I265" i="2"/>
  <c r="AJ41" i="6"/>
  <c r="F169" i="2"/>
  <c r="I126" i="2"/>
  <c r="W186" i="2"/>
  <c r="F155" i="2"/>
  <c r="F313" i="2"/>
  <c r="O319" i="2"/>
  <c r="C123" i="2"/>
  <c r="M172" i="2"/>
  <c r="Q245" i="2"/>
  <c r="AW91" i="2"/>
  <c r="C278" i="2"/>
  <c r="D141" i="2"/>
  <c r="AA233" i="2"/>
  <c r="Y246" i="2"/>
  <c r="AC264" i="2"/>
  <c r="H224" i="2"/>
  <c r="P33" i="2"/>
  <c r="O318" i="2"/>
  <c r="E48" i="2"/>
  <c r="G64" i="2"/>
  <c r="R74" i="2"/>
  <c r="C159" i="2"/>
  <c r="W73" i="2"/>
  <c r="Z122" i="2"/>
  <c r="G216" i="2"/>
  <c r="AQ133" i="2"/>
  <c r="AK32" i="2"/>
  <c r="AK42" i="2"/>
  <c r="AR118" i="2"/>
  <c r="G137" i="2"/>
  <c r="AT116" i="2"/>
  <c r="C71" i="2"/>
  <c r="E84" i="2"/>
  <c r="G313" i="2"/>
  <c r="AR152" i="2"/>
  <c r="AJ53" i="2"/>
  <c r="P279" i="2"/>
  <c r="H171" i="2"/>
  <c r="AU142" i="2"/>
  <c r="W236" i="2"/>
  <c r="N93" i="2"/>
  <c r="AJ45" i="2"/>
  <c r="X53" i="2"/>
  <c r="AW157" i="2"/>
  <c r="M115" i="2"/>
  <c r="AG185" i="2"/>
  <c r="AB91" i="2"/>
  <c r="R115" i="2"/>
  <c r="AM174" i="2"/>
  <c r="C141" i="2"/>
  <c r="C155" i="2"/>
  <c r="F76" i="2"/>
  <c r="F277" i="2"/>
  <c r="I118" i="2"/>
  <c r="I82" i="2"/>
  <c r="O194" i="2"/>
  <c r="R320" i="2"/>
  <c r="D109" i="2"/>
  <c r="AJ58" i="2"/>
  <c r="G32" i="2"/>
  <c r="G274" i="2"/>
  <c r="AB246" i="2"/>
  <c r="AV174" i="2"/>
  <c r="AO47" i="4"/>
  <c r="AF37" i="6"/>
  <c r="I55" i="2"/>
  <c r="AS73" i="2"/>
  <c r="R151" i="2"/>
  <c r="D230" i="2"/>
  <c r="H107" i="2"/>
  <c r="AJ33" i="2"/>
  <c r="AR103" i="2"/>
  <c r="AO36" i="4"/>
  <c r="AA242" i="2"/>
  <c r="H94" i="2"/>
  <c r="I293" i="2"/>
  <c r="Z242" i="2"/>
  <c r="Z155" i="2"/>
  <c r="D115" i="2"/>
  <c r="R205" i="2"/>
  <c r="D84" i="2"/>
  <c r="I54" i="2"/>
  <c r="Q168" i="2"/>
  <c r="E219" i="2"/>
  <c r="AM36" i="2"/>
  <c r="H101" i="2"/>
  <c r="M131" i="2"/>
  <c r="H179" i="2"/>
  <c r="E245" i="2"/>
  <c r="C50" i="2"/>
  <c r="E319" i="2"/>
  <c r="AC216" i="2"/>
  <c r="AC67" i="6"/>
  <c r="S294" i="2"/>
  <c r="AR71" i="2"/>
  <c r="AS120" i="2"/>
  <c r="M71" i="2"/>
  <c r="AV100" i="2"/>
  <c r="AU107" i="2"/>
  <c r="AR71" i="4"/>
  <c r="AW140" i="2"/>
  <c r="X195" i="2"/>
  <c r="M275" i="2"/>
  <c r="AW143" i="2"/>
  <c r="AM54" i="2"/>
  <c r="S136" i="2"/>
  <c r="Y223" i="2"/>
  <c r="X205" i="2"/>
  <c r="I196" i="2"/>
  <c r="M83" i="2"/>
  <c r="O56" i="2"/>
  <c r="W317" i="2"/>
  <c r="I52" i="2"/>
  <c r="AK64" i="2"/>
  <c r="F236" i="2"/>
  <c r="F162" i="2"/>
  <c r="S71" i="2"/>
  <c r="C100" i="2"/>
  <c r="E105" i="2"/>
  <c r="D170" i="2"/>
  <c r="AM32" i="2"/>
  <c r="E212" i="2"/>
  <c r="E82" i="2"/>
  <c r="AB178" i="2"/>
  <c r="AK220" i="2"/>
  <c r="E293" i="2"/>
  <c r="W254" i="2"/>
  <c r="AU70" i="6"/>
  <c r="AH67" i="6"/>
  <c r="O110" i="2"/>
  <c r="AW37" i="2"/>
  <c r="AL47" i="6"/>
  <c r="AT82" i="2"/>
  <c r="AT67" i="6"/>
  <c r="AA203" i="2"/>
  <c r="G164" i="2"/>
  <c r="R319" i="2"/>
  <c r="H229" i="2"/>
  <c r="I50" i="2"/>
  <c r="G262" i="2"/>
  <c r="W93" i="2"/>
  <c r="C160" i="2"/>
  <c r="AA232" i="2"/>
  <c r="W221" i="2"/>
  <c r="AU145" i="2"/>
  <c r="AV99" i="2"/>
  <c r="F117" i="2"/>
  <c r="AA227" i="2"/>
  <c r="AA237" i="2"/>
  <c r="E320" i="2"/>
  <c r="AG59" i="2"/>
  <c r="AB216" i="2"/>
  <c r="AS43" i="2"/>
  <c r="AS76" i="2"/>
  <c r="AV32" i="2"/>
  <c r="AK214" i="2"/>
  <c r="AH47" i="4"/>
  <c r="AF41" i="6"/>
  <c r="AS72" i="2"/>
  <c r="AU167" i="2"/>
  <c r="AH221" i="2"/>
  <c r="AI239" i="2"/>
  <c r="C242" i="2"/>
  <c r="W111" i="2"/>
  <c r="AB303" i="2"/>
  <c r="N46" i="2"/>
  <c r="AW151" i="2"/>
  <c r="N314" i="2"/>
  <c r="I131" i="2"/>
  <c r="G57" i="2"/>
  <c r="P144" i="2"/>
  <c r="I180" i="2"/>
  <c r="AC26" i="4"/>
  <c r="I202" i="2"/>
  <c r="Y214" i="2"/>
  <c r="I261" i="2"/>
  <c r="AK56" i="2"/>
  <c r="C212" i="2"/>
  <c r="G315" i="2"/>
  <c r="AL39" i="4"/>
  <c r="AR51" i="2"/>
  <c r="AV126" i="2"/>
  <c r="AU178" i="2"/>
  <c r="AG223" i="2"/>
  <c r="AS70" i="6"/>
  <c r="AS35" i="2"/>
  <c r="AI193" i="2"/>
  <c r="G33" i="2"/>
  <c r="AI216" i="2"/>
  <c r="AQ38" i="2"/>
  <c r="H196" i="2"/>
  <c r="AJ219" i="2"/>
  <c r="N296" i="2"/>
  <c r="N234" i="2"/>
  <c r="G142" i="2"/>
  <c r="P292" i="2"/>
  <c r="AC204" i="2"/>
  <c r="H299" i="2"/>
  <c r="AR101" i="2"/>
  <c r="I38" i="2"/>
  <c r="D220" i="2"/>
  <c r="AA229" i="2"/>
  <c r="AV169" i="2"/>
  <c r="AR185" i="2"/>
  <c r="W59" i="2"/>
  <c r="H142" i="2"/>
  <c r="AC40" i="6"/>
  <c r="E37" i="2"/>
  <c r="E94" i="2"/>
  <c r="AU324" i="2"/>
  <c r="C139" i="2"/>
  <c r="AF40" i="6"/>
  <c r="Z46" i="6"/>
  <c r="AJ239" i="2"/>
  <c r="AC27" i="4"/>
  <c r="AI55" i="2"/>
  <c r="AI234" i="2"/>
  <c r="AR77" i="2"/>
  <c r="Y81" i="2"/>
  <c r="S119" i="2"/>
  <c r="AB199" i="2"/>
  <c r="I33" i="2"/>
  <c r="C38" i="2"/>
  <c r="D163" i="2"/>
  <c r="AR297" i="2"/>
  <c r="G243" i="2"/>
  <c r="R100" i="2"/>
  <c r="I262" i="2"/>
  <c r="S112" i="2"/>
  <c r="F55" i="2"/>
  <c r="R109" i="2"/>
  <c r="S257" i="2"/>
  <c r="S107" i="2"/>
  <c r="H85" i="2"/>
  <c r="D296" i="2"/>
  <c r="AI61" i="2"/>
  <c r="E256" i="2"/>
  <c r="H261" i="2"/>
  <c r="W35" i="2"/>
  <c r="H323" i="2"/>
  <c r="H168" i="2"/>
  <c r="F254" i="2"/>
  <c r="C169" i="2"/>
  <c r="C115" i="2"/>
  <c r="E216" i="2"/>
  <c r="S134" i="2"/>
  <c r="H222" i="2"/>
  <c r="AV183" i="2"/>
  <c r="AI39" i="2"/>
  <c r="E179" i="2"/>
  <c r="AV74" i="2"/>
  <c r="D228" i="2"/>
  <c r="N233" i="2"/>
  <c r="M65" i="2"/>
  <c r="F256" i="2"/>
  <c r="G219" i="2"/>
  <c r="M103" i="2"/>
  <c r="AW167" i="2"/>
  <c r="AW171" i="2"/>
  <c r="Q186" i="2"/>
  <c r="AT319" i="2"/>
  <c r="G296" i="2"/>
  <c r="AS318" i="2"/>
  <c r="AM33" i="2"/>
  <c r="P133" i="2"/>
  <c r="R145" i="2"/>
  <c r="M139" i="2"/>
  <c r="AB181" i="2"/>
  <c r="D56" i="2"/>
  <c r="E181" i="2"/>
  <c r="E315" i="2"/>
  <c r="H276" i="2"/>
  <c r="C271" i="2"/>
  <c r="N226" i="2"/>
  <c r="S275" i="2"/>
  <c r="I156" i="2"/>
  <c r="AK36" i="2"/>
  <c r="Z245" i="2"/>
  <c r="AB217" i="2"/>
  <c r="P169" i="2"/>
  <c r="I251" i="2"/>
  <c r="E171" i="2"/>
  <c r="C101" i="2"/>
  <c r="AB205" i="2"/>
  <c r="I42" i="2"/>
  <c r="AW123" i="2"/>
  <c r="D43" i="2"/>
  <c r="I79" i="2"/>
  <c r="AV134" i="2"/>
  <c r="I298" i="2"/>
  <c r="W215" i="2"/>
  <c r="AS321" i="2"/>
  <c r="D198" i="2"/>
  <c r="G226" i="2"/>
  <c r="AU131" i="2"/>
  <c r="R96" i="2"/>
  <c r="R212" i="2"/>
  <c r="M324" i="2"/>
  <c r="Q272" i="2"/>
  <c r="N252" i="2"/>
  <c r="F322" i="2"/>
  <c r="I47" i="2"/>
  <c r="AR155" i="2"/>
  <c r="AA278" i="2"/>
  <c r="N76" i="2"/>
  <c r="AT106" i="2"/>
  <c r="D97" i="2"/>
  <c r="M135" i="2"/>
  <c r="N167" i="2"/>
  <c r="AS165" i="2"/>
  <c r="P109" i="2"/>
  <c r="C121" i="2"/>
  <c r="AM51" i="2"/>
  <c r="W219" i="2"/>
  <c r="N239" i="2"/>
  <c r="E276" i="2"/>
  <c r="C234" i="2"/>
  <c r="O124" i="2"/>
  <c r="N85" i="2"/>
  <c r="D242" i="2"/>
  <c r="Z257" i="2"/>
  <c r="M243" i="2"/>
  <c r="H133" i="2"/>
  <c r="AU163" i="2"/>
  <c r="I104" i="2"/>
  <c r="AR93" i="2"/>
  <c r="AS164" i="2"/>
  <c r="AA71" i="2"/>
  <c r="AA125" i="2"/>
  <c r="P193" i="2"/>
  <c r="E161" i="2"/>
  <c r="AS160" i="2"/>
  <c r="F78" i="2"/>
  <c r="C75" i="2"/>
  <c r="C49" i="2"/>
  <c r="G198" i="2"/>
  <c r="F202" i="2"/>
  <c r="H102" i="2"/>
  <c r="Q280" i="2"/>
  <c r="I290" i="2"/>
  <c r="AW72" i="2"/>
  <c r="AW122" i="2"/>
  <c r="AC46" i="2"/>
  <c r="M224" i="2"/>
  <c r="AG44" i="2"/>
  <c r="F222" i="2"/>
  <c r="N225" i="2"/>
  <c r="G192" i="2"/>
  <c r="Y216" i="2"/>
  <c r="AB70" i="6"/>
  <c r="AV321" i="2"/>
  <c r="AH45" i="2"/>
  <c r="D303" i="2"/>
  <c r="S185" i="2"/>
  <c r="AA194" i="2"/>
  <c r="I76" i="2"/>
  <c r="AH65" i="2"/>
  <c r="E49" i="2"/>
  <c r="H231" i="2"/>
  <c r="W237" i="2"/>
  <c r="AL56" i="2"/>
  <c r="C265" i="2"/>
  <c r="D265" i="2"/>
  <c r="AB238" i="2"/>
  <c r="AH33" i="2"/>
  <c r="E76" i="2"/>
  <c r="C156" i="2"/>
  <c r="G298" i="2"/>
  <c r="AU141" i="2"/>
  <c r="AC239" i="2"/>
  <c r="AT131" i="2"/>
  <c r="F65" i="2"/>
  <c r="E303" i="2"/>
  <c r="C104" i="2"/>
  <c r="W238" i="2"/>
  <c r="AH218" i="2"/>
  <c r="AQ56" i="2"/>
  <c r="F80" i="2"/>
  <c r="Q36" i="6"/>
  <c r="R40" i="6"/>
  <c r="F113" i="2"/>
  <c r="X67" i="4"/>
  <c r="R60" i="6"/>
  <c r="I100" i="2"/>
  <c r="AJ221" i="2"/>
  <c r="I311" i="2"/>
  <c r="O181" i="2"/>
  <c r="G260" i="2"/>
  <c r="I135" i="2"/>
  <c r="N152" i="2"/>
  <c r="AA241" i="2"/>
  <c r="E34" i="2"/>
  <c r="N292" i="2"/>
  <c r="AR70" i="4"/>
  <c r="AS172" i="2"/>
  <c r="G223" i="2"/>
  <c r="F303" i="2"/>
  <c r="AR109" i="2"/>
  <c r="AW136" i="2"/>
  <c r="M151" i="2"/>
  <c r="AS155" i="2"/>
  <c r="I219" i="2"/>
  <c r="D176" i="2"/>
  <c r="N57" i="6"/>
  <c r="AL236" i="2"/>
  <c r="Y69" i="6"/>
  <c r="AH229" i="2"/>
  <c r="AT79" i="2"/>
  <c r="AU134" i="2"/>
  <c r="AK244" i="2"/>
  <c r="AM196" i="2"/>
  <c r="AM53" i="2"/>
  <c r="AB325" i="2"/>
  <c r="H280" i="2"/>
  <c r="Y35" i="2"/>
  <c r="D79" i="2"/>
  <c r="O215" i="2"/>
  <c r="I215" i="2"/>
  <c r="AS134" i="2"/>
  <c r="G244" i="2"/>
  <c r="AV317" i="2"/>
  <c r="F173" i="2"/>
  <c r="E217" i="2"/>
  <c r="AI45" i="2"/>
  <c r="AT69" i="4"/>
  <c r="AK205" i="2"/>
  <c r="I138" i="2"/>
  <c r="AR72" i="2"/>
  <c r="AG41" i="2"/>
  <c r="F53" i="2"/>
  <c r="AT40" i="2"/>
  <c r="AV38" i="2"/>
  <c r="R27" i="6"/>
  <c r="AT71" i="4"/>
  <c r="AA27" i="6"/>
  <c r="AG196" i="2"/>
  <c r="W31" i="6"/>
  <c r="AW141" i="2"/>
  <c r="AU32" i="2"/>
  <c r="P65" i="2"/>
  <c r="AF51" i="6"/>
  <c r="C184" i="2"/>
  <c r="G151" i="2"/>
  <c r="O103" i="2"/>
  <c r="E313" i="2"/>
  <c r="G199" i="2"/>
  <c r="AL60" i="2"/>
  <c r="AQ136" i="2"/>
  <c r="AK65" i="2"/>
  <c r="AO49" i="6"/>
  <c r="P158" i="2"/>
  <c r="Z27" i="4"/>
  <c r="AR154" i="2"/>
  <c r="AW110" i="2"/>
  <c r="R291" i="2"/>
  <c r="C61" i="2"/>
  <c r="AL39" i="2"/>
  <c r="AC319" i="2"/>
  <c r="M225" i="2"/>
  <c r="Q316" i="2"/>
  <c r="O117" i="2"/>
  <c r="R236" i="2"/>
  <c r="N246" i="2"/>
  <c r="G324" i="2"/>
  <c r="X186" i="2"/>
  <c r="D318" i="2"/>
  <c r="X37" i="4"/>
  <c r="P246" i="2"/>
  <c r="W251" i="2"/>
  <c r="P138" i="2"/>
  <c r="S319" i="2"/>
  <c r="G258" i="2"/>
  <c r="E42" i="2"/>
  <c r="D35" i="2"/>
  <c r="AV156" i="2"/>
  <c r="AI262" i="2"/>
  <c r="I305" i="2"/>
  <c r="C41" i="2"/>
  <c r="F179" i="2"/>
  <c r="Q46" i="2"/>
  <c r="C218" i="2"/>
  <c r="S182" i="2"/>
  <c r="AH319" i="2"/>
  <c r="C34" i="2"/>
  <c r="W226" i="2"/>
  <c r="I231" i="2"/>
  <c r="C182" i="2"/>
  <c r="H286" i="2"/>
  <c r="Q214" i="2"/>
  <c r="AI43" i="2"/>
  <c r="R140" i="2"/>
  <c r="Q171" i="2"/>
  <c r="Q45" i="2"/>
  <c r="H78" i="2"/>
  <c r="W240" i="2"/>
  <c r="P256" i="2"/>
  <c r="AT96" i="2"/>
  <c r="AB243" i="2"/>
  <c r="AG33" i="2"/>
  <c r="D156" i="2"/>
  <c r="AU139" i="2"/>
  <c r="C73" i="2"/>
  <c r="AC259" i="2"/>
  <c r="AQ176" i="2"/>
  <c r="C134" i="2"/>
  <c r="H160" i="2"/>
  <c r="F213" i="2"/>
  <c r="C56" i="2"/>
  <c r="M81" i="2"/>
  <c r="E59" i="2"/>
  <c r="F296" i="2"/>
  <c r="Z204" i="2"/>
  <c r="E145" i="2"/>
  <c r="F292" i="2"/>
  <c r="AI40" i="4"/>
  <c r="C125" i="2"/>
  <c r="AA244" i="2"/>
  <c r="M100" i="2"/>
  <c r="H120" i="2"/>
  <c r="N159" i="2"/>
  <c r="G241" i="2"/>
  <c r="AT70" i="4"/>
  <c r="G79" i="2"/>
  <c r="AW163" i="2"/>
  <c r="AR142" i="2"/>
  <c r="I278" i="2"/>
  <c r="Q254" i="2"/>
  <c r="C217" i="2"/>
  <c r="AR145" i="2"/>
  <c r="AJ36" i="4"/>
  <c r="M314" i="2"/>
  <c r="F159" i="2"/>
  <c r="AW168" i="2"/>
  <c r="G71" i="2"/>
  <c r="P251" i="2"/>
  <c r="F243" i="2"/>
  <c r="Q179" i="2"/>
  <c r="F306" i="2"/>
  <c r="AR107" i="2"/>
  <c r="M52" i="2"/>
  <c r="R297" i="2"/>
  <c r="G109" i="2"/>
  <c r="E273" i="2"/>
  <c r="I117" i="2"/>
  <c r="C142" i="2"/>
  <c r="S228" i="2"/>
  <c r="I221" i="2"/>
  <c r="E160" i="2"/>
  <c r="AR94" i="2"/>
  <c r="R235" i="2"/>
  <c r="AI38" i="2"/>
  <c r="AV71" i="2"/>
  <c r="AI47" i="4"/>
  <c r="D231" i="2"/>
  <c r="AL59" i="2"/>
  <c r="X200" i="2"/>
  <c r="D224" i="2"/>
  <c r="AI34" i="2"/>
  <c r="E167" i="2"/>
  <c r="AR105" i="2"/>
  <c r="F58" i="2"/>
  <c r="AU318" i="2"/>
  <c r="C236" i="2"/>
  <c r="AV185" i="2"/>
  <c r="AM316" i="2"/>
  <c r="C213" i="2"/>
  <c r="AC306" i="2"/>
  <c r="X265" i="2"/>
  <c r="O109" i="2"/>
  <c r="W243" i="2"/>
  <c r="C126" i="2"/>
  <c r="D255" i="2"/>
  <c r="AS153" i="2"/>
  <c r="H174" i="2"/>
  <c r="Q228" i="2"/>
  <c r="E291" i="2"/>
  <c r="C286" i="2"/>
  <c r="G320" i="2"/>
  <c r="W222" i="2"/>
  <c r="AS84" i="2"/>
  <c r="E193" i="2"/>
  <c r="AC201" i="2"/>
  <c r="AK40" i="4"/>
  <c r="E237" i="2"/>
  <c r="H301" i="2"/>
  <c r="AM60" i="2"/>
  <c r="AW142" i="2"/>
  <c r="H84" i="2"/>
  <c r="W245" i="2"/>
  <c r="AS85" i="2"/>
  <c r="Q37" i="2"/>
  <c r="AW83" i="2"/>
  <c r="N134" i="2"/>
  <c r="C170" i="2"/>
  <c r="AH272" i="2"/>
  <c r="Y252" i="2"/>
  <c r="D169" i="2"/>
  <c r="P293" i="2"/>
  <c r="I119" i="2"/>
  <c r="H230" i="2"/>
  <c r="F279" i="2"/>
  <c r="F111" i="2"/>
  <c r="AT76" i="2"/>
  <c r="AH66" i="2"/>
  <c r="I46" i="2"/>
  <c r="C55" i="2"/>
  <c r="E290" i="2"/>
  <c r="Y221" i="2"/>
  <c r="AC223" i="2"/>
  <c r="Q78" i="2"/>
  <c r="E38" i="2"/>
  <c r="AR104" i="2"/>
  <c r="Z37" i="4"/>
  <c r="AJ38" i="6"/>
  <c r="W244" i="2"/>
  <c r="AH41" i="4"/>
  <c r="AL70" i="4"/>
  <c r="T57" i="6"/>
  <c r="AL43" i="2"/>
  <c r="AL218" i="2"/>
  <c r="AW66" i="2"/>
  <c r="Q66" i="6"/>
  <c r="AI231" i="2"/>
  <c r="AT68" i="6"/>
  <c r="R305" i="2"/>
  <c r="AJ184" i="2"/>
  <c r="AS142" i="2"/>
  <c r="C171" i="2"/>
  <c r="AW106" i="2"/>
  <c r="X228" i="2"/>
  <c r="C255" i="2"/>
  <c r="W39" i="2"/>
  <c r="X243" i="2"/>
  <c r="AR96" i="2"/>
  <c r="AM49" i="2"/>
  <c r="R98" i="2"/>
  <c r="AS140" i="2"/>
  <c r="X133" i="2"/>
  <c r="H292" i="2"/>
  <c r="Z233" i="2"/>
  <c r="AG58" i="2"/>
  <c r="AW137" i="2"/>
  <c r="AM240" i="2"/>
  <c r="AH216" i="2"/>
  <c r="N216" i="2"/>
  <c r="AA71" i="6"/>
  <c r="AI217" i="2"/>
  <c r="AK198" i="2"/>
  <c r="AW54" i="2"/>
  <c r="AH37" i="6"/>
  <c r="AJ37" i="4"/>
  <c r="AH49" i="4"/>
  <c r="AR131" i="2"/>
  <c r="N285" i="2"/>
  <c r="M272" i="2"/>
  <c r="C37" i="2"/>
  <c r="F244" i="2"/>
  <c r="D238" i="2"/>
  <c r="E65" i="2"/>
  <c r="M42" i="2"/>
  <c r="F232" i="2"/>
  <c r="I137" i="2"/>
  <c r="T71" i="4"/>
  <c r="H243" i="2"/>
  <c r="E265" i="2"/>
  <c r="AV178" i="2"/>
  <c r="Z84" i="2"/>
  <c r="Q144" i="2"/>
  <c r="AI60" i="2"/>
  <c r="N213" i="2"/>
  <c r="AV125" i="2"/>
  <c r="AR38" i="2"/>
  <c r="R241" i="2"/>
  <c r="AK213" i="2"/>
  <c r="AW39" i="2"/>
  <c r="AK40" i="6"/>
  <c r="AL36" i="6"/>
  <c r="AJ202" i="2"/>
  <c r="AR76" i="2"/>
  <c r="E135" i="2"/>
  <c r="W171" i="2"/>
  <c r="AC47" i="4"/>
  <c r="M184" i="2"/>
  <c r="C46" i="2"/>
  <c r="AC221" i="2"/>
  <c r="Y47" i="4"/>
  <c r="D136" i="2"/>
  <c r="D263" i="2"/>
  <c r="H233" i="2"/>
  <c r="R256" i="2"/>
  <c r="AL32" i="2"/>
  <c r="AH31" i="2"/>
  <c r="AS107" i="2"/>
  <c r="N157" i="2"/>
  <c r="AW138" i="2"/>
  <c r="Y234" i="2"/>
  <c r="D55" i="2"/>
  <c r="E37" i="6"/>
  <c r="AV55" i="2"/>
  <c r="AR58" i="2"/>
  <c r="G184" i="2"/>
  <c r="AW53" i="2"/>
  <c r="AU85" i="2"/>
  <c r="P38" i="6"/>
  <c r="AG225" i="2"/>
  <c r="AC50" i="6"/>
  <c r="R312" i="2"/>
  <c r="F172" i="2"/>
  <c r="M111" i="2"/>
  <c r="D277" i="2"/>
  <c r="D135" i="2"/>
  <c r="R117" i="2"/>
  <c r="N48" i="2"/>
  <c r="M284" i="2"/>
  <c r="Y200" i="2"/>
  <c r="Z120" i="2"/>
  <c r="O131" i="2"/>
  <c r="H245" i="2"/>
  <c r="I299" i="2"/>
  <c r="S93" i="2"/>
  <c r="H83" i="2"/>
  <c r="F255" i="2"/>
  <c r="O94" i="2"/>
  <c r="AA279" i="2"/>
  <c r="Z303" i="2"/>
  <c r="C301" i="2"/>
  <c r="G256" i="2"/>
  <c r="G170" i="2"/>
  <c r="E278" i="2"/>
  <c r="AR151" i="2"/>
  <c r="E240" i="2"/>
  <c r="X303" i="2"/>
  <c r="C314" i="2"/>
  <c r="P234" i="2"/>
  <c r="G203" i="2"/>
  <c r="M276" i="2"/>
  <c r="AR113" i="2"/>
  <c r="AS175" i="2"/>
  <c r="AR82" i="2"/>
  <c r="AC37" i="4"/>
  <c r="AA196" i="2"/>
  <c r="S170" i="2"/>
  <c r="Y60" i="2"/>
  <c r="G325" i="2"/>
  <c r="D319" i="2"/>
  <c r="C313" i="2"/>
  <c r="I51" i="2"/>
  <c r="E83" i="2"/>
  <c r="C201" i="2"/>
  <c r="AV103" i="2"/>
  <c r="AT156" i="2"/>
  <c r="O204" i="2"/>
  <c r="I61" i="2"/>
  <c r="M286" i="2"/>
  <c r="N57" i="2"/>
  <c r="D42" i="2"/>
  <c r="AT115" i="2"/>
  <c r="AB304" i="2"/>
  <c r="Y181" i="2"/>
  <c r="G194" i="2"/>
  <c r="AU102" i="2"/>
  <c r="I35" i="2"/>
  <c r="H258" i="2"/>
  <c r="R111" i="2"/>
  <c r="E140" i="2"/>
  <c r="AA199" i="2"/>
  <c r="H263" i="2"/>
  <c r="E233" i="2"/>
  <c r="AB254" i="2"/>
  <c r="P62" i="2"/>
  <c r="S297" i="2"/>
  <c r="AQ312" i="2"/>
  <c r="AI49" i="2"/>
  <c r="AS173" i="2"/>
  <c r="P197" i="2"/>
  <c r="X242" i="2"/>
  <c r="X198" i="2"/>
  <c r="AS177" i="2"/>
  <c r="AU112" i="2"/>
  <c r="AV76" i="2"/>
  <c r="H253" i="2"/>
  <c r="AW159" i="2"/>
  <c r="AQ101" i="2"/>
  <c r="S288" i="2"/>
  <c r="C324" i="2"/>
  <c r="C197" i="2"/>
  <c r="N41" i="2"/>
  <c r="AC241" i="2"/>
  <c r="Q305" i="2"/>
  <c r="F48" i="2"/>
  <c r="AW112" i="2"/>
  <c r="E64" i="2"/>
  <c r="O171" i="2"/>
  <c r="Q114" i="2"/>
  <c r="I45" i="2"/>
  <c r="AK50" i="2"/>
  <c r="AT101" i="2"/>
  <c r="S125" i="2"/>
  <c r="H202" i="2"/>
  <c r="H73" i="2"/>
  <c r="AB224" i="2"/>
  <c r="AS91" i="2"/>
  <c r="Q99" i="2"/>
  <c r="F216" i="2"/>
  <c r="AV112" i="2"/>
  <c r="AU46" i="2"/>
  <c r="AF38" i="4"/>
  <c r="P29" i="4"/>
  <c r="I121" i="2"/>
  <c r="D180" i="2"/>
  <c r="C137" i="2"/>
  <c r="I32" i="2"/>
  <c r="AT154" i="2"/>
  <c r="AW92" i="2"/>
  <c r="AG265" i="2"/>
  <c r="R76" i="2"/>
  <c r="G103" i="2"/>
  <c r="G212" i="2"/>
  <c r="S73" i="2"/>
  <c r="H105" i="2"/>
  <c r="I160" i="2"/>
  <c r="D51" i="2"/>
  <c r="Y254" i="2"/>
  <c r="F251" i="2"/>
  <c r="N277" i="2"/>
  <c r="F229" i="2"/>
  <c r="P50" i="2"/>
  <c r="C230" i="2"/>
  <c r="H194" i="2"/>
  <c r="AU92" i="2"/>
  <c r="M318" i="2"/>
  <c r="S225" i="2"/>
  <c r="X193" i="2"/>
  <c r="AA245" i="2"/>
  <c r="F316" i="2"/>
  <c r="AS106" i="2"/>
  <c r="AS170" i="2"/>
  <c r="N161" i="2"/>
  <c r="G300" i="2"/>
  <c r="R152" i="2"/>
  <c r="AH165" i="2"/>
  <c r="D124" i="2"/>
  <c r="AU155" i="2"/>
  <c r="F238" i="2"/>
  <c r="G215" i="2"/>
  <c r="Z49" i="2"/>
  <c r="D291" i="2"/>
  <c r="O222" i="2"/>
  <c r="F314" i="2"/>
  <c r="D47" i="2"/>
  <c r="M320" i="2"/>
  <c r="Y238" i="2"/>
  <c r="AT81" i="2"/>
  <c r="AT72" i="2"/>
  <c r="AA41" i="4"/>
  <c r="F99" i="2"/>
  <c r="N138" i="2"/>
  <c r="AR79" i="2"/>
  <c r="AJ64" i="2"/>
  <c r="N102" i="2"/>
  <c r="AL63" i="2"/>
  <c r="AW111" i="2"/>
  <c r="AS119" i="2"/>
  <c r="AQ39" i="2"/>
  <c r="AR32" i="2"/>
  <c r="AR140" i="2"/>
  <c r="AJ205" i="2"/>
  <c r="H137" i="2"/>
  <c r="S66" i="4"/>
  <c r="G202" i="2"/>
  <c r="AQ69" i="6"/>
  <c r="Y201" i="2"/>
  <c r="AT41" i="2"/>
  <c r="Y202" i="2"/>
  <c r="F245" i="2"/>
  <c r="D154" i="2"/>
  <c r="M59" i="2"/>
  <c r="E131" i="2"/>
  <c r="I201" i="2"/>
  <c r="AS74" i="2"/>
  <c r="Y227" i="2"/>
  <c r="G77" i="2"/>
  <c r="AU68" i="4"/>
  <c r="O214" i="2"/>
  <c r="AT141" i="2"/>
  <c r="I325" i="2"/>
  <c r="AG50" i="2"/>
  <c r="G165" i="2"/>
  <c r="Z123" i="2"/>
  <c r="AU173" i="2"/>
  <c r="AT177" i="2"/>
  <c r="AL57" i="2"/>
  <c r="AH227" i="2"/>
  <c r="AU59" i="2"/>
  <c r="AQ143" i="2"/>
  <c r="P40" i="6"/>
  <c r="T40" i="6"/>
  <c r="AU60" i="2"/>
  <c r="AK47" i="6"/>
  <c r="Q301" i="2"/>
  <c r="AV57" i="2"/>
  <c r="AJ59" i="2"/>
  <c r="O34" i="2"/>
  <c r="W45" i="2"/>
  <c r="G45" i="2"/>
  <c r="E115" i="2"/>
  <c r="AA224" i="2"/>
  <c r="AV121" i="2"/>
  <c r="AR184" i="2"/>
  <c r="AV153" i="2"/>
  <c r="F158" i="2"/>
  <c r="F154" i="2"/>
  <c r="AR164" i="2"/>
  <c r="I200" i="2"/>
  <c r="F114" i="2"/>
  <c r="Q180" i="2"/>
  <c r="AB236" i="2"/>
  <c r="T29" i="4"/>
  <c r="W27" i="4"/>
  <c r="AI39" i="4"/>
  <c r="AH228" i="2"/>
  <c r="AG244" i="2"/>
  <c r="AV163" i="2"/>
  <c r="AG242" i="2"/>
  <c r="AJ201" i="2"/>
  <c r="R66" i="2"/>
  <c r="AV42" i="2"/>
  <c r="AU67" i="6"/>
  <c r="I103" i="2"/>
  <c r="AK211" i="2"/>
  <c r="AV154" i="2"/>
  <c r="Z32" i="2"/>
  <c r="D171" i="2"/>
  <c r="AB125" i="2"/>
  <c r="I260" i="2"/>
  <c r="F63" i="2"/>
  <c r="I53" i="2"/>
  <c r="D103" i="2"/>
  <c r="AI50" i="2"/>
  <c r="AW117" i="2"/>
  <c r="F180" i="2"/>
  <c r="H170" i="2"/>
  <c r="G108" i="2"/>
  <c r="Y285" i="2"/>
  <c r="AB230" i="2"/>
  <c r="W34" i="2"/>
  <c r="W315" i="2"/>
  <c r="E252" i="2"/>
  <c r="AV132" i="2"/>
  <c r="AU114" i="2"/>
  <c r="P47" i="2"/>
  <c r="N272" i="2"/>
  <c r="M96" i="2"/>
  <c r="G124" i="2"/>
  <c r="I313" i="2"/>
  <c r="R313" i="2"/>
  <c r="N120" i="2"/>
  <c r="I245" i="2"/>
  <c r="F32" i="2"/>
  <c r="Z174" i="2"/>
  <c r="O287" i="2"/>
  <c r="G43" i="2"/>
  <c r="C272" i="2"/>
  <c r="D200" i="2"/>
  <c r="C254" i="2"/>
  <c r="S154" i="2"/>
  <c r="C292" i="2"/>
  <c r="O144" i="2"/>
  <c r="R85" i="2"/>
  <c r="E275" i="2"/>
  <c r="I142" i="2"/>
  <c r="AI33" i="2"/>
  <c r="I177" i="2"/>
  <c r="S252" i="2"/>
  <c r="P106" i="2"/>
  <c r="N322" i="2"/>
  <c r="M315" i="2"/>
  <c r="C287" i="2"/>
  <c r="E33" i="2"/>
  <c r="G135" i="2"/>
  <c r="I124" i="2"/>
  <c r="P172" i="2"/>
  <c r="AH50" i="4"/>
  <c r="E244" i="2"/>
  <c r="S300" i="2"/>
  <c r="G125" i="2"/>
  <c r="Q289" i="2"/>
  <c r="H131" i="2"/>
  <c r="Y225" i="2"/>
  <c r="Y71" i="4"/>
  <c r="C32" i="2"/>
  <c r="AW185" i="2"/>
  <c r="O304" i="2"/>
  <c r="AS131" i="2"/>
  <c r="X238" i="2"/>
  <c r="AK292" i="2"/>
  <c r="O48" i="2"/>
  <c r="H135" i="2"/>
  <c r="H186" i="2"/>
  <c r="G176" i="2"/>
  <c r="Q142" i="2"/>
  <c r="E71" i="2"/>
  <c r="N81" i="2"/>
  <c r="N243" i="2"/>
  <c r="N175" i="2"/>
  <c r="O226" i="2"/>
  <c r="G134" i="2"/>
  <c r="O298" i="2"/>
  <c r="H275" i="2"/>
  <c r="AV114" i="2"/>
  <c r="AU136" i="2"/>
  <c r="H71" i="2"/>
  <c r="AG31" i="2"/>
  <c r="AU162" i="2"/>
  <c r="S233" i="2"/>
  <c r="I254" i="2"/>
  <c r="C196" i="2"/>
  <c r="C165" i="2"/>
  <c r="S110" i="2"/>
  <c r="P102" i="2"/>
  <c r="Q275" i="2"/>
  <c r="E211" i="2"/>
  <c r="H82" i="2"/>
  <c r="AS144" i="2"/>
  <c r="M223" i="2"/>
  <c r="I184" i="2"/>
  <c r="AC52" i="2"/>
  <c r="R92" i="2"/>
  <c r="S84" i="2"/>
  <c r="Z184" i="2"/>
  <c r="D81" i="2"/>
  <c r="R222" i="2"/>
  <c r="H38" i="2"/>
  <c r="F145" i="2"/>
  <c r="AW134" i="2"/>
  <c r="AG303" i="2"/>
  <c r="P203" i="2"/>
  <c r="AC295" i="2"/>
  <c r="I84" i="2"/>
  <c r="F104" i="2"/>
  <c r="AM56" i="2"/>
  <c r="AA200" i="2"/>
  <c r="G160" i="2"/>
  <c r="AJ32" i="2"/>
  <c r="Z244" i="2"/>
  <c r="Y240" i="2"/>
  <c r="D202" i="2"/>
  <c r="AT316" i="2"/>
  <c r="AV80" i="2"/>
  <c r="AW40" i="2"/>
  <c r="AR166" i="2"/>
  <c r="W126" i="2"/>
  <c r="H279" i="2"/>
  <c r="AU84" i="2"/>
  <c r="N289" i="2"/>
  <c r="I37" i="2"/>
  <c r="AB240" i="2"/>
  <c r="AI48" i="4"/>
  <c r="N106" i="2"/>
  <c r="W108" i="2"/>
  <c r="F163" i="2"/>
  <c r="P118" i="2"/>
  <c r="G286" i="2"/>
  <c r="AA174" i="2"/>
  <c r="AC235" i="2"/>
  <c r="N33" i="2"/>
  <c r="G321" i="2"/>
  <c r="AI35" i="2"/>
  <c r="P218" i="2"/>
  <c r="AR80" i="2"/>
  <c r="H121" i="2"/>
  <c r="H95" i="2"/>
  <c r="D155" i="2"/>
  <c r="S313" i="2"/>
  <c r="O242" i="2"/>
  <c r="AW164" i="2"/>
  <c r="AT125" i="2"/>
  <c r="AP49" i="4"/>
  <c r="AW153" i="2"/>
  <c r="C153" i="2"/>
  <c r="AV104" i="2"/>
  <c r="F39" i="2"/>
  <c r="S115" i="2"/>
  <c r="I186" i="2"/>
  <c r="E31" i="2"/>
  <c r="AJ66" i="2"/>
  <c r="D165" i="2"/>
  <c r="O223" i="2"/>
  <c r="AC236" i="2"/>
  <c r="C284" i="2"/>
  <c r="C228" i="2"/>
  <c r="F239" i="2"/>
  <c r="D39" i="2"/>
  <c r="AJ60" i="2"/>
  <c r="AG52" i="2"/>
  <c r="AK51" i="4"/>
  <c r="R63" i="2"/>
  <c r="X235" i="2"/>
  <c r="R113" i="2"/>
  <c r="M132" i="2"/>
  <c r="AG69" i="4"/>
  <c r="AM194" i="2"/>
  <c r="O177" i="2"/>
  <c r="AV157" i="2"/>
  <c r="AV177" i="2"/>
  <c r="D289" i="2"/>
  <c r="AF71" i="4"/>
  <c r="AV58" i="2"/>
  <c r="AQ64" i="2"/>
  <c r="AG191" i="2"/>
  <c r="AR143" i="2"/>
  <c r="AJ215" i="2"/>
  <c r="P27" i="6"/>
  <c r="AB160" i="2"/>
  <c r="AM216" i="2"/>
  <c r="X174" i="2"/>
  <c r="AT33" i="2"/>
  <c r="C294" i="2"/>
  <c r="F226" i="2"/>
  <c r="D316" i="2"/>
  <c r="E321" i="2"/>
  <c r="N205" i="2"/>
  <c r="W217" i="2"/>
  <c r="AV137" i="2"/>
  <c r="X226" i="2"/>
  <c r="Y43" i="2"/>
  <c r="F167" i="2"/>
  <c r="AT137" i="2"/>
  <c r="C51" i="2"/>
  <c r="AR100" i="2"/>
  <c r="F81" i="2"/>
  <c r="F110" i="2"/>
  <c r="I94" i="2"/>
  <c r="AO50" i="4"/>
  <c r="AK60" i="2"/>
  <c r="AL39" i="6"/>
  <c r="AQ61" i="2"/>
  <c r="AM63" i="2"/>
  <c r="AT71" i="6"/>
  <c r="AK238" i="2"/>
  <c r="AJ212" i="2"/>
  <c r="AI37" i="6"/>
  <c r="P67" i="6"/>
  <c r="M303" i="2"/>
  <c r="AT108" i="2"/>
  <c r="AJ226" i="2"/>
  <c r="E236" i="2"/>
  <c r="M321" i="2"/>
  <c r="R49" i="2"/>
  <c r="E271" i="2"/>
  <c r="O161" i="2"/>
  <c r="AJ40" i="2"/>
  <c r="Y203" i="2"/>
  <c r="S117" i="2"/>
  <c r="O198" i="2"/>
  <c r="AI63" i="2"/>
  <c r="I26" i="6"/>
  <c r="AW80" i="2"/>
  <c r="AQ138" i="2"/>
  <c r="H183" i="2"/>
  <c r="E205" i="2"/>
  <c r="AU103" i="2"/>
  <c r="E304" i="2"/>
  <c r="X220" i="2"/>
  <c r="R126" i="2"/>
  <c r="H255" i="2"/>
  <c r="D140" i="2"/>
  <c r="O75" i="2"/>
  <c r="X222" i="2"/>
  <c r="G65" i="2"/>
  <c r="N305" i="2"/>
  <c r="C245" i="2"/>
  <c r="E125" i="2"/>
  <c r="AM47" i="2"/>
  <c r="N31" i="2"/>
  <c r="M244" i="2"/>
  <c r="E323" i="2"/>
  <c r="AT118" i="2"/>
  <c r="Q241" i="2"/>
  <c r="AW98" i="2"/>
  <c r="D281" i="2"/>
  <c r="W220" i="2"/>
  <c r="C85" i="2"/>
  <c r="G138" i="2"/>
  <c r="P58" i="6"/>
  <c r="F178" i="2"/>
  <c r="AG57" i="2"/>
  <c r="F317" i="2"/>
  <c r="I240" i="2"/>
  <c r="R217" i="2"/>
  <c r="H314" i="2"/>
  <c r="AI211" i="2"/>
  <c r="AL239" i="2"/>
  <c r="G159" i="2"/>
  <c r="N122" i="2"/>
  <c r="AA193" i="2"/>
  <c r="AH49" i="2"/>
  <c r="AO40" i="4"/>
  <c r="D321" i="2"/>
  <c r="AK194" i="2"/>
  <c r="AU66" i="6"/>
  <c r="T71" i="6"/>
  <c r="AI245" i="2"/>
  <c r="G56" i="6"/>
  <c r="P31" i="6"/>
  <c r="AL38" i="6"/>
  <c r="AI226" i="2"/>
  <c r="Q167" i="2"/>
  <c r="S279" i="2"/>
  <c r="O91" i="2"/>
  <c r="P60" i="2"/>
  <c r="Z197" i="2"/>
  <c r="AJ31" i="2"/>
  <c r="D80" i="2"/>
  <c r="E318" i="2"/>
  <c r="I111" i="2"/>
  <c r="AM40" i="2"/>
  <c r="D37" i="2"/>
  <c r="R73" i="2"/>
  <c r="C64" i="2"/>
  <c r="X168" i="2"/>
  <c r="AU105" i="2"/>
  <c r="AA217" i="2"/>
  <c r="E175" i="2"/>
  <c r="AW314" i="2"/>
  <c r="AU45" i="2"/>
  <c r="C44" i="2"/>
  <c r="AG236" i="2"/>
  <c r="AR97" i="2"/>
  <c r="AS38" i="2"/>
  <c r="Y239" i="2"/>
  <c r="AT53" i="2"/>
  <c r="AO68" i="6"/>
  <c r="AR98" i="2"/>
  <c r="S80" i="2"/>
  <c r="P324" i="2"/>
  <c r="D64" i="2"/>
  <c r="D297" i="2"/>
  <c r="Z228" i="2"/>
  <c r="X39" i="4"/>
  <c r="AG62" i="2"/>
  <c r="M198" i="2"/>
  <c r="AW85" i="2"/>
  <c r="AQ131" i="2"/>
  <c r="AR313" i="2"/>
  <c r="AT138" i="2"/>
  <c r="I91" i="2"/>
  <c r="O238" i="2"/>
  <c r="O277" i="2"/>
  <c r="F140" i="2"/>
  <c r="AW182" i="2"/>
  <c r="AB232" i="2"/>
  <c r="T51" i="4"/>
  <c r="T37" i="6"/>
  <c r="AG192" i="2"/>
  <c r="G47" i="4"/>
  <c r="AQ186" i="2"/>
  <c r="F280" i="2"/>
  <c r="P315" i="2"/>
  <c r="H32" i="2"/>
  <c r="H205" i="2"/>
  <c r="E56" i="2"/>
  <c r="Z217" i="2"/>
  <c r="Z215" i="2"/>
  <c r="Q79" i="2"/>
  <c r="H241" i="2"/>
  <c r="Q94" i="2"/>
  <c r="AS166" i="2"/>
  <c r="AS97" i="2"/>
  <c r="AK61" i="2"/>
  <c r="F156" i="2"/>
  <c r="AU153" i="2"/>
  <c r="E110" i="2"/>
  <c r="M152" i="2"/>
  <c r="AH57" i="2"/>
  <c r="AJ47" i="4"/>
  <c r="AW177" i="2"/>
  <c r="F298" i="2"/>
  <c r="T61" i="4"/>
  <c r="Q56" i="6"/>
  <c r="Y66" i="6"/>
  <c r="E75" i="2"/>
  <c r="Q201" i="2"/>
  <c r="AI59" i="2"/>
  <c r="AK41" i="2"/>
  <c r="AO70" i="6"/>
  <c r="F287" i="2"/>
  <c r="C253" i="2"/>
  <c r="I194" i="2"/>
  <c r="AG39" i="2"/>
  <c r="R57" i="2"/>
  <c r="AT51" i="2"/>
  <c r="P27" i="4"/>
  <c r="AU44" i="2"/>
  <c r="Q131" i="2"/>
  <c r="T31" i="6"/>
  <c r="AU138" i="2"/>
  <c r="X30" i="6"/>
  <c r="Z66" i="4"/>
  <c r="O126" i="2"/>
  <c r="E201" i="2"/>
  <c r="O275" i="2"/>
  <c r="G167" i="2"/>
  <c r="M258" i="2"/>
  <c r="D75" i="2"/>
  <c r="AR78" i="2"/>
  <c r="G118" i="2"/>
  <c r="S41" i="6"/>
  <c r="D40" i="2"/>
  <c r="R57" i="4"/>
  <c r="H287" i="2"/>
  <c r="AT143" i="2"/>
  <c r="I317" i="2"/>
  <c r="M160" i="2"/>
  <c r="AQ320" i="2"/>
  <c r="W242" i="2"/>
  <c r="AL35" i="2"/>
  <c r="R144" i="2"/>
  <c r="AL37" i="2"/>
  <c r="X224" i="2"/>
  <c r="S30" i="6"/>
  <c r="AU42" i="2"/>
  <c r="AM231" i="2"/>
  <c r="AK191" i="2"/>
  <c r="AH202" i="2"/>
  <c r="O49" i="6"/>
  <c r="AV110" i="2"/>
  <c r="N301" i="2"/>
  <c r="G50" i="2"/>
  <c r="C282" i="2"/>
  <c r="N99" i="2"/>
  <c r="G139" i="2"/>
  <c r="S322" i="2"/>
  <c r="AC227" i="2"/>
  <c r="Q304" i="2"/>
  <c r="R38" i="6"/>
  <c r="G84" i="2"/>
  <c r="AB218" i="2"/>
  <c r="I324" i="2"/>
  <c r="AI48" i="2"/>
  <c r="Q64" i="2"/>
  <c r="AV113" i="2"/>
  <c r="AW102" i="2"/>
  <c r="C59" i="2"/>
  <c r="D52" i="2"/>
  <c r="Z165" i="2"/>
  <c r="AM44" i="2"/>
  <c r="C117" i="2"/>
  <c r="AV106" i="2"/>
  <c r="G264" i="2"/>
  <c r="G301" i="2"/>
  <c r="H109" i="2"/>
  <c r="AJ47" i="2"/>
  <c r="N126" i="2"/>
  <c r="S251" i="2"/>
  <c r="AI58" i="2"/>
  <c r="AW180" i="2"/>
  <c r="R40" i="2"/>
  <c r="AR318" i="2"/>
  <c r="AK223" i="2"/>
  <c r="AA109" i="2"/>
  <c r="O263" i="2"/>
  <c r="AV164" i="2"/>
  <c r="AV46" i="2"/>
  <c r="P198" i="2"/>
  <c r="M296" i="2"/>
  <c r="X244" i="2"/>
  <c r="AS46" i="2"/>
  <c r="F259" i="2"/>
  <c r="AW165" i="2"/>
  <c r="AJ214" i="2"/>
  <c r="AF39" i="6"/>
  <c r="R260" i="2"/>
  <c r="W181" i="2"/>
  <c r="Q70" i="4"/>
  <c r="AV320" i="2"/>
  <c r="H303" i="2"/>
  <c r="AV312" i="2"/>
  <c r="R49" i="4"/>
  <c r="AW135" i="2"/>
  <c r="AF49" i="6"/>
  <c r="AT126" i="2"/>
  <c r="I72" i="2"/>
  <c r="AM224" i="2"/>
  <c r="AG39" i="6"/>
  <c r="AB66" i="6"/>
  <c r="P244" i="2"/>
  <c r="E151" i="2"/>
  <c r="H126" i="2"/>
  <c r="F264" i="2"/>
  <c r="AJ298" i="2"/>
  <c r="I98" i="2"/>
  <c r="AA240" i="2"/>
  <c r="E230" i="2"/>
  <c r="I34" i="2"/>
  <c r="H91" i="2"/>
  <c r="AL41" i="2"/>
  <c r="I59" i="2"/>
  <c r="AH58" i="2"/>
  <c r="R315" i="2"/>
  <c r="Q91" i="2"/>
  <c r="AR68" i="4"/>
  <c r="AS121" i="2"/>
  <c r="AJ222" i="2"/>
  <c r="AQ43" i="2"/>
  <c r="Q66" i="4"/>
  <c r="AL205" i="2"/>
  <c r="AS40" i="2"/>
  <c r="AM232" i="2"/>
  <c r="E27" i="6"/>
  <c r="Y37" i="6"/>
  <c r="AG215" i="2"/>
  <c r="AL46" i="2"/>
  <c r="C305" i="2"/>
  <c r="H108" i="2"/>
  <c r="I125" i="2"/>
  <c r="N297" i="2"/>
  <c r="D126" i="2"/>
  <c r="AC230" i="2"/>
  <c r="AV159" i="2"/>
  <c r="E66" i="2"/>
  <c r="F100" i="2"/>
  <c r="C276" i="2"/>
  <c r="E111" i="2"/>
  <c r="I40" i="6"/>
  <c r="I179" i="2"/>
  <c r="D58" i="2"/>
  <c r="AK34" i="2"/>
  <c r="N57" i="4"/>
  <c r="R112" i="2"/>
  <c r="AA220" i="2"/>
  <c r="AW107" i="2"/>
  <c r="AH59" i="2"/>
  <c r="AV318" i="2"/>
  <c r="D317" i="2"/>
  <c r="AI246" i="2"/>
  <c r="AS34" i="2"/>
  <c r="AM55" i="2"/>
  <c r="AH240" i="2"/>
  <c r="AV165" i="2"/>
  <c r="AH235" i="2"/>
  <c r="AM199" i="2"/>
  <c r="AG243" i="2"/>
  <c r="AI223" i="2"/>
  <c r="C289" i="2"/>
  <c r="AL51" i="6"/>
  <c r="N312" i="2"/>
  <c r="AU243" i="2"/>
  <c r="F69" i="4"/>
  <c r="I66" i="4"/>
  <c r="AM242" i="2"/>
  <c r="AS193" i="2"/>
  <c r="AS197" i="2"/>
  <c r="AT193" i="2"/>
  <c r="AJ232" i="2"/>
  <c r="O157" i="2"/>
  <c r="N173" i="2"/>
  <c r="Y213" i="2"/>
  <c r="D95" i="2"/>
  <c r="AI242" i="2"/>
  <c r="O36" i="6"/>
  <c r="AK222" i="2"/>
  <c r="AI203" i="2"/>
  <c r="M54" i="2"/>
  <c r="E43" i="2"/>
  <c r="K60" i="6"/>
  <c r="M305" i="2"/>
  <c r="AJ211" i="2"/>
  <c r="Z230" i="2"/>
  <c r="X48" i="6"/>
  <c r="J68" i="6"/>
  <c r="AM244" i="2"/>
  <c r="AS48" i="2"/>
  <c r="AQ48" i="2"/>
  <c r="AR240" i="2"/>
  <c r="AU38" i="2"/>
  <c r="AT229" i="2"/>
  <c r="AI213" i="2"/>
  <c r="AS211" i="2"/>
  <c r="AW201" i="2"/>
  <c r="AT205" i="2"/>
  <c r="AQ45" i="2"/>
  <c r="R252" i="2"/>
  <c r="I314" i="2"/>
  <c r="AT103" i="2"/>
  <c r="I46" i="4"/>
  <c r="Z40" i="6"/>
  <c r="AH64" i="2"/>
  <c r="AJ230" i="2"/>
  <c r="Q26" i="6"/>
  <c r="AC31" i="6"/>
  <c r="AA66" i="6"/>
  <c r="AK243" i="2"/>
  <c r="D91" i="2"/>
  <c r="AH236" i="2"/>
  <c r="AI204" i="2"/>
  <c r="AQ53" i="2"/>
  <c r="Q36" i="4"/>
  <c r="AL37" i="4"/>
  <c r="AW192" i="2"/>
  <c r="AW220" i="2"/>
  <c r="AH234" i="2"/>
  <c r="AU236" i="2"/>
  <c r="AQ69" i="4"/>
  <c r="AH47" i="2"/>
  <c r="W41" i="4"/>
  <c r="AM228" i="2"/>
  <c r="P219" i="2"/>
  <c r="AW320" i="2"/>
  <c r="AA216" i="2"/>
  <c r="AW62" i="2"/>
  <c r="AS138" i="2"/>
  <c r="AJ238" i="2"/>
  <c r="AC39" i="6"/>
  <c r="J69" i="6"/>
  <c r="AH246" i="2"/>
  <c r="AK46" i="6"/>
  <c r="AG66" i="4"/>
  <c r="O47" i="4"/>
  <c r="AS41" i="2"/>
  <c r="I172" i="2"/>
  <c r="O70" i="6"/>
  <c r="AB38" i="6"/>
  <c r="AK49" i="4"/>
  <c r="AA46" i="4"/>
  <c r="AJ70" i="4"/>
  <c r="AU211" i="2"/>
  <c r="AL243" i="2"/>
  <c r="AR234" i="2"/>
  <c r="AT195" i="2"/>
  <c r="AS228" i="2"/>
  <c r="Q271" i="2"/>
  <c r="AT42" i="2"/>
  <c r="AW115" i="2"/>
  <c r="H77" i="2"/>
  <c r="AW104" i="2"/>
  <c r="AG217" i="2"/>
  <c r="Z38" i="6"/>
  <c r="AH231" i="2"/>
  <c r="AS60" i="2"/>
  <c r="K38" i="4"/>
  <c r="AA39" i="6"/>
  <c r="I57" i="6"/>
  <c r="AR42" i="2"/>
  <c r="I38" i="6"/>
  <c r="AG226" i="2"/>
  <c r="AB40" i="6"/>
  <c r="M163" i="2"/>
  <c r="AW191" i="2"/>
  <c r="AV200" i="2"/>
  <c r="N61" i="6"/>
  <c r="F29" i="4"/>
  <c r="AQ225" i="2"/>
  <c r="AM202" i="2"/>
  <c r="AB31" i="4"/>
  <c r="Z68" i="4"/>
  <c r="S51" i="6"/>
  <c r="AU204" i="2"/>
  <c r="H47" i="2"/>
  <c r="AU74" i="2"/>
  <c r="W228" i="2"/>
  <c r="R71" i="2"/>
  <c r="AB223" i="2"/>
  <c r="AI70" i="6"/>
  <c r="AK38" i="6"/>
  <c r="AI38" i="6"/>
  <c r="E72" i="2"/>
  <c r="R99" i="2"/>
  <c r="AT65" i="2"/>
  <c r="AT80" i="2"/>
  <c r="I28" i="6"/>
  <c r="AC70" i="6"/>
  <c r="X30" i="4"/>
  <c r="D158" i="2"/>
  <c r="S178" i="2"/>
  <c r="AH239" i="2"/>
  <c r="AV195" i="2"/>
  <c r="AA59" i="4"/>
  <c r="S198" i="2"/>
  <c r="P224" i="2"/>
  <c r="R72" i="2"/>
  <c r="I259" i="2"/>
  <c r="AS126" i="2"/>
  <c r="AB45" i="2"/>
  <c r="AK54" i="2"/>
  <c r="E226" i="2"/>
  <c r="X246" i="2"/>
  <c r="F137" i="2"/>
  <c r="R253" i="2"/>
  <c r="G58" i="2"/>
  <c r="AG61" i="2"/>
  <c r="M66" i="2"/>
  <c r="M204" i="2"/>
  <c r="AW84" i="2"/>
  <c r="G66" i="2"/>
  <c r="M40" i="2"/>
  <c r="AG38" i="2"/>
  <c r="AQ46" i="2"/>
  <c r="AT50" i="6"/>
  <c r="AL38" i="2"/>
  <c r="AI46" i="6"/>
  <c r="AR95" i="2"/>
  <c r="F323" i="2"/>
  <c r="AT74" i="2"/>
  <c r="AW131" i="2"/>
  <c r="I51" i="6"/>
  <c r="AS47" i="2"/>
  <c r="AG216" i="2"/>
  <c r="N300" i="2"/>
  <c r="E138" i="2"/>
  <c r="AQ140" i="2"/>
  <c r="AS100" i="2"/>
  <c r="G71" i="6"/>
  <c r="AS66" i="2"/>
  <c r="AW43" i="2"/>
  <c r="N28" i="6"/>
  <c r="AH211" i="2"/>
  <c r="AQ35" i="2"/>
  <c r="AT31" i="2"/>
  <c r="Y192" i="2"/>
  <c r="AB38" i="2"/>
  <c r="O79" i="2"/>
  <c r="M55" i="2"/>
  <c r="H122" i="2"/>
  <c r="N174" i="2"/>
  <c r="G42" i="2"/>
  <c r="E103" i="2"/>
  <c r="AC246" i="2"/>
  <c r="AS102" i="2"/>
  <c r="C259" i="2"/>
  <c r="F122" i="2"/>
  <c r="W182" i="2"/>
  <c r="F126" i="2"/>
  <c r="H46" i="2"/>
  <c r="E118" i="2"/>
  <c r="C83" i="2"/>
  <c r="AA69" i="4"/>
  <c r="Z69" i="6"/>
  <c r="AO71" i="6"/>
  <c r="AL212" i="2"/>
  <c r="P30" i="6"/>
  <c r="AL213" i="2"/>
  <c r="AH213" i="2"/>
  <c r="Q57" i="6"/>
  <c r="R169" i="2"/>
  <c r="AS56" i="2"/>
  <c r="AP69" i="6"/>
  <c r="AK51" i="6"/>
  <c r="AM273" i="2"/>
  <c r="C262" i="2"/>
  <c r="O230" i="2"/>
  <c r="W103" i="2"/>
  <c r="H143" i="2"/>
  <c r="Z220" i="2"/>
  <c r="D119" i="2"/>
  <c r="T66" i="4"/>
  <c r="AH53" i="2"/>
  <c r="AS319" i="2"/>
  <c r="AB151" i="2"/>
  <c r="O202" i="2"/>
  <c r="AG65" i="2"/>
  <c r="AK38" i="2"/>
  <c r="H212" i="2"/>
  <c r="AS78" i="2"/>
  <c r="AS157" i="2"/>
  <c r="D295" i="2"/>
  <c r="C93" i="2"/>
  <c r="S165" i="2"/>
  <c r="AT102" i="2"/>
  <c r="AG47" i="6"/>
  <c r="AS67" i="6"/>
  <c r="AV65" i="2"/>
  <c r="Z235" i="2"/>
  <c r="AI227" i="2"/>
  <c r="AG238" i="2"/>
  <c r="AH41" i="6"/>
  <c r="AQ31" i="2"/>
  <c r="AU48" i="6"/>
  <c r="C219" i="2"/>
  <c r="AA28" i="6"/>
  <c r="AA37" i="6"/>
  <c r="I61" i="6"/>
  <c r="AS31" i="2"/>
  <c r="AF70" i="4"/>
  <c r="AW234" i="2"/>
  <c r="AI66" i="6"/>
  <c r="AU221" i="2"/>
  <c r="AQ218" i="2"/>
  <c r="AC231" i="2"/>
  <c r="R195" i="2"/>
  <c r="AU180" i="2"/>
  <c r="AA213" i="2"/>
  <c r="X41" i="4"/>
  <c r="AU113" i="2"/>
  <c r="AW63" i="2"/>
  <c r="K29" i="4"/>
  <c r="AQ33" i="2"/>
  <c r="T67" i="4"/>
  <c r="O224" i="2"/>
  <c r="AG197" i="2"/>
  <c r="J41" i="6"/>
  <c r="G70" i="6"/>
  <c r="C315" i="2"/>
  <c r="AG48" i="4"/>
  <c r="X46" i="4"/>
  <c r="AF69" i="4"/>
  <c r="AH39" i="4"/>
  <c r="F39" i="6"/>
  <c r="AL30" i="4"/>
  <c r="E239" i="2"/>
  <c r="AR225" i="2"/>
  <c r="R104" i="2"/>
  <c r="C176" i="2"/>
  <c r="I57" i="4"/>
  <c r="AB212" i="2"/>
  <c r="S155" i="2"/>
  <c r="AR52" i="2"/>
  <c r="C136" i="2"/>
  <c r="O57" i="6"/>
  <c r="AG237" i="2"/>
  <c r="AQ66" i="2"/>
  <c r="AH50" i="6"/>
  <c r="AH70" i="6"/>
  <c r="Z48" i="6"/>
  <c r="AF46" i="6"/>
  <c r="M153" i="2"/>
  <c r="O30" i="6"/>
  <c r="AU50" i="2"/>
  <c r="G40" i="4"/>
  <c r="S31" i="4"/>
  <c r="Q58" i="2"/>
  <c r="AT230" i="2"/>
  <c r="AT198" i="2"/>
  <c r="AM214" i="2"/>
  <c r="AR219" i="2"/>
  <c r="X31" i="4"/>
  <c r="AG70" i="4"/>
  <c r="AK199" i="2"/>
  <c r="M241" i="2"/>
  <c r="P161" i="2"/>
  <c r="AQ55" i="2"/>
  <c r="AV118" i="2"/>
  <c r="AI52" i="2"/>
  <c r="AW82" i="2"/>
  <c r="AU68" i="6"/>
  <c r="F54" i="2"/>
  <c r="AL233" i="2"/>
  <c r="AM221" i="2"/>
  <c r="AR63" i="2"/>
  <c r="AV40" i="2"/>
  <c r="J36" i="6"/>
  <c r="AS32" i="2"/>
  <c r="Y215" i="2"/>
  <c r="AW58" i="2"/>
  <c r="X46" i="6"/>
  <c r="Q67" i="6"/>
  <c r="J27" i="6"/>
  <c r="W70" i="4"/>
  <c r="G36" i="4"/>
  <c r="X26" i="6"/>
  <c r="AU71" i="4"/>
  <c r="AA49" i="4"/>
  <c r="AH44" i="2"/>
  <c r="AW216" i="2"/>
  <c r="AQ211" i="2"/>
  <c r="AK218" i="2"/>
  <c r="N313" i="2"/>
  <c r="AQ145" i="2"/>
  <c r="AV94" i="2"/>
  <c r="AU185" i="2"/>
  <c r="AU58" i="2"/>
  <c r="J36" i="4"/>
  <c r="Y236" i="2"/>
  <c r="W69" i="6"/>
  <c r="Y27" i="6"/>
  <c r="AW32" i="2"/>
  <c r="AC203" i="2"/>
  <c r="AW57" i="2"/>
  <c r="AI241" i="2"/>
  <c r="AR176" i="2"/>
  <c r="S46" i="6"/>
  <c r="AT136" i="2"/>
  <c r="R50" i="6"/>
  <c r="Q48" i="6"/>
  <c r="AB29" i="6"/>
  <c r="AU234" i="2"/>
  <c r="AV245" i="2"/>
  <c r="AJ67" i="4"/>
  <c r="S29" i="4"/>
  <c r="AT221" i="2"/>
  <c r="AU233" i="2"/>
  <c r="AP41" i="4"/>
  <c r="H37" i="4"/>
  <c r="N171" i="2"/>
  <c r="AT144" i="2"/>
  <c r="AT140" i="2"/>
  <c r="Z219" i="2"/>
  <c r="AA46" i="6"/>
  <c r="AB200" i="2"/>
  <c r="AG204" i="2"/>
  <c r="AV63" i="2"/>
  <c r="AF50" i="6"/>
  <c r="G26" i="4"/>
  <c r="AT134" i="2"/>
  <c r="AJ234" i="2"/>
  <c r="AC40" i="4"/>
  <c r="AS162" i="2"/>
  <c r="AG230" i="2"/>
  <c r="AP71" i="6"/>
  <c r="AK226" i="2"/>
  <c r="AI233" i="2"/>
  <c r="AV211" i="2"/>
  <c r="AM35" i="2"/>
  <c r="Y117" i="2"/>
  <c r="O257" i="2"/>
  <c r="N325" i="2"/>
  <c r="F225" i="2"/>
  <c r="AB245" i="2"/>
  <c r="I185" i="2"/>
  <c r="AJ42" i="2"/>
  <c r="AJ57" i="2"/>
  <c r="AK35" i="2"/>
  <c r="C177" i="2"/>
  <c r="AM45" i="2"/>
  <c r="Y244" i="2"/>
  <c r="AG40" i="2"/>
  <c r="R56" i="2"/>
  <c r="E274" i="2"/>
  <c r="F164" i="2"/>
  <c r="I154" i="2"/>
  <c r="H123" i="2"/>
  <c r="AJ46" i="2"/>
  <c r="AV56" i="2"/>
  <c r="AT47" i="2"/>
  <c r="AR325" i="2"/>
  <c r="D125" i="2"/>
  <c r="R67" i="4"/>
  <c r="X116" i="2"/>
  <c r="C222" i="2"/>
  <c r="S157" i="2"/>
  <c r="W66" i="6"/>
  <c r="AT66" i="2"/>
  <c r="N34" i="2"/>
  <c r="I136" i="2"/>
  <c r="AU161" i="2"/>
  <c r="AS92" i="2"/>
  <c r="AU75" i="2"/>
  <c r="AJ237" i="2"/>
  <c r="AM50" i="2"/>
  <c r="AM237" i="2"/>
  <c r="AR179" i="2"/>
  <c r="AM201" i="2"/>
  <c r="AH232" i="2"/>
  <c r="M137" i="2"/>
  <c r="AI37" i="2"/>
  <c r="AQ173" i="2"/>
  <c r="D235" i="2"/>
  <c r="I74" i="2"/>
  <c r="F35" i="2"/>
  <c r="M43" i="2"/>
  <c r="Z229" i="2"/>
  <c r="AF48" i="4"/>
  <c r="G294" i="2"/>
  <c r="AK71" i="4"/>
  <c r="E169" i="2"/>
  <c r="M235" i="2"/>
  <c r="E260" i="2"/>
  <c r="AK69" i="4"/>
  <c r="I302" i="2"/>
  <c r="G183" i="2"/>
  <c r="W223" i="2"/>
  <c r="AS125" i="2"/>
  <c r="P61" i="6"/>
  <c r="R58" i="6"/>
  <c r="AV34" i="2"/>
  <c r="AJ240" i="2"/>
  <c r="AG46" i="6"/>
  <c r="AF38" i="6"/>
  <c r="AS83" i="2"/>
  <c r="X227" i="2"/>
  <c r="H30" i="4"/>
  <c r="AK71" i="6"/>
  <c r="AR50" i="2"/>
  <c r="Z279" i="2"/>
  <c r="F79" i="2"/>
  <c r="I197" i="2"/>
  <c r="D45" i="2"/>
  <c r="D193" i="2"/>
  <c r="AS133" i="2"/>
  <c r="AV184" i="2"/>
  <c r="AW93" i="2"/>
  <c r="E253" i="2"/>
  <c r="AK31" i="2"/>
  <c r="D36" i="2"/>
  <c r="F261" i="2"/>
  <c r="AV176" i="2"/>
  <c r="AC213" i="2"/>
  <c r="AU93" i="2"/>
  <c r="AA40" i="4"/>
  <c r="AM179" i="2"/>
  <c r="G97" i="2"/>
  <c r="AH71" i="4"/>
  <c r="AB225" i="2"/>
  <c r="AW103" i="2"/>
  <c r="Y47" i="6"/>
  <c r="Y219" i="2"/>
  <c r="AG221" i="2"/>
  <c r="AC41" i="6"/>
  <c r="C203" i="2"/>
  <c r="AH217" i="2"/>
  <c r="AL225" i="2"/>
  <c r="AC71" i="6"/>
  <c r="AS182" i="2"/>
  <c r="C290" i="2"/>
  <c r="Z26" i="6"/>
  <c r="AV59" i="2"/>
  <c r="AL67" i="6"/>
  <c r="AI196" i="2"/>
  <c r="AI37" i="4"/>
  <c r="AS212" i="2"/>
  <c r="AV227" i="2"/>
  <c r="AW52" i="2"/>
  <c r="AR193" i="2"/>
  <c r="AF40" i="4"/>
  <c r="P41" i="6"/>
  <c r="AJ50" i="2"/>
  <c r="M251" i="2"/>
  <c r="AJ61" i="2"/>
  <c r="R28" i="4"/>
  <c r="AU316" i="2"/>
  <c r="AR36" i="2"/>
  <c r="AK67" i="6"/>
  <c r="AT52" i="2"/>
  <c r="AT100" i="2"/>
  <c r="AA26" i="6"/>
  <c r="R56" i="6"/>
  <c r="AM245" i="2"/>
  <c r="AM241" i="2"/>
  <c r="G177" i="2"/>
  <c r="F51" i="6"/>
  <c r="AS64" i="2"/>
  <c r="Y36" i="6"/>
  <c r="AQ135" i="2"/>
  <c r="N40" i="4"/>
  <c r="AS246" i="2"/>
  <c r="AV203" i="2"/>
  <c r="AT191" i="2"/>
  <c r="Z39" i="6"/>
  <c r="AB69" i="4"/>
  <c r="W258" i="2"/>
  <c r="AU140" i="2"/>
  <c r="H260" i="2"/>
  <c r="Y222" i="2"/>
  <c r="Z28" i="4"/>
  <c r="AQ37" i="2"/>
  <c r="AI48" i="6"/>
  <c r="AI44" i="2"/>
  <c r="AH69" i="6"/>
  <c r="AJ233" i="2"/>
  <c r="AJ46" i="6"/>
  <c r="AB30" i="6"/>
  <c r="Y49" i="6"/>
  <c r="AW46" i="2"/>
  <c r="AA47" i="6"/>
  <c r="O67" i="4"/>
  <c r="AH49" i="6"/>
  <c r="AI69" i="4"/>
  <c r="J66" i="4"/>
  <c r="X50" i="4"/>
  <c r="AT240" i="2"/>
  <c r="AM230" i="2"/>
  <c r="S51" i="4"/>
  <c r="W57" i="4"/>
  <c r="AF71" i="6"/>
  <c r="Y41" i="4"/>
  <c r="AT204" i="2"/>
  <c r="AR243" i="2"/>
  <c r="AM234" i="2"/>
  <c r="I301" i="2"/>
  <c r="AV73" i="2"/>
  <c r="AR144" i="2"/>
  <c r="AT155" i="2"/>
  <c r="AT77" i="2"/>
  <c r="AI244" i="2"/>
  <c r="AA211" i="2"/>
  <c r="AQ51" i="2"/>
  <c r="AG201" i="2"/>
  <c r="J50" i="6"/>
  <c r="AG246" i="2"/>
  <c r="G51" i="6"/>
  <c r="AI71" i="6"/>
  <c r="C280" i="2"/>
  <c r="AO46" i="6"/>
  <c r="E283" i="2"/>
  <c r="AK240" i="2"/>
  <c r="AU35" i="2"/>
  <c r="AQ241" i="2"/>
  <c r="AS236" i="2"/>
  <c r="T68" i="6"/>
  <c r="Y29" i="4"/>
  <c r="AA51" i="4"/>
  <c r="N67" i="4"/>
  <c r="AW240" i="2"/>
  <c r="AQ196" i="2"/>
  <c r="AJ231" i="2"/>
  <c r="R321" i="2"/>
  <c r="AM37" i="2"/>
  <c r="Z256" i="2"/>
  <c r="AT91" i="2"/>
  <c r="E113" i="2"/>
  <c r="AG38" i="6"/>
  <c r="Y48" i="6"/>
  <c r="AV140" i="2"/>
  <c r="AT48" i="2"/>
  <c r="AH47" i="6"/>
  <c r="W29" i="6"/>
  <c r="C279" i="2"/>
  <c r="T39" i="6"/>
  <c r="AG214" i="2"/>
  <c r="AR43" i="2"/>
  <c r="AT119" i="2"/>
  <c r="AI215" i="2"/>
  <c r="AV37" i="2"/>
  <c r="O60" i="6"/>
  <c r="Z38" i="4"/>
  <c r="AQ227" i="2"/>
  <c r="T58" i="6"/>
  <c r="AR197" i="2"/>
  <c r="AH40" i="2"/>
  <c r="AV222" i="2"/>
  <c r="G66" i="4"/>
  <c r="J26" i="4"/>
  <c r="AV225" i="2"/>
  <c r="N288" i="2"/>
  <c r="P155" i="2"/>
  <c r="R243" i="2"/>
  <c r="AV142" i="2"/>
  <c r="C300" i="2"/>
  <c r="W27" i="6"/>
  <c r="Q68" i="4"/>
  <c r="H41" i="6"/>
  <c r="AR55" i="2"/>
  <c r="W50" i="6"/>
  <c r="AL204" i="2"/>
  <c r="AR161" i="2"/>
  <c r="AT56" i="2"/>
  <c r="AQ49" i="2"/>
  <c r="G67" i="6"/>
  <c r="AH42" i="2"/>
  <c r="AH48" i="6"/>
  <c r="H48" i="2"/>
  <c r="AV39" i="2"/>
  <c r="Y26" i="6"/>
  <c r="R39" i="4"/>
  <c r="AQ67" i="4"/>
  <c r="AQ212" i="2"/>
  <c r="AI105" i="2"/>
  <c r="S78" i="2"/>
  <c r="AM64" i="2"/>
  <c r="AW94" i="2"/>
  <c r="G81" i="2"/>
  <c r="AB184" i="2"/>
  <c r="AA36" i="4"/>
  <c r="D234" i="2"/>
  <c r="AW109" i="2"/>
  <c r="AR46" i="2"/>
  <c r="N36" i="6"/>
  <c r="AQ142" i="2"/>
  <c r="N79" i="2"/>
  <c r="Q37" i="4"/>
  <c r="AQ63" i="2"/>
  <c r="P173" i="2"/>
  <c r="S59" i="2"/>
  <c r="AR311" i="2"/>
  <c r="H313" i="2"/>
  <c r="AL34" i="2"/>
  <c r="W235" i="2"/>
  <c r="M75" i="2"/>
  <c r="Y224" i="2"/>
  <c r="AK224" i="2"/>
  <c r="AR57" i="2"/>
  <c r="O143" i="2"/>
  <c r="G173" i="2"/>
  <c r="C257" i="2"/>
  <c r="G227" i="2"/>
  <c r="AH61" i="2"/>
  <c r="C237" i="2"/>
  <c r="F74" i="2"/>
  <c r="N191" i="2"/>
  <c r="D120" i="2"/>
  <c r="S58" i="4"/>
  <c r="AH194" i="2"/>
  <c r="E153" i="2"/>
  <c r="AK58" i="2"/>
  <c r="AV108" i="2"/>
  <c r="AR35" i="2"/>
  <c r="AJ194" i="2"/>
  <c r="AQ66" i="4"/>
  <c r="S67" i="6"/>
  <c r="AF51" i="4"/>
  <c r="K50" i="4"/>
  <c r="AV191" i="2"/>
  <c r="AU215" i="2"/>
  <c r="AV236" i="2"/>
  <c r="AJ56" i="2"/>
  <c r="D272" i="2"/>
  <c r="G297" i="2"/>
  <c r="AJ39" i="6"/>
  <c r="AF36" i="4"/>
  <c r="AL71" i="4"/>
  <c r="AA30" i="6"/>
  <c r="S61" i="6"/>
  <c r="AJ228" i="2"/>
  <c r="Y229" i="2"/>
  <c r="S47" i="6"/>
  <c r="AV96" i="2"/>
  <c r="AV201" i="2"/>
  <c r="AM212" i="2"/>
  <c r="AL29" i="4"/>
  <c r="I38" i="4"/>
  <c r="X66" i="4"/>
  <c r="P175" i="2"/>
  <c r="AU96" i="2"/>
  <c r="AH63" i="2"/>
  <c r="AO67" i="6"/>
  <c r="AH71" i="6"/>
  <c r="H322" i="2"/>
  <c r="AI194" i="2"/>
  <c r="G193" i="2"/>
  <c r="AM200" i="2"/>
  <c r="AV162" i="2"/>
  <c r="AA223" i="2"/>
  <c r="AT164" i="2"/>
  <c r="AC41" i="4"/>
  <c r="W26" i="6"/>
  <c r="G70" i="4"/>
  <c r="AA30" i="4"/>
  <c r="AS229" i="2"/>
  <c r="AW197" i="2"/>
  <c r="D61" i="2"/>
  <c r="AA243" i="2"/>
  <c r="M173" i="2"/>
  <c r="AH237" i="2"/>
  <c r="AA29" i="6"/>
  <c r="AA48" i="6"/>
  <c r="W46" i="6"/>
  <c r="AC218" i="2"/>
  <c r="AK239" i="2"/>
  <c r="AM198" i="2"/>
  <c r="AU66" i="2"/>
  <c r="AO39" i="4"/>
  <c r="AI195" i="2"/>
  <c r="AT218" i="2"/>
  <c r="Y50" i="6"/>
  <c r="G56" i="4"/>
  <c r="AU212" i="2"/>
  <c r="AU218" i="2"/>
  <c r="K40" i="4"/>
  <c r="N131" i="2"/>
  <c r="AR158" i="2"/>
  <c r="I199" i="2"/>
  <c r="AG211" i="2"/>
  <c r="N70" i="4"/>
  <c r="AS154" i="2"/>
  <c r="AS45" i="2"/>
  <c r="AI70" i="4"/>
  <c r="AW49" i="2"/>
  <c r="AS231" i="2"/>
  <c r="J60" i="6"/>
  <c r="AJ213" i="2"/>
  <c r="Q48" i="4"/>
  <c r="K67" i="4"/>
  <c r="AW213" i="2"/>
  <c r="AC242" i="2"/>
  <c r="AT216" i="2"/>
  <c r="AB71" i="6"/>
  <c r="AW152" i="2"/>
  <c r="H238" i="2"/>
  <c r="D77" i="2"/>
  <c r="AR74" i="2"/>
  <c r="AW41" i="2"/>
  <c r="AC202" i="2"/>
  <c r="AG200" i="2"/>
  <c r="AM197" i="2"/>
  <c r="W41" i="6"/>
  <c r="N197" i="2"/>
  <c r="AT157" i="2"/>
  <c r="AU199" i="2"/>
  <c r="AR226" i="2"/>
  <c r="AR92" i="2"/>
  <c r="AS241" i="2"/>
  <c r="AA51" i="6"/>
  <c r="I49" i="4"/>
  <c r="C311" i="2"/>
  <c r="E132" i="2"/>
  <c r="AB26" i="6"/>
  <c r="AU39" i="2"/>
  <c r="AL219" i="2"/>
  <c r="AR69" i="6"/>
  <c r="AA37" i="4"/>
  <c r="AO66" i="6"/>
  <c r="AU34" i="2"/>
  <c r="Z26" i="4"/>
  <c r="AQ54" i="2"/>
  <c r="AW221" i="2"/>
  <c r="AA67" i="4"/>
  <c r="AW198" i="2"/>
  <c r="AR196" i="2"/>
  <c r="AL217" i="2"/>
  <c r="Q50" i="6"/>
  <c r="AL26" i="4"/>
  <c r="AU321" i="2"/>
  <c r="AS69" i="6"/>
  <c r="C58" i="2"/>
  <c r="AS66" i="6"/>
  <c r="AL245" i="2"/>
  <c r="AR47" i="2"/>
  <c r="D138" i="2"/>
  <c r="AQ32" i="2"/>
  <c r="AU31" i="2"/>
  <c r="AL40" i="6"/>
  <c r="AC28" i="6"/>
  <c r="E59" i="4"/>
  <c r="AU216" i="2"/>
  <c r="AQ215" i="2"/>
  <c r="AK49" i="2"/>
  <c r="P68" i="4"/>
  <c r="O56" i="4"/>
  <c r="AH26" i="6"/>
  <c r="AV194" i="2"/>
  <c r="AR224" i="2"/>
  <c r="AQ195" i="2"/>
  <c r="K26" i="6"/>
  <c r="E69" i="4"/>
  <c r="AT199" i="2"/>
  <c r="AB50" i="4"/>
  <c r="P73" i="2"/>
  <c r="H104" i="2"/>
  <c r="AU179" i="2"/>
  <c r="AA212" i="2"/>
  <c r="AC30" i="4"/>
  <c r="AT38" i="2"/>
  <c r="AW235" i="2"/>
  <c r="AW194" i="2"/>
  <c r="AR198" i="2"/>
  <c r="R47" i="6"/>
  <c r="AH40" i="6"/>
  <c r="AW202" i="2"/>
  <c r="AQ197" i="2"/>
  <c r="AJ218" i="2"/>
  <c r="AQ192" i="2"/>
  <c r="C302" i="2"/>
  <c r="I46" i="6"/>
  <c r="Z234" i="2"/>
  <c r="R61" i="6"/>
  <c r="AJ246" i="2"/>
  <c r="F26" i="6"/>
  <c r="M213" i="2"/>
  <c r="AK38" i="4"/>
  <c r="P228" i="2"/>
  <c r="D273" i="2"/>
  <c r="D256" i="2"/>
  <c r="F125" i="2"/>
  <c r="AU76" i="2"/>
  <c r="G36" i="2"/>
  <c r="G200" i="2"/>
  <c r="G280" i="2"/>
  <c r="S36" i="6"/>
  <c r="R282" i="2"/>
  <c r="R200" i="2"/>
  <c r="AI232" i="2"/>
  <c r="AJ51" i="6"/>
  <c r="AL192" i="2"/>
  <c r="H72" i="2"/>
  <c r="D96" i="2"/>
  <c r="AI197" i="2"/>
  <c r="AK45" i="2"/>
  <c r="G259" i="2"/>
  <c r="AS104" i="2"/>
  <c r="AI57" i="2"/>
  <c r="AV66" i="2"/>
  <c r="AT59" i="2"/>
  <c r="G71" i="4"/>
  <c r="G285" i="2"/>
  <c r="AT73" i="2"/>
  <c r="Q163" i="2"/>
  <c r="S72" i="2"/>
  <c r="AS110" i="2"/>
  <c r="I236" i="2"/>
  <c r="AW162" i="2"/>
  <c r="W36" i="4"/>
  <c r="AS68" i="6"/>
  <c r="I29" i="6"/>
  <c r="AG241" i="2"/>
  <c r="AU53" i="2"/>
  <c r="AA239" i="2"/>
  <c r="AM192" i="2"/>
  <c r="J46" i="4"/>
  <c r="AB50" i="6"/>
  <c r="AA60" i="6"/>
  <c r="AS233" i="2"/>
  <c r="AT62" i="2"/>
  <c r="AR228" i="2"/>
  <c r="AV228" i="2"/>
  <c r="AL241" i="2"/>
  <c r="G68" i="6"/>
  <c r="W184" i="2"/>
  <c r="I132" i="2"/>
  <c r="AV91" i="2"/>
  <c r="AL53" i="2"/>
  <c r="AG195" i="2"/>
  <c r="AT39" i="2"/>
  <c r="P26" i="6"/>
  <c r="AL52" i="2"/>
  <c r="X29" i="6"/>
  <c r="AU38" i="6"/>
  <c r="AJ69" i="6"/>
  <c r="AC48" i="6"/>
  <c r="AR211" i="2"/>
  <c r="AJ39" i="4"/>
  <c r="Q30" i="4"/>
  <c r="I69" i="4"/>
  <c r="AR239" i="2"/>
  <c r="G257" i="2"/>
  <c r="Q296" i="2"/>
  <c r="AB215" i="2"/>
  <c r="AR67" i="6"/>
  <c r="AH230" i="2"/>
  <c r="S28" i="4"/>
  <c r="AK193" i="2"/>
  <c r="AL58" i="2"/>
  <c r="AV51" i="2"/>
  <c r="AH51" i="4"/>
  <c r="AL28" i="6"/>
  <c r="AV215" i="2"/>
  <c r="AU245" i="2"/>
  <c r="AQ245" i="2"/>
  <c r="AH48" i="4"/>
  <c r="D226" i="2"/>
  <c r="Q98" i="2"/>
  <c r="D178" i="2"/>
  <c r="S27" i="4"/>
  <c r="AQ50" i="6"/>
  <c r="Y46" i="4"/>
  <c r="AJ34" i="2"/>
  <c r="AF48" i="6"/>
  <c r="AB227" i="2"/>
  <c r="S29" i="6"/>
  <c r="Q39" i="6"/>
  <c r="AB28" i="6"/>
  <c r="AS122" i="2"/>
  <c r="S36" i="4"/>
  <c r="P66" i="6"/>
  <c r="AS237" i="2"/>
  <c r="AS204" i="2"/>
  <c r="AW174" i="2"/>
  <c r="O27" i="4"/>
  <c r="S41" i="2"/>
  <c r="S227" i="2"/>
  <c r="AC215" i="2"/>
  <c r="AU51" i="2"/>
  <c r="AW61" i="2"/>
  <c r="AO36" i="6"/>
  <c r="AC194" i="2"/>
  <c r="AH205" i="2"/>
  <c r="Z28" i="6"/>
  <c r="AT145" i="2"/>
  <c r="AF41" i="4"/>
  <c r="N49" i="6"/>
  <c r="AV244" i="2"/>
  <c r="AS222" i="2"/>
  <c r="AV214" i="2"/>
  <c r="O66" i="4"/>
  <c r="AJ70" i="6"/>
  <c r="AA70" i="6"/>
  <c r="AR85" i="2"/>
  <c r="AT92" i="2"/>
  <c r="AV175" i="2"/>
  <c r="AM211" i="2"/>
  <c r="AF50" i="4"/>
  <c r="AK232" i="2"/>
  <c r="F46" i="4"/>
  <c r="AU106" i="2"/>
  <c r="AO50" i="6"/>
  <c r="E79" i="2"/>
  <c r="AL240" i="2"/>
  <c r="J71" i="6"/>
  <c r="AI214" i="2"/>
  <c r="AF30" i="4"/>
  <c r="AR49" i="6"/>
  <c r="AQ200" i="2"/>
  <c r="H46" i="6"/>
  <c r="AK70" i="4"/>
  <c r="AK237" i="2"/>
  <c r="AO40" i="6"/>
  <c r="AH54" i="2"/>
  <c r="Y69" i="4"/>
  <c r="K39" i="6"/>
  <c r="AK39" i="6"/>
  <c r="AR231" i="2"/>
  <c r="AQ219" i="2"/>
  <c r="Q71" i="6"/>
  <c r="G245" i="2"/>
  <c r="AV202" i="2"/>
  <c r="AI51" i="4"/>
  <c r="AI56" i="2"/>
  <c r="AT215" i="2"/>
  <c r="AT67" i="4"/>
  <c r="AJ50" i="4"/>
  <c r="T49" i="6"/>
  <c r="AL313" i="2"/>
  <c r="G61" i="4"/>
  <c r="AL211" i="2"/>
  <c r="AR31" i="2"/>
  <c r="X69" i="6"/>
  <c r="C60" i="2"/>
  <c r="X214" i="2"/>
  <c r="AM222" i="2"/>
  <c r="AW101" i="2"/>
  <c r="AJ245" i="2"/>
  <c r="Q58" i="6"/>
  <c r="AG220" i="2"/>
  <c r="AL41" i="4"/>
  <c r="R27" i="4"/>
  <c r="Y37" i="4"/>
  <c r="AV226" i="2"/>
  <c r="AR60" i="2"/>
  <c r="AT66" i="4"/>
  <c r="T40" i="4"/>
  <c r="AI50" i="4"/>
  <c r="K37" i="6"/>
  <c r="AS225" i="2"/>
  <c r="S59" i="4"/>
  <c r="O36" i="4"/>
  <c r="AH36" i="4"/>
  <c r="E49" i="4"/>
  <c r="M48" i="2"/>
  <c r="AF66" i="6"/>
  <c r="Z225" i="2"/>
  <c r="I67" i="4"/>
  <c r="AI69" i="6"/>
  <c r="AI230" i="2"/>
  <c r="H58" i="4"/>
  <c r="AG37" i="4"/>
  <c r="AT212" i="2"/>
  <c r="X236" i="2"/>
  <c r="AL238" i="2"/>
  <c r="AT238" i="2"/>
  <c r="AR221" i="2"/>
  <c r="Y51" i="4"/>
  <c r="AL46" i="6"/>
  <c r="AW222" i="2"/>
  <c r="AS69" i="4"/>
  <c r="F40" i="4"/>
  <c r="AH35" i="2"/>
  <c r="AM215" i="2"/>
  <c r="AU37" i="6"/>
  <c r="AI53" i="2"/>
  <c r="R31" i="6"/>
  <c r="P60" i="6"/>
  <c r="AS67" i="4"/>
  <c r="E57" i="4"/>
  <c r="AA56" i="4"/>
  <c r="Y29" i="6"/>
  <c r="C192" i="2"/>
  <c r="AK53" i="2"/>
  <c r="C52" i="2"/>
  <c r="AS77" i="2"/>
  <c r="F132" i="2"/>
  <c r="AV152" i="2"/>
  <c r="N237" i="2"/>
  <c r="AK66" i="2"/>
  <c r="AI36" i="4"/>
  <c r="AS114" i="2"/>
  <c r="AF68" i="4"/>
  <c r="N262" i="2"/>
  <c r="AC154" i="2"/>
  <c r="AO47" i="6"/>
  <c r="AA192" i="2"/>
  <c r="AT64" i="2"/>
  <c r="I203" i="2"/>
  <c r="N185" i="2"/>
  <c r="D282" i="2"/>
  <c r="AT105" i="2"/>
  <c r="AW145" i="2"/>
  <c r="D82" i="2"/>
  <c r="P157" i="2"/>
  <c r="E60" i="6"/>
  <c r="P50" i="6"/>
  <c r="AF67" i="6"/>
  <c r="AK192" i="2"/>
  <c r="F258" i="2"/>
  <c r="Y230" i="2"/>
  <c r="AU79" i="2"/>
  <c r="H236" i="2"/>
  <c r="AT104" i="2"/>
  <c r="AM43" i="2"/>
  <c r="F240" i="2"/>
  <c r="D215" i="2"/>
  <c r="Y217" i="2"/>
  <c r="W65" i="2"/>
  <c r="AC46" i="6"/>
  <c r="AI40" i="2"/>
  <c r="P28" i="6"/>
  <c r="Q40" i="4"/>
  <c r="Z27" i="6"/>
  <c r="AI221" i="2"/>
  <c r="AV199" i="2"/>
  <c r="AL50" i="6"/>
  <c r="H59" i="4"/>
  <c r="AQ199" i="2"/>
  <c r="AV50" i="2"/>
  <c r="AU101" i="2"/>
  <c r="G74" i="2"/>
  <c r="F38" i="4"/>
  <c r="D221" i="2"/>
  <c r="AJ204" i="2"/>
  <c r="AH222" i="2"/>
  <c r="AB222" i="2"/>
  <c r="AS95" i="2"/>
  <c r="N67" i="6"/>
  <c r="AM223" i="2"/>
  <c r="AG234" i="2"/>
  <c r="AI225" i="2"/>
  <c r="AL193" i="2"/>
  <c r="AR37" i="4"/>
  <c r="AS230" i="2"/>
  <c r="AB27" i="4"/>
  <c r="AU225" i="2"/>
  <c r="AV223" i="2"/>
  <c r="D264" i="2"/>
  <c r="AT174" i="2"/>
  <c r="AC233" i="2"/>
  <c r="Y39" i="6"/>
  <c r="AL198" i="2"/>
  <c r="AK40" i="2"/>
  <c r="H59" i="6"/>
  <c r="AJ49" i="4"/>
  <c r="AB41" i="6"/>
  <c r="AI201" i="2"/>
  <c r="AJ217" i="2"/>
  <c r="AI47" i="6"/>
  <c r="AV61" i="2"/>
  <c r="AK246" i="2"/>
  <c r="T28" i="4"/>
  <c r="AK225" i="2"/>
  <c r="X31" i="6"/>
  <c r="M105" i="2"/>
  <c r="M155" i="2"/>
  <c r="AL61" i="2"/>
  <c r="AB69" i="6"/>
  <c r="AU63" i="2"/>
  <c r="AG71" i="4"/>
  <c r="AI51" i="6"/>
  <c r="AL228" i="2"/>
  <c r="S180" i="2"/>
  <c r="AT61" i="2"/>
  <c r="X49" i="6"/>
  <c r="AU238" i="2"/>
  <c r="AP70" i="4"/>
  <c r="AB68" i="4"/>
  <c r="AI62" i="2"/>
  <c r="AS244" i="2"/>
  <c r="T59" i="4"/>
  <c r="F138" i="2"/>
  <c r="AA235" i="2"/>
  <c r="AV84" i="2"/>
  <c r="X70" i="4"/>
  <c r="AH244" i="2"/>
  <c r="O59" i="6"/>
  <c r="E39" i="2"/>
  <c r="AM246" i="2"/>
  <c r="AH245" i="2"/>
  <c r="AW55" i="2"/>
  <c r="AS159" i="2"/>
  <c r="AB68" i="6"/>
  <c r="AW227" i="2"/>
  <c r="AQ234" i="2"/>
  <c r="AS174" i="2"/>
  <c r="AU194" i="2"/>
  <c r="AU235" i="2"/>
  <c r="E66" i="6"/>
  <c r="AV44" i="2"/>
  <c r="AC51" i="6"/>
  <c r="AR141" i="2"/>
  <c r="W168" i="2"/>
  <c r="R58" i="4"/>
  <c r="AI243" i="2"/>
  <c r="AI50" i="6"/>
  <c r="R66" i="6"/>
  <c r="AC228" i="2"/>
  <c r="W232" i="2"/>
  <c r="X67" i="6"/>
  <c r="Y212" i="2"/>
  <c r="AU49" i="6"/>
  <c r="Q71" i="4"/>
  <c r="AT225" i="2"/>
  <c r="I29" i="4"/>
  <c r="AB220" i="2"/>
  <c r="AR227" i="2"/>
  <c r="AB234" i="2"/>
  <c r="D325" i="2"/>
  <c r="D197" i="2"/>
  <c r="AT43" i="2"/>
  <c r="H57" i="6"/>
  <c r="AT185" i="2"/>
  <c r="AH220" i="2"/>
  <c r="AG31" i="4"/>
  <c r="AW199" i="2"/>
  <c r="AS218" i="2"/>
  <c r="AQ65" i="2"/>
  <c r="AI237" i="2"/>
  <c r="AS139" i="2"/>
  <c r="S38" i="4"/>
  <c r="AF66" i="4"/>
  <c r="O28" i="4"/>
  <c r="AV135" i="2"/>
  <c r="O37" i="4"/>
  <c r="AO26" i="6"/>
  <c r="W50" i="4"/>
  <c r="G57" i="4"/>
  <c r="AR75" i="2"/>
  <c r="AL29" i="6"/>
  <c r="AH195" i="2"/>
  <c r="J58" i="6"/>
  <c r="AJ68" i="4"/>
  <c r="AT162" i="2"/>
  <c r="AT54" i="2"/>
  <c r="AQ66" i="6"/>
  <c r="AP51" i="6"/>
  <c r="AG64" i="2"/>
  <c r="S31" i="6"/>
  <c r="AW34" i="2"/>
  <c r="AJ200" i="2"/>
  <c r="R37" i="4"/>
  <c r="F31" i="6"/>
  <c r="N59" i="4"/>
  <c r="AM229" i="2"/>
  <c r="AT36" i="4"/>
  <c r="AW214" i="2"/>
  <c r="X69" i="4"/>
  <c r="AL237" i="2"/>
  <c r="AS202" i="2"/>
  <c r="AG54" i="2"/>
  <c r="Y56" i="6"/>
  <c r="AV238" i="2"/>
  <c r="AK37" i="6"/>
  <c r="T70" i="6"/>
  <c r="AJ49" i="6"/>
  <c r="AC67" i="4"/>
  <c r="AO39" i="6"/>
  <c r="AG222" i="2"/>
  <c r="P31" i="4"/>
  <c r="AF31" i="4"/>
  <c r="R68" i="4"/>
  <c r="AW211" i="2"/>
  <c r="AR66" i="4"/>
  <c r="AH224" i="2"/>
  <c r="AU47" i="4"/>
  <c r="AU193" i="2"/>
  <c r="AW219" i="2"/>
  <c r="AR36" i="4"/>
  <c r="AG218" i="2"/>
  <c r="P59" i="4"/>
  <c r="AF70" i="6"/>
  <c r="O212" i="2"/>
  <c r="Q49" i="6"/>
  <c r="X27" i="4"/>
  <c r="AU97" i="2"/>
  <c r="AG227" i="2"/>
  <c r="AF27" i="6"/>
  <c r="AR39" i="2"/>
  <c r="AJ244" i="2"/>
  <c r="AS226" i="2"/>
  <c r="AQ235" i="2"/>
  <c r="H30" i="6"/>
  <c r="F45" i="2"/>
  <c r="Q61" i="6"/>
  <c r="AV49" i="2"/>
  <c r="AV54" i="2"/>
  <c r="N39" i="6"/>
  <c r="AW233" i="2"/>
  <c r="N51" i="6"/>
  <c r="AK221" i="2"/>
  <c r="AV243" i="2"/>
  <c r="AB241" i="2"/>
  <c r="AR53" i="2"/>
  <c r="AU244" i="2"/>
  <c r="AT41" i="4"/>
  <c r="T38" i="4"/>
  <c r="AL194" i="2"/>
  <c r="N41" i="4"/>
  <c r="AR238" i="2"/>
  <c r="X28" i="4"/>
  <c r="H74" i="2"/>
  <c r="W97" i="2"/>
  <c r="M61" i="2"/>
  <c r="X203" i="2"/>
  <c r="S63" i="2"/>
  <c r="D98" i="2"/>
  <c r="C241" i="2"/>
  <c r="AV109" i="2"/>
  <c r="AH41" i="2"/>
  <c r="C274" i="2"/>
  <c r="W72" i="2"/>
  <c r="H112" i="2"/>
  <c r="AR324" i="2"/>
  <c r="G140" i="2"/>
  <c r="AG36" i="6"/>
  <c r="D204" i="2"/>
  <c r="C124" i="2"/>
  <c r="M98" i="2"/>
  <c r="Z236" i="2"/>
  <c r="AU154" i="2"/>
  <c r="C152" i="2"/>
  <c r="E177" i="2"/>
  <c r="AU181" i="2"/>
  <c r="AR165" i="2"/>
  <c r="K70" i="6"/>
  <c r="H50" i="6"/>
  <c r="R277" i="2"/>
  <c r="AT83" i="2"/>
  <c r="AV79" i="2"/>
  <c r="AB221" i="2"/>
  <c r="H164" i="2"/>
  <c r="I258" i="2"/>
  <c r="H181" i="2"/>
  <c r="AU166" i="2"/>
  <c r="AA198" i="2"/>
  <c r="AC29" i="6"/>
  <c r="AQ67" i="6"/>
  <c r="AJ192" i="2"/>
  <c r="AA49" i="6"/>
  <c r="AV139" i="2"/>
  <c r="AH192" i="2"/>
  <c r="AW215" i="2"/>
  <c r="AT197" i="2"/>
  <c r="AU61" i="2"/>
  <c r="AH223" i="2"/>
  <c r="AV196" i="2"/>
  <c r="AU43" i="2"/>
  <c r="S321" i="2"/>
  <c r="AU109" i="2"/>
  <c r="R160" i="2"/>
  <c r="G67" i="4"/>
  <c r="Q40" i="6"/>
  <c r="O180" i="2"/>
  <c r="X221" i="2"/>
  <c r="W272" i="2"/>
  <c r="AI137" i="2"/>
  <c r="F201" i="2"/>
  <c r="I295" i="2"/>
  <c r="N180" i="2"/>
  <c r="AJ38" i="4"/>
  <c r="N62" i="2"/>
  <c r="F43" i="2"/>
  <c r="F50" i="6"/>
  <c r="G83" i="2"/>
  <c r="AA219" i="2"/>
  <c r="AS57" i="2"/>
  <c r="AV62" i="2"/>
  <c r="AU169" i="2"/>
  <c r="AR120" i="2"/>
  <c r="D114" i="2"/>
  <c r="AC47" i="6"/>
  <c r="AU98" i="2"/>
  <c r="E109" i="2"/>
  <c r="AL55" i="2"/>
  <c r="AL215" i="2"/>
  <c r="AR106" i="2"/>
  <c r="AI228" i="2"/>
  <c r="H67" i="4"/>
  <c r="W33" i="2"/>
  <c r="C48" i="2"/>
  <c r="M113" i="2"/>
  <c r="AF37" i="4"/>
  <c r="AC196" i="2"/>
  <c r="C76" i="2"/>
  <c r="Q80" i="2"/>
  <c r="C167" i="2"/>
  <c r="X50" i="6"/>
  <c r="AG213" i="2"/>
  <c r="Z67" i="6"/>
  <c r="AG194" i="2"/>
  <c r="AR71" i="6"/>
  <c r="AG240" i="2"/>
  <c r="AQ60" i="2"/>
  <c r="AT60" i="2"/>
  <c r="AT35" i="2"/>
  <c r="AQ216" i="2"/>
  <c r="AL46" i="4"/>
  <c r="AA236" i="2"/>
  <c r="AS199" i="2"/>
  <c r="AW218" i="2"/>
  <c r="N257" i="2"/>
  <c r="AM62" i="2"/>
  <c r="N302" i="2"/>
  <c r="T41" i="6"/>
  <c r="AH214" i="2"/>
  <c r="AH204" i="2"/>
  <c r="AS325" i="2"/>
  <c r="AO68" i="4"/>
  <c r="AV242" i="2"/>
  <c r="AT46" i="2"/>
  <c r="AQ50" i="2"/>
  <c r="Q38" i="4"/>
  <c r="AQ71" i="6"/>
  <c r="AT194" i="2"/>
  <c r="AT222" i="2"/>
  <c r="F41" i="6"/>
  <c r="AL40" i="2"/>
  <c r="AL36" i="2"/>
  <c r="O303" i="2"/>
  <c r="X202" i="2"/>
  <c r="AQ47" i="2"/>
  <c r="AW120" i="2"/>
  <c r="AS99" i="2"/>
  <c r="E57" i="6"/>
  <c r="AS50" i="2"/>
  <c r="AU156" i="2"/>
  <c r="X36" i="6"/>
  <c r="W40" i="6"/>
  <c r="AU47" i="2"/>
  <c r="AW230" i="2"/>
  <c r="I27" i="6"/>
  <c r="W69" i="4"/>
  <c r="AL229" i="2"/>
  <c r="S66" i="6"/>
  <c r="AU66" i="4"/>
  <c r="D314" i="2"/>
  <c r="Q177" i="2"/>
  <c r="AR102" i="2"/>
  <c r="X41" i="6"/>
  <c r="AK44" i="2"/>
  <c r="AM204" i="2"/>
  <c r="AS39" i="2"/>
  <c r="AW36" i="2"/>
  <c r="F260" i="2"/>
  <c r="I47" i="6"/>
  <c r="AM219" i="2"/>
  <c r="AR202" i="2"/>
  <c r="D324" i="2"/>
  <c r="H47" i="4"/>
  <c r="AG205" i="2"/>
  <c r="AU195" i="2"/>
  <c r="AQ36" i="2"/>
  <c r="F115" i="2"/>
  <c r="AR91" i="2"/>
  <c r="P46" i="6"/>
  <c r="G59" i="6"/>
  <c r="AQ62" i="2"/>
  <c r="M196" i="2"/>
  <c r="AU124" i="2"/>
  <c r="AT45" i="2"/>
  <c r="AM195" i="2"/>
  <c r="AW31" i="2"/>
  <c r="AV117" i="2"/>
  <c r="I66" i="6"/>
  <c r="J70" i="4"/>
  <c r="AG43" i="2"/>
  <c r="K36" i="4"/>
  <c r="AV246" i="2"/>
  <c r="G61" i="6"/>
  <c r="AR213" i="2"/>
  <c r="O46" i="2"/>
  <c r="Z201" i="2"/>
  <c r="P281" i="2"/>
  <c r="AL195" i="2"/>
  <c r="AB36" i="6"/>
  <c r="AS42" i="2"/>
  <c r="AL48" i="2"/>
  <c r="C261" i="2"/>
  <c r="AM213" i="2"/>
  <c r="Z71" i="6"/>
  <c r="Q306" i="2"/>
  <c r="AJ241" i="2"/>
  <c r="Q68" i="6"/>
  <c r="AR236" i="2"/>
  <c r="X51" i="4"/>
  <c r="AS71" i="4"/>
  <c r="AS191" i="2"/>
  <c r="AQ226" i="2"/>
  <c r="AS221" i="2"/>
  <c r="AI66" i="4"/>
  <c r="S177" i="2"/>
  <c r="AH68" i="6"/>
  <c r="AB57" i="6"/>
  <c r="AU37" i="2"/>
  <c r="H58" i="6"/>
  <c r="Q69" i="6"/>
  <c r="O67" i="6"/>
  <c r="P69" i="4"/>
  <c r="AV235" i="2"/>
  <c r="AS51" i="4"/>
  <c r="AO71" i="4"/>
  <c r="AW229" i="2"/>
  <c r="AR235" i="2"/>
  <c r="G49" i="4"/>
  <c r="AV220" i="2"/>
  <c r="AT245" i="2"/>
  <c r="W26" i="4"/>
  <c r="D101" i="2"/>
  <c r="AS117" i="2"/>
  <c r="I264" i="2"/>
  <c r="X71" i="6"/>
  <c r="AR153" i="2"/>
  <c r="E71" i="6"/>
  <c r="E37" i="4"/>
  <c r="AC234" i="2"/>
  <c r="AS51" i="2"/>
  <c r="H38" i="4"/>
  <c r="AH60" i="2"/>
  <c r="Z37" i="6"/>
  <c r="AU196" i="2"/>
  <c r="AW226" i="2"/>
  <c r="AI38" i="4"/>
  <c r="AR68" i="6"/>
  <c r="R36" i="4"/>
  <c r="E47" i="4"/>
  <c r="AW125" i="2"/>
  <c r="AQ214" i="2"/>
  <c r="AF39" i="4"/>
  <c r="P56" i="6"/>
  <c r="AJ30" i="6"/>
  <c r="AF31" i="6"/>
  <c r="E66" i="4"/>
  <c r="N41" i="6"/>
  <c r="AQ48" i="6"/>
  <c r="AT220" i="2"/>
  <c r="AS317" i="2"/>
  <c r="X218" i="2"/>
  <c r="AR44" i="2"/>
  <c r="AJ37" i="6"/>
  <c r="G263" i="2"/>
  <c r="AK204" i="2"/>
  <c r="AL67" i="4"/>
  <c r="AS198" i="2"/>
  <c r="W230" i="2"/>
  <c r="O59" i="4"/>
  <c r="AP37" i="6"/>
  <c r="R59" i="4"/>
  <c r="AP36" i="4"/>
  <c r="E58" i="6"/>
  <c r="AS65" i="2"/>
  <c r="H159" i="2"/>
  <c r="AB231" i="2"/>
  <c r="S48" i="6"/>
  <c r="O164" i="2"/>
  <c r="AJ220" i="2"/>
  <c r="AL230" i="2"/>
  <c r="AJ26" i="4"/>
  <c r="O69" i="4"/>
  <c r="N60" i="4"/>
  <c r="AR217" i="2"/>
  <c r="AR65" i="2"/>
  <c r="AC66" i="4"/>
  <c r="S39" i="4"/>
  <c r="AQ47" i="4"/>
  <c r="I303" i="2"/>
  <c r="AL234" i="2"/>
  <c r="E152" i="2"/>
  <c r="AV143" i="2"/>
  <c r="AW169" i="2"/>
  <c r="AV192" i="2"/>
  <c r="AH38" i="4"/>
  <c r="AG40" i="6"/>
  <c r="AJ243" i="2"/>
  <c r="AG193" i="2"/>
  <c r="AR222" i="2"/>
  <c r="K71" i="4"/>
  <c r="AI46" i="4"/>
  <c r="P48" i="4"/>
  <c r="AS239" i="2"/>
  <c r="AV97" i="2"/>
  <c r="AS194" i="2"/>
  <c r="J40" i="6"/>
  <c r="N29" i="4"/>
  <c r="H118" i="2"/>
  <c r="AP66" i="4"/>
  <c r="AR133" i="2"/>
  <c r="D302" i="2"/>
  <c r="AU143" i="2"/>
  <c r="F61" i="2"/>
  <c r="D286" i="2"/>
  <c r="AJ224" i="2"/>
  <c r="AG219" i="2"/>
  <c r="O100" i="2"/>
  <c r="AL202" i="2"/>
  <c r="AS66" i="4"/>
  <c r="AA205" i="2"/>
  <c r="AJ242" i="2"/>
  <c r="AJ216" i="2"/>
  <c r="P48" i="6"/>
  <c r="I64" i="2"/>
  <c r="AB48" i="4"/>
  <c r="E154" i="2"/>
  <c r="AT163" i="2"/>
  <c r="Y231" i="2"/>
  <c r="AB39" i="4"/>
  <c r="C119" i="2"/>
  <c r="AV151" i="2"/>
  <c r="AW47" i="2"/>
  <c r="W70" i="6"/>
  <c r="AR314" i="2"/>
  <c r="I181" i="2"/>
  <c r="F184" i="2"/>
  <c r="AU116" i="2"/>
  <c r="Z222" i="2"/>
  <c r="Z231" i="2"/>
  <c r="Z277" i="2"/>
  <c r="I225" i="2"/>
  <c r="G31" i="6"/>
  <c r="O66" i="6"/>
  <c r="I56" i="2"/>
  <c r="AP66" i="6"/>
  <c r="AI224" i="2"/>
  <c r="AJ67" i="6"/>
  <c r="Z39" i="4"/>
  <c r="C103" i="2"/>
  <c r="P49" i="6"/>
  <c r="AQ217" i="2"/>
  <c r="AS216" i="2"/>
  <c r="AU39" i="6"/>
  <c r="E28" i="4"/>
  <c r="AU231" i="2"/>
  <c r="D262" i="2"/>
  <c r="O236" i="2"/>
  <c r="AU104" i="2"/>
  <c r="AR54" i="2"/>
  <c r="AP68" i="4"/>
  <c r="S33" i="2"/>
  <c r="O38" i="6"/>
  <c r="AW51" i="2"/>
  <c r="E46" i="6"/>
  <c r="F40" i="2"/>
  <c r="AT132" i="2"/>
  <c r="J29" i="6"/>
  <c r="AB36" i="4"/>
  <c r="AT63" i="2"/>
  <c r="AU228" i="2"/>
  <c r="N39" i="4"/>
  <c r="AQ42" i="2"/>
  <c r="R220" i="2"/>
  <c r="F49" i="2"/>
  <c r="C183" i="2"/>
  <c r="AJ199" i="2"/>
  <c r="AK234" i="2"/>
  <c r="AS37" i="2"/>
  <c r="AH70" i="4"/>
  <c r="X237" i="2"/>
  <c r="I62" i="2"/>
  <c r="H41" i="4"/>
  <c r="E29" i="4"/>
  <c r="AT37" i="6"/>
  <c r="AQ213" i="2"/>
  <c r="AQ205" i="2"/>
  <c r="AQ220" i="2"/>
  <c r="AP67" i="6"/>
  <c r="AS196" i="2"/>
  <c r="AK39" i="4"/>
  <c r="AL224" i="2"/>
  <c r="M80" i="2"/>
  <c r="Z227" i="2"/>
  <c r="AV107" i="2"/>
  <c r="O37" i="6"/>
  <c r="AC30" i="6"/>
  <c r="G37" i="4"/>
  <c r="AU56" i="2"/>
  <c r="AT135" i="2"/>
  <c r="N59" i="6"/>
  <c r="AG203" i="2"/>
  <c r="AM226" i="2"/>
  <c r="G287" i="2"/>
  <c r="AS224" i="2"/>
  <c r="AL66" i="2"/>
  <c r="AH40" i="4"/>
  <c r="W71" i="6"/>
  <c r="O70" i="4"/>
  <c r="W204" i="2"/>
  <c r="F64" i="2"/>
  <c r="H325" i="2"/>
  <c r="AC224" i="2"/>
  <c r="C66" i="2"/>
  <c r="S26" i="6"/>
  <c r="AH226" i="2"/>
  <c r="Z191" i="2"/>
  <c r="I286" i="2"/>
  <c r="AS54" i="2"/>
  <c r="AJ43" i="2"/>
  <c r="R70" i="6"/>
  <c r="AL71" i="6"/>
  <c r="S30" i="4"/>
  <c r="AT49" i="6"/>
  <c r="AI49" i="4"/>
  <c r="AR40" i="2"/>
  <c r="AB46" i="4"/>
  <c r="AB214" i="2"/>
  <c r="Y218" i="2"/>
  <c r="AJ62" i="2"/>
  <c r="X66" i="6"/>
  <c r="AR41" i="2"/>
  <c r="AT165" i="2"/>
  <c r="I67" i="6"/>
  <c r="M79" i="2"/>
  <c r="AO38" i="6"/>
  <c r="Q38" i="6"/>
  <c r="R31" i="4"/>
  <c r="C317" i="2"/>
  <c r="H56" i="6"/>
  <c r="AG40" i="4"/>
  <c r="AR56" i="2"/>
  <c r="AQ203" i="2"/>
  <c r="AT237" i="2"/>
  <c r="W214" i="2"/>
  <c r="AS234" i="2"/>
  <c r="AU224" i="2"/>
  <c r="Z31" i="4"/>
  <c r="I283" i="2"/>
  <c r="AI218" i="2"/>
  <c r="G306" i="2"/>
  <c r="M227" i="2"/>
  <c r="AT49" i="2"/>
  <c r="AT57" i="2"/>
  <c r="AU203" i="2"/>
  <c r="G68" i="4"/>
  <c r="O39" i="4"/>
  <c r="AU40" i="4"/>
  <c r="AI27" i="4"/>
  <c r="AJ35" i="2"/>
  <c r="AV233" i="2"/>
  <c r="I37" i="6"/>
  <c r="AT242" i="2"/>
  <c r="X37" i="6"/>
  <c r="AB38" i="4"/>
  <c r="AU55" i="2"/>
  <c r="I68" i="4"/>
  <c r="S171" i="2"/>
  <c r="AU171" i="2"/>
  <c r="AS145" i="2"/>
  <c r="AQ58" i="2"/>
  <c r="AH215" i="2"/>
  <c r="AP37" i="4"/>
  <c r="X136" i="2"/>
  <c r="AB213" i="2"/>
  <c r="AH66" i="4"/>
  <c r="AH197" i="2"/>
  <c r="W321" i="2"/>
  <c r="AG37" i="6"/>
  <c r="X47" i="4"/>
  <c r="AW195" i="2"/>
  <c r="S61" i="4"/>
  <c r="E47" i="6"/>
  <c r="AO67" i="4"/>
  <c r="AG68" i="4"/>
  <c r="AV198" i="2"/>
  <c r="AP68" i="6"/>
  <c r="AU217" i="2"/>
  <c r="AA39" i="4"/>
  <c r="AA61" i="6"/>
  <c r="T39" i="4"/>
  <c r="N71" i="4"/>
  <c r="AJ203" i="2"/>
  <c r="O60" i="4"/>
  <c r="AR51" i="4"/>
  <c r="R29" i="6"/>
  <c r="Z71" i="4"/>
  <c r="C118" i="2"/>
  <c r="AJ36" i="6"/>
  <c r="AJ46" i="4"/>
  <c r="J37" i="6"/>
  <c r="AK68" i="4"/>
  <c r="AA58" i="6"/>
  <c r="AR64" i="2"/>
  <c r="W38" i="4"/>
  <c r="W39" i="6"/>
  <c r="T41" i="4"/>
  <c r="AM205" i="2"/>
  <c r="J48" i="4"/>
  <c r="X211" i="2"/>
  <c r="H66" i="4"/>
  <c r="J41" i="4"/>
  <c r="AJ52" i="2"/>
  <c r="AP27" i="6"/>
  <c r="AT214" i="2"/>
  <c r="AW156" i="2"/>
  <c r="F41" i="4"/>
  <c r="X68" i="4"/>
  <c r="AV45" i="2"/>
  <c r="X28" i="6"/>
  <c r="AR66" i="2"/>
  <c r="K69" i="4"/>
  <c r="AT201" i="2"/>
  <c r="AU219" i="2"/>
  <c r="AQ59" i="2"/>
  <c r="AA48" i="4"/>
  <c r="Q324" i="2"/>
  <c r="AT243" i="2"/>
  <c r="AU191" i="2"/>
  <c r="AV78" i="2"/>
  <c r="AK215" i="2"/>
  <c r="AL203" i="2"/>
  <c r="E50" i="6"/>
  <c r="AI205" i="2"/>
  <c r="AP47" i="6"/>
  <c r="Y39" i="4"/>
  <c r="AR69" i="4"/>
  <c r="AJ59" i="6"/>
  <c r="AR49" i="2"/>
  <c r="J40" i="4"/>
  <c r="AV218" i="2"/>
  <c r="AU62" i="2"/>
  <c r="Y67" i="4"/>
  <c r="AL27" i="6"/>
  <c r="AL214" i="2"/>
  <c r="AV212" i="2"/>
  <c r="AL37" i="6"/>
  <c r="AQ229" i="2"/>
  <c r="E39" i="4"/>
  <c r="G252" i="2"/>
  <c r="AG51" i="6"/>
  <c r="E163" i="2"/>
  <c r="AU133" i="2"/>
  <c r="E324" i="2"/>
  <c r="E124" i="2"/>
  <c r="J56" i="6"/>
  <c r="X231" i="2"/>
  <c r="G35" i="2"/>
  <c r="AK27" i="6"/>
  <c r="AJ36" i="2"/>
  <c r="H38" i="6"/>
  <c r="AS71" i="6"/>
  <c r="AJ50" i="6"/>
  <c r="E49" i="6"/>
  <c r="AA218" i="2"/>
  <c r="Q26" i="4"/>
  <c r="AV47" i="2"/>
  <c r="N219" i="2"/>
  <c r="AW48" i="2"/>
  <c r="Y61" i="4"/>
  <c r="AW59" i="2"/>
  <c r="AI220" i="2"/>
  <c r="AC197" i="2"/>
  <c r="E61" i="4"/>
  <c r="C321" i="2"/>
  <c r="T66" i="6"/>
  <c r="F221" i="2"/>
  <c r="AK36" i="4"/>
  <c r="AI229" i="2"/>
  <c r="E58" i="4"/>
  <c r="AW212" i="2"/>
  <c r="D211" i="2"/>
  <c r="AK228" i="2"/>
  <c r="X234" i="2"/>
  <c r="AS178" i="2"/>
  <c r="AU71" i="6"/>
  <c r="AJ71" i="4"/>
  <c r="AR201" i="2"/>
  <c r="Q51" i="2"/>
  <c r="E70" i="4"/>
  <c r="W141" i="2"/>
  <c r="R51" i="6"/>
  <c r="AW64" i="2"/>
  <c r="AQ228" i="2"/>
  <c r="AS217" i="2"/>
  <c r="S265" i="2"/>
  <c r="AG239" i="2"/>
  <c r="H39" i="4"/>
  <c r="AJ235" i="2"/>
  <c r="S60" i="6"/>
  <c r="S41" i="4"/>
  <c r="AH61" i="4"/>
  <c r="P39" i="4"/>
  <c r="E133" i="2"/>
  <c r="AH203" i="2"/>
  <c r="G73" i="2"/>
  <c r="AU33" i="2"/>
  <c r="AH51" i="6"/>
  <c r="AQ224" i="2"/>
  <c r="E51" i="4"/>
  <c r="AC28" i="4"/>
  <c r="AW223" i="2"/>
  <c r="AL58" i="4"/>
  <c r="I60" i="6"/>
  <c r="AS36" i="4"/>
  <c r="AT32" i="2"/>
  <c r="I218" i="2"/>
  <c r="Y70" i="4"/>
  <c r="Q56" i="4"/>
  <c r="T28" i="6"/>
  <c r="Z70" i="6"/>
  <c r="AI67" i="4"/>
  <c r="AM236" i="2"/>
  <c r="AV230" i="2"/>
  <c r="AR178" i="2"/>
  <c r="AU197" i="2"/>
  <c r="Y31" i="4"/>
  <c r="AT202" i="2"/>
  <c r="R56" i="4"/>
  <c r="Y228" i="2"/>
  <c r="S259" i="2"/>
  <c r="AL199" i="2"/>
  <c r="X71" i="4"/>
  <c r="AU223" i="2"/>
  <c r="AB26" i="4"/>
  <c r="AK37" i="2"/>
  <c r="O61" i="6"/>
  <c r="AF59" i="6"/>
  <c r="J30" i="4"/>
  <c r="AU48" i="4"/>
  <c r="W265" i="2"/>
  <c r="Y68" i="6"/>
  <c r="AG70" i="6"/>
  <c r="AK231" i="2"/>
  <c r="AL222" i="2"/>
  <c r="AT47" i="4"/>
  <c r="AT228" i="2"/>
  <c r="H48" i="6"/>
  <c r="S58" i="6"/>
  <c r="P56" i="4"/>
  <c r="AO29" i="4"/>
  <c r="H40" i="6"/>
  <c r="AI58" i="6"/>
  <c r="Z58" i="6"/>
  <c r="AS203" i="2"/>
  <c r="K58" i="4"/>
  <c r="Q49" i="4"/>
  <c r="I48" i="6"/>
  <c r="AB61" i="6"/>
  <c r="N70" i="6"/>
  <c r="AW243" i="2"/>
  <c r="K46" i="6"/>
  <c r="AI57" i="4"/>
  <c r="AS49" i="2"/>
  <c r="K36" i="6"/>
  <c r="X29" i="4"/>
  <c r="O39" i="6"/>
  <c r="P61" i="4"/>
  <c r="O41" i="6"/>
  <c r="AR47" i="4"/>
  <c r="R26" i="4"/>
  <c r="G60" i="6"/>
  <c r="AI68" i="6"/>
  <c r="AB56" i="6"/>
  <c r="X36" i="4"/>
  <c r="F37" i="4"/>
  <c r="W49" i="4"/>
  <c r="X51" i="6"/>
  <c r="AO30" i="6"/>
  <c r="Y36" i="4"/>
  <c r="AS240" i="2"/>
  <c r="O40" i="4"/>
  <c r="H61" i="4"/>
  <c r="N27" i="4"/>
  <c r="K58" i="6"/>
  <c r="K59" i="4"/>
  <c r="N51" i="4"/>
  <c r="E41" i="4"/>
  <c r="N37" i="4"/>
  <c r="E46" i="4"/>
  <c r="W36" i="6"/>
  <c r="E48" i="4"/>
  <c r="F40" i="6"/>
  <c r="H29" i="4"/>
  <c r="AS46" i="4"/>
  <c r="AG60" i="4"/>
  <c r="AC56" i="4"/>
  <c r="AT40" i="4"/>
  <c r="J28" i="4"/>
  <c r="AR37" i="6"/>
  <c r="R71" i="6"/>
  <c r="AF29" i="6"/>
  <c r="AA57" i="6"/>
  <c r="AL56" i="4"/>
  <c r="AU49" i="4"/>
  <c r="Y36" i="2"/>
  <c r="AS50" i="6"/>
  <c r="AJ61" i="6"/>
  <c r="C40" i="2"/>
  <c r="J49" i="4"/>
  <c r="O48" i="4"/>
  <c r="AQ233" i="2"/>
  <c r="AG245" i="2"/>
  <c r="AO48" i="4"/>
  <c r="N50" i="4"/>
  <c r="X61" i="4"/>
  <c r="X60" i="4"/>
  <c r="F263" i="2"/>
  <c r="N141" i="2"/>
  <c r="AR66" i="6"/>
  <c r="Z36" i="6"/>
  <c r="S167" i="2"/>
  <c r="AL200" i="2"/>
  <c r="C285" i="2"/>
  <c r="D32" i="2"/>
  <c r="M164" i="2"/>
  <c r="X223" i="2"/>
  <c r="AL70" i="6"/>
  <c r="AU232" i="2"/>
  <c r="D214" i="2"/>
  <c r="H277" i="2"/>
  <c r="I212" i="2"/>
  <c r="AJ51" i="2"/>
  <c r="AC50" i="4"/>
  <c r="AB30" i="4"/>
  <c r="E264" i="2"/>
  <c r="AI202" i="2"/>
  <c r="AL242" i="2"/>
  <c r="AV186" i="2"/>
  <c r="AS41" i="6"/>
  <c r="AR229" i="2"/>
  <c r="AV60" i="2"/>
  <c r="O196" i="2"/>
  <c r="AI222" i="2"/>
  <c r="AM218" i="2"/>
  <c r="AK241" i="2"/>
  <c r="T26" i="6"/>
  <c r="AG49" i="4"/>
  <c r="AB71" i="4"/>
  <c r="AS135" i="2"/>
  <c r="W53" i="2"/>
  <c r="AG66" i="6"/>
  <c r="Y41" i="6"/>
  <c r="AB39" i="6"/>
  <c r="Y48" i="4"/>
  <c r="F28" i="4"/>
  <c r="E122" i="2"/>
  <c r="AM243" i="2"/>
  <c r="C211" i="2"/>
  <c r="J59" i="6"/>
  <c r="O47" i="6"/>
  <c r="Z50" i="4"/>
  <c r="AQ191" i="2"/>
  <c r="T46" i="4"/>
  <c r="AT314" i="2"/>
  <c r="P45" i="2"/>
  <c r="AU36" i="2"/>
  <c r="AW241" i="2"/>
  <c r="AT244" i="2"/>
  <c r="AU226" i="2"/>
  <c r="T50" i="4"/>
  <c r="X61" i="6"/>
  <c r="AU52" i="2"/>
  <c r="AW77" i="2"/>
  <c r="M73" i="2"/>
  <c r="AQ48" i="4"/>
  <c r="Y66" i="4"/>
  <c r="P51" i="4"/>
  <c r="S48" i="4"/>
  <c r="AR48" i="4"/>
  <c r="R60" i="4"/>
  <c r="W46" i="4"/>
  <c r="AI30" i="6"/>
  <c r="N68" i="6"/>
  <c r="AG27" i="6"/>
  <c r="AJ195" i="2"/>
  <c r="AU214" i="2"/>
  <c r="H71" i="6"/>
  <c r="AV240" i="2"/>
  <c r="AT219" i="2"/>
  <c r="AF49" i="4"/>
  <c r="AL69" i="4"/>
  <c r="AV64" i="2"/>
  <c r="R50" i="4"/>
  <c r="AR205" i="2"/>
  <c r="AS49" i="4"/>
  <c r="AL26" i="6"/>
  <c r="Q57" i="4"/>
  <c r="AV229" i="2"/>
  <c r="Q30" i="6"/>
  <c r="AK48" i="4"/>
  <c r="AJ40" i="6"/>
  <c r="R57" i="6"/>
  <c r="AS235" i="2"/>
  <c r="AW60" i="2"/>
  <c r="AQ47" i="6"/>
  <c r="AW196" i="2"/>
  <c r="Z30" i="6"/>
  <c r="AU54" i="2"/>
  <c r="AS219" i="2"/>
  <c r="AF57" i="4"/>
  <c r="Q47" i="4"/>
  <c r="AQ49" i="4"/>
  <c r="AG58" i="4"/>
  <c r="AJ66" i="6"/>
  <c r="AH37" i="2"/>
  <c r="O26" i="6"/>
  <c r="N49" i="4"/>
  <c r="G126" i="2"/>
  <c r="AH59" i="4"/>
  <c r="AT233" i="2"/>
  <c r="AR246" i="2"/>
  <c r="AT41" i="6"/>
  <c r="AB40" i="4"/>
  <c r="I70" i="6"/>
  <c r="AO27" i="6"/>
  <c r="T37" i="4"/>
  <c r="AR218" i="2"/>
  <c r="AW42" i="2"/>
  <c r="AC39" i="4"/>
  <c r="E30" i="6"/>
  <c r="AR214" i="2"/>
  <c r="I40" i="4"/>
  <c r="J56" i="4"/>
  <c r="E67" i="4"/>
  <c r="X26" i="4"/>
  <c r="AS215" i="2"/>
  <c r="O61" i="4"/>
  <c r="D92" i="2"/>
  <c r="G27" i="4"/>
  <c r="Z232" i="2"/>
  <c r="AW236" i="2"/>
  <c r="I70" i="4"/>
  <c r="AV216" i="2"/>
  <c r="AP49" i="6"/>
  <c r="AH201" i="2"/>
  <c r="X57" i="6"/>
  <c r="AS38" i="6"/>
  <c r="AR244" i="2"/>
  <c r="AH67" i="4"/>
  <c r="W59" i="4"/>
  <c r="H67" i="6"/>
  <c r="AR46" i="4"/>
  <c r="AU51" i="4"/>
  <c r="S70" i="4"/>
  <c r="K40" i="6"/>
  <c r="O68" i="4"/>
  <c r="J48" i="6"/>
  <c r="F30" i="6"/>
  <c r="G46" i="6"/>
  <c r="I51" i="4"/>
  <c r="AQ46" i="6"/>
  <c r="Y57" i="4"/>
  <c r="AS37" i="6"/>
  <c r="N48" i="6"/>
  <c r="N46" i="4"/>
  <c r="T30" i="6"/>
  <c r="AU31" i="4"/>
  <c r="J30" i="6"/>
  <c r="AR31" i="4"/>
  <c r="AG59" i="6"/>
  <c r="AU29" i="6"/>
  <c r="J38" i="4"/>
  <c r="Z61" i="6"/>
  <c r="AS37" i="4"/>
  <c r="H28" i="4"/>
  <c r="AU46" i="6"/>
  <c r="AU27" i="4"/>
  <c r="H27" i="6"/>
  <c r="AI71" i="4"/>
  <c r="AA40" i="6"/>
  <c r="P57" i="4"/>
  <c r="C135" i="2"/>
  <c r="AF26" i="4"/>
  <c r="AW33" i="2"/>
  <c r="AV237" i="2"/>
  <c r="Y57" i="6"/>
  <c r="AI49" i="6"/>
  <c r="AA61" i="4"/>
  <c r="AT236" i="2"/>
  <c r="S57" i="6"/>
  <c r="AU227" i="2"/>
  <c r="AQ49" i="6"/>
  <c r="S50" i="6"/>
  <c r="AU202" i="2"/>
  <c r="R26" i="6"/>
  <c r="AK195" i="2"/>
  <c r="AJ229" i="2"/>
  <c r="Q60" i="6"/>
  <c r="AL30" i="6"/>
  <c r="W28" i="4"/>
  <c r="G38" i="6"/>
  <c r="AA60" i="4"/>
  <c r="P57" i="6"/>
  <c r="AW113" i="2"/>
  <c r="AQ137" i="2"/>
  <c r="N201" i="2"/>
  <c r="AQ34" i="2"/>
  <c r="I159" i="2"/>
  <c r="T36" i="4"/>
  <c r="AQ68" i="6"/>
  <c r="Q166" i="2"/>
  <c r="I183" i="2"/>
  <c r="F48" i="6"/>
  <c r="Y28" i="6"/>
  <c r="AS49" i="6"/>
  <c r="S217" i="2"/>
  <c r="AB29" i="4"/>
  <c r="AS44" i="2"/>
  <c r="AC59" i="6"/>
  <c r="T60" i="4"/>
  <c r="Y27" i="4"/>
  <c r="AC38" i="4"/>
  <c r="AU64" i="2"/>
  <c r="N71" i="6"/>
  <c r="AT44" i="2"/>
  <c r="H192" i="2"/>
  <c r="AR241" i="2"/>
  <c r="AJ55" i="2"/>
  <c r="E55" i="2"/>
  <c r="AT34" i="2"/>
  <c r="AJ48" i="6"/>
  <c r="AT200" i="2"/>
  <c r="AA36" i="6"/>
  <c r="AB47" i="4"/>
  <c r="H26" i="6"/>
  <c r="AK51" i="2"/>
  <c r="P39" i="6"/>
  <c r="T47" i="6"/>
  <c r="O31" i="6"/>
  <c r="AV48" i="2"/>
  <c r="F49" i="4"/>
  <c r="AK227" i="2"/>
  <c r="E108" i="2"/>
  <c r="I49" i="6"/>
  <c r="AI198" i="2"/>
  <c r="AK203" i="2"/>
  <c r="F56" i="4"/>
  <c r="Z47" i="4"/>
  <c r="Y30" i="6"/>
  <c r="Z50" i="6"/>
  <c r="AU164" i="2"/>
  <c r="P60" i="4"/>
  <c r="S37" i="4"/>
  <c r="AV217" i="2"/>
  <c r="F70" i="4"/>
  <c r="AW35" i="2"/>
  <c r="Q27" i="6"/>
  <c r="I50" i="4"/>
  <c r="AC36" i="6"/>
  <c r="AU65" i="2"/>
  <c r="D192" i="2"/>
  <c r="I69" i="6"/>
  <c r="R51" i="4"/>
  <c r="AS96" i="2"/>
  <c r="AM238" i="2"/>
  <c r="AR59" i="2"/>
  <c r="Q60" i="4"/>
  <c r="AS220" i="2"/>
  <c r="AG31" i="6"/>
  <c r="F152" i="2"/>
  <c r="AK55" i="2"/>
  <c r="AK66" i="6"/>
  <c r="AV221" i="2"/>
  <c r="P67" i="4"/>
  <c r="AA26" i="4"/>
  <c r="AT50" i="2"/>
  <c r="X47" i="6"/>
  <c r="AR195" i="2"/>
  <c r="X70" i="6"/>
  <c r="AM233" i="2"/>
  <c r="AK37" i="4"/>
  <c r="AL36" i="4"/>
  <c r="AL51" i="4"/>
  <c r="W99" i="2"/>
  <c r="AR51" i="6"/>
  <c r="T61" i="6"/>
  <c r="AU50" i="6"/>
  <c r="G28" i="6"/>
  <c r="F31" i="4"/>
  <c r="H48" i="4"/>
  <c r="AA71" i="4"/>
  <c r="G31" i="4"/>
  <c r="AB37" i="6"/>
  <c r="Q39" i="4"/>
  <c r="S49" i="4"/>
  <c r="K61" i="6"/>
  <c r="AC57" i="6"/>
  <c r="AI61" i="4"/>
  <c r="F134" i="2"/>
  <c r="N183" i="2"/>
  <c r="AG233" i="2"/>
  <c r="Y40" i="6"/>
  <c r="AJ193" i="2"/>
  <c r="AI41" i="6"/>
  <c r="AU57" i="2"/>
  <c r="J29" i="4"/>
  <c r="AA58" i="4"/>
  <c r="AA70" i="4"/>
  <c r="AG61" i="6"/>
  <c r="AQ222" i="2"/>
  <c r="AQ193" i="2"/>
  <c r="K41" i="4"/>
  <c r="AH46" i="4"/>
  <c r="AV231" i="2"/>
  <c r="AU56" i="4"/>
  <c r="AQ194" i="2"/>
  <c r="AS63" i="2"/>
  <c r="AW245" i="2"/>
  <c r="AW232" i="2"/>
  <c r="AR216" i="2"/>
  <c r="F36" i="6"/>
  <c r="AS30" i="4"/>
  <c r="AO49" i="4"/>
  <c r="AG30" i="4"/>
  <c r="AS205" i="2"/>
  <c r="AO51" i="4"/>
  <c r="AG46" i="4"/>
  <c r="AQ71" i="4"/>
  <c r="P41" i="4"/>
  <c r="AF46" i="4"/>
  <c r="I48" i="4"/>
  <c r="AV193" i="2"/>
  <c r="AV219" i="2"/>
  <c r="AI199" i="2"/>
  <c r="AU241" i="2"/>
  <c r="AJ51" i="4"/>
  <c r="AV234" i="2"/>
  <c r="Z57" i="6"/>
  <c r="G66" i="6"/>
  <c r="AJ26" i="6"/>
  <c r="AQ243" i="2"/>
  <c r="E26" i="6"/>
  <c r="AU200" i="2"/>
  <c r="P40" i="4"/>
  <c r="T31" i="4"/>
  <c r="F28" i="6"/>
  <c r="P26" i="4"/>
  <c r="K51" i="6"/>
  <c r="S68" i="6"/>
  <c r="P36" i="6"/>
  <c r="N47" i="4"/>
  <c r="R46" i="6"/>
  <c r="AL50" i="4"/>
  <c r="P47" i="4"/>
  <c r="I68" i="6"/>
  <c r="R67" i="6"/>
  <c r="N50" i="6"/>
  <c r="T27" i="4"/>
  <c r="O48" i="6"/>
  <c r="Q70" i="6"/>
  <c r="AS38" i="4"/>
  <c r="F47" i="4"/>
  <c r="X59" i="6"/>
  <c r="H28" i="6"/>
  <c r="AU31" i="6"/>
  <c r="AI56" i="6"/>
  <c r="I241" i="2"/>
  <c r="I30" i="4"/>
  <c r="I73" i="2"/>
  <c r="AK196" i="2"/>
  <c r="AV145" i="2"/>
  <c r="AL226" i="2"/>
  <c r="O68" i="6"/>
  <c r="O142" i="2"/>
  <c r="AK233" i="2"/>
  <c r="AU240" i="2"/>
  <c r="G238" i="2"/>
  <c r="AQ134" i="2"/>
  <c r="Y28" i="4"/>
  <c r="N68" i="4"/>
  <c r="Z29" i="6"/>
  <c r="S46" i="4"/>
  <c r="AR237" i="2"/>
  <c r="AI240" i="2"/>
  <c r="AK30" i="4"/>
  <c r="AQ221" i="2"/>
  <c r="AC38" i="6"/>
  <c r="AQ239" i="2"/>
  <c r="AC37" i="6"/>
  <c r="AT69" i="6"/>
  <c r="AR40" i="6"/>
  <c r="AB48" i="6"/>
  <c r="Q51" i="6"/>
  <c r="H51" i="4"/>
  <c r="AS55" i="2"/>
  <c r="AT231" i="2"/>
  <c r="S50" i="4"/>
  <c r="Y67" i="6"/>
  <c r="O40" i="6"/>
  <c r="AS58" i="4"/>
  <c r="T70" i="4"/>
  <c r="AI59" i="6"/>
  <c r="AU29" i="4"/>
  <c r="AQ240" i="2"/>
  <c r="T29" i="6"/>
  <c r="AU242" i="2"/>
  <c r="AU51" i="6"/>
  <c r="R40" i="4"/>
  <c r="H26" i="4"/>
  <c r="S59" i="6"/>
  <c r="G41" i="4"/>
  <c r="AO26" i="4"/>
  <c r="E183" i="2"/>
  <c r="AA29" i="4"/>
  <c r="S201" i="2"/>
  <c r="AT37" i="2"/>
  <c r="W227" i="2"/>
  <c r="AC243" i="2"/>
  <c r="AI36" i="6"/>
  <c r="F174" i="2"/>
  <c r="G311" i="2"/>
  <c r="AT114" i="2"/>
  <c r="AW56" i="2"/>
  <c r="AT36" i="2"/>
  <c r="I48" i="2"/>
  <c r="AG224" i="2"/>
  <c r="AK202" i="2"/>
  <c r="O56" i="6"/>
  <c r="AV168" i="2"/>
  <c r="J37" i="4"/>
  <c r="I161" i="2"/>
  <c r="P69" i="6"/>
  <c r="AO69" i="4"/>
  <c r="AK41" i="6"/>
  <c r="AI51" i="2"/>
  <c r="AB296" i="2"/>
  <c r="AW246" i="2"/>
  <c r="AV315" i="2"/>
  <c r="G30" i="6"/>
  <c r="E52" i="2"/>
  <c r="I152" i="2"/>
  <c r="Z41" i="6"/>
  <c r="AT239" i="2"/>
  <c r="AQ246" i="2"/>
  <c r="AS143" i="2"/>
  <c r="AK49" i="6"/>
  <c r="AR48" i="2"/>
  <c r="Z214" i="2"/>
  <c r="AS214" i="2"/>
  <c r="G26" i="6"/>
  <c r="AP67" i="4"/>
  <c r="C36" i="2"/>
  <c r="AK212" i="2"/>
  <c r="T38" i="6"/>
  <c r="AS242" i="2"/>
  <c r="AB244" i="2"/>
  <c r="K66" i="4"/>
  <c r="AJ69" i="4"/>
  <c r="AK47" i="4"/>
  <c r="K48" i="4"/>
  <c r="G50" i="6"/>
  <c r="J68" i="4"/>
  <c r="AV36" i="2"/>
  <c r="N30" i="4"/>
  <c r="AC245" i="2"/>
  <c r="AW244" i="2"/>
  <c r="G60" i="4"/>
  <c r="AL49" i="6"/>
  <c r="AT139" i="2"/>
  <c r="AC222" i="2"/>
  <c r="AP47" i="4"/>
  <c r="AG41" i="4"/>
  <c r="N36" i="4"/>
  <c r="AH199" i="2"/>
  <c r="J57" i="4"/>
  <c r="W51" i="4"/>
  <c r="AU38" i="4"/>
  <c r="AT203" i="2"/>
  <c r="I61" i="4"/>
  <c r="G75" i="2"/>
  <c r="AU48" i="2"/>
  <c r="AL40" i="4"/>
  <c r="G59" i="4"/>
  <c r="AK36" i="6"/>
  <c r="AK217" i="2"/>
  <c r="AT224" i="2"/>
  <c r="P59" i="6"/>
  <c r="AT176" i="2"/>
  <c r="Y232" i="2"/>
  <c r="AK48" i="6"/>
  <c r="E30" i="4"/>
  <c r="AS58" i="2"/>
  <c r="AG39" i="4"/>
  <c r="AA31" i="6"/>
  <c r="S60" i="4"/>
  <c r="AL47" i="2"/>
  <c r="Z241" i="2"/>
  <c r="AM191" i="2"/>
  <c r="AH243" i="2"/>
  <c r="AB47" i="6"/>
  <c r="AW237" i="2"/>
  <c r="AU82" i="2"/>
  <c r="E51" i="6"/>
  <c r="W71" i="4"/>
  <c r="AC69" i="4"/>
  <c r="AC48" i="4"/>
  <c r="AJ56" i="4"/>
  <c r="I71" i="6"/>
  <c r="AU41" i="4"/>
  <c r="AR175" i="2"/>
  <c r="J26" i="6"/>
  <c r="AM235" i="2"/>
  <c r="AH198" i="2"/>
  <c r="AS53" i="2"/>
  <c r="X40" i="6"/>
  <c r="Q27" i="4"/>
  <c r="AR220" i="2"/>
  <c r="AQ198" i="2"/>
  <c r="J59" i="4"/>
  <c r="AT30" i="4"/>
  <c r="S56" i="4"/>
  <c r="AT37" i="4"/>
  <c r="X38" i="6"/>
  <c r="F70" i="6"/>
  <c r="AW200" i="2"/>
  <c r="AW205" i="2"/>
  <c r="AR233" i="2"/>
  <c r="F49" i="6"/>
  <c r="AP58" i="6"/>
  <c r="AT27" i="6"/>
  <c r="AS112" i="2"/>
  <c r="AR245" i="2"/>
  <c r="AS31" i="6"/>
  <c r="AP61" i="6"/>
  <c r="AG212" i="2"/>
  <c r="AW231" i="2"/>
  <c r="X56" i="6"/>
  <c r="I47" i="4"/>
  <c r="AL45" i="2"/>
  <c r="AH39" i="2"/>
  <c r="AT51" i="6"/>
  <c r="W30" i="6"/>
  <c r="G69" i="4"/>
  <c r="K49" i="6"/>
  <c r="H46" i="4"/>
  <c r="AL231" i="2"/>
  <c r="AG47" i="4"/>
  <c r="AR26" i="4"/>
  <c r="AU40" i="6"/>
  <c r="F47" i="6"/>
  <c r="E67" i="6"/>
  <c r="S28" i="6"/>
  <c r="W68" i="4"/>
  <c r="AL49" i="4"/>
  <c r="F59" i="4"/>
  <c r="S70" i="6"/>
  <c r="X40" i="4"/>
  <c r="T46" i="6"/>
  <c r="P66" i="4"/>
  <c r="F67" i="4"/>
  <c r="W56" i="6"/>
  <c r="N40" i="6"/>
  <c r="Z66" i="6"/>
  <c r="W49" i="6"/>
  <c r="G28" i="4"/>
  <c r="AR38" i="4"/>
  <c r="Z60" i="6"/>
  <c r="AJ27" i="6"/>
  <c r="AA56" i="6"/>
  <c r="AU27" i="6"/>
  <c r="O71" i="6"/>
  <c r="Q46" i="4"/>
  <c r="AT50" i="4"/>
  <c r="AS39" i="6"/>
  <c r="AR46" i="6"/>
  <c r="AG29" i="4"/>
  <c r="T48" i="6"/>
  <c r="AC61" i="6"/>
  <c r="E71" i="4"/>
  <c r="P47" i="6"/>
  <c r="K68" i="6"/>
  <c r="AK56" i="4"/>
  <c r="AP50" i="4"/>
  <c r="AU59" i="4"/>
  <c r="G100" i="2"/>
  <c r="AG45" i="2"/>
  <c r="AS113" i="2"/>
  <c r="AG67" i="4"/>
  <c r="AT232" i="2"/>
  <c r="AF47" i="6"/>
  <c r="Z46" i="4"/>
  <c r="AS200" i="2"/>
  <c r="AH241" i="2"/>
  <c r="AG198" i="2"/>
  <c r="AW238" i="2"/>
  <c r="AG235" i="2"/>
  <c r="AT124" i="2"/>
  <c r="AW239" i="2"/>
  <c r="AS180" i="2"/>
  <c r="AH36" i="6"/>
  <c r="AB237" i="2"/>
  <c r="E178" i="2"/>
  <c r="AS136" i="2"/>
  <c r="AT196" i="2"/>
  <c r="AC68" i="4"/>
  <c r="AR215" i="2"/>
  <c r="AB57" i="4"/>
  <c r="J60" i="4"/>
  <c r="AR30" i="6"/>
  <c r="X49" i="4"/>
  <c r="AH200" i="2"/>
  <c r="AM203" i="2"/>
  <c r="AT49" i="4"/>
  <c r="Q244" i="2"/>
  <c r="AT58" i="2"/>
  <c r="H56" i="4"/>
  <c r="AP50" i="6"/>
  <c r="AG48" i="6"/>
  <c r="I28" i="4"/>
  <c r="AW228" i="2"/>
  <c r="T47" i="4"/>
  <c r="AQ223" i="2"/>
  <c r="AU230" i="2"/>
  <c r="AS62" i="2"/>
  <c r="AK28" i="4"/>
  <c r="X38" i="4"/>
  <c r="AC71" i="4"/>
  <c r="K38" i="6"/>
  <c r="Y61" i="6"/>
  <c r="Y56" i="4"/>
  <c r="AO60" i="6"/>
  <c r="I288" i="2"/>
  <c r="AL68" i="4"/>
  <c r="F92" i="2"/>
  <c r="AK235" i="2"/>
  <c r="N194" i="2"/>
  <c r="AJ198" i="2"/>
  <c r="C96" i="2"/>
  <c r="AU80" i="2"/>
  <c r="AT55" i="2"/>
  <c r="I36" i="2"/>
  <c r="AT192" i="2"/>
  <c r="F57" i="6"/>
  <c r="Y233" i="2"/>
  <c r="R259" i="2"/>
  <c r="AW114" i="2"/>
  <c r="AC70" i="4"/>
  <c r="G51" i="4"/>
  <c r="AU246" i="2"/>
  <c r="H39" i="2"/>
  <c r="J66" i="6"/>
  <c r="AH191" i="2"/>
  <c r="AL197" i="2"/>
  <c r="AU198" i="2"/>
  <c r="AS213" i="2"/>
  <c r="O98" i="2"/>
  <c r="Y237" i="2"/>
  <c r="AA50" i="4"/>
  <c r="AJ47" i="6"/>
  <c r="AJ191" i="2"/>
  <c r="K31" i="6"/>
  <c r="R36" i="6"/>
  <c r="AF69" i="6"/>
  <c r="AG51" i="4"/>
  <c r="AK39" i="2"/>
  <c r="AB239" i="2"/>
  <c r="AG67" i="6"/>
  <c r="W30" i="4"/>
  <c r="AQ236" i="2"/>
  <c r="R68" i="6"/>
  <c r="G229" i="2"/>
  <c r="P68" i="6"/>
  <c r="AI191" i="2"/>
  <c r="AL227" i="2"/>
  <c r="AQ46" i="4"/>
  <c r="AT66" i="6"/>
  <c r="AK26" i="4"/>
  <c r="E258" i="2"/>
  <c r="AC217" i="2"/>
  <c r="N60" i="6"/>
  <c r="AT211" i="2"/>
  <c r="G58" i="4"/>
  <c r="X59" i="4"/>
  <c r="AG38" i="4"/>
  <c r="G48" i="4"/>
  <c r="W246" i="2"/>
  <c r="AR67" i="4"/>
  <c r="AC29" i="4"/>
  <c r="C238" i="2"/>
  <c r="AI40" i="6"/>
  <c r="AU121" i="2"/>
  <c r="AT213" i="2"/>
  <c r="AQ232" i="2"/>
  <c r="AB31" i="6"/>
  <c r="N48" i="4"/>
  <c r="AJ58" i="4"/>
  <c r="O49" i="4"/>
  <c r="AW45" i="2"/>
  <c r="AM193" i="2"/>
  <c r="AI68" i="4"/>
  <c r="O31" i="4"/>
  <c r="AQ204" i="2"/>
  <c r="W68" i="6"/>
  <c r="AP40" i="6"/>
  <c r="AQ318" i="2"/>
  <c r="AK201" i="2"/>
  <c r="AR192" i="2"/>
  <c r="F58" i="6"/>
  <c r="AQ238" i="2"/>
  <c r="W61" i="4"/>
  <c r="Q31" i="4"/>
  <c r="AU49" i="2"/>
  <c r="AA59" i="6"/>
  <c r="F325" i="2"/>
  <c r="W58" i="6"/>
  <c r="AO48" i="6"/>
  <c r="H57" i="4"/>
  <c r="Z40" i="4"/>
  <c r="AK26" i="6"/>
  <c r="AU222" i="2"/>
  <c r="AQ242" i="2"/>
  <c r="AF47" i="4"/>
  <c r="O30" i="4"/>
  <c r="AU229" i="2"/>
  <c r="AH27" i="4"/>
  <c r="J61" i="4"/>
  <c r="Q28" i="4"/>
  <c r="AB61" i="4"/>
  <c r="AS79" i="2"/>
  <c r="Y70" i="6"/>
  <c r="W239" i="2"/>
  <c r="F203" i="2"/>
  <c r="AH193" i="2"/>
  <c r="AF67" i="4"/>
  <c r="AR194" i="2"/>
  <c r="AQ231" i="2"/>
  <c r="AU237" i="2"/>
  <c r="H31" i="6"/>
  <c r="AR58" i="6"/>
  <c r="AS238" i="2"/>
  <c r="AJ58" i="6"/>
  <c r="AQ57" i="4"/>
  <c r="I26" i="4"/>
  <c r="AU69" i="4"/>
  <c r="I56" i="6"/>
  <c r="AJ197" i="2"/>
  <c r="M271" i="2"/>
  <c r="W56" i="4"/>
  <c r="AS232" i="2"/>
  <c r="AR204" i="2"/>
  <c r="R66" i="4"/>
  <c r="K39" i="4"/>
  <c r="P58" i="4"/>
  <c r="AL59" i="4"/>
  <c r="AW224" i="2"/>
  <c r="AQ202" i="2"/>
  <c r="H70" i="4"/>
  <c r="AP30" i="6"/>
  <c r="K46" i="4"/>
  <c r="AC58" i="4"/>
  <c r="AB49" i="4"/>
  <c r="T30" i="4"/>
  <c r="AB56" i="4"/>
  <c r="AR50" i="6"/>
  <c r="AU59" i="6"/>
  <c r="AS223" i="2"/>
  <c r="AQ37" i="4"/>
  <c r="H39" i="6"/>
  <c r="J49" i="6"/>
  <c r="R46" i="4"/>
  <c r="H68" i="6"/>
  <c r="AV41" i="2"/>
  <c r="AC59" i="4"/>
  <c r="AC46" i="4"/>
  <c r="AQ29" i="4"/>
  <c r="F60" i="4"/>
  <c r="AQ29" i="6"/>
  <c r="W51" i="6"/>
  <c r="AO37" i="4"/>
  <c r="O58" i="4"/>
  <c r="J69" i="4"/>
  <c r="S56" i="6"/>
  <c r="Q61" i="4"/>
  <c r="J71" i="4"/>
  <c r="O51" i="6"/>
  <c r="J70" i="6"/>
  <c r="S67" i="4"/>
  <c r="AT47" i="6"/>
  <c r="H61" i="6"/>
  <c r="K28" i="4"/>
  <c r="O57" i="4"/>
  <c r="AH28" i="4"/>
  <c r="N38" i="6"/>
  <c r="AS30" i="6"/>
  <c r="AT39" i="6"/>
  <c r="AU26" i="6"/>
  <c r="R29" i="4"/>
  <c r="G41" i="6"/>
  <c r="AH61" i="6"/>
  <c r="AR28" i="4"/>
  <c r="AO29" i="6"/>
  <c r="AU37" i="4"/>
  <c r="N28" i="4"/>
  <c r="AS50" i="4"/>
  <c r="W57" i="6"/>
  <c r="AB59" i="4"/>
  <c r="Y59" i="6"/>
  <c r="AK30" i="6"/>
  <c r="Z56" i="6"/>
  <c r="AT31" i="6"/>
  <c r="E29" i="6"/>
  <c r="AF59" i="4"/>
  <c r="I41" i="4"/>
  <c r="AS57" i="6"/>
  <c r="AG28" i="6"/>
  <c r="F66" i="6"/>
  <c r="AP71" i="4"/>
  <c r="Y49" i="4"/>
  <c r="AG36" i="4"/>
  <c r="R38" i="4"/>
  <c r="AV204" i="2"/>
  <c r="F77" i="2"/>
  <c r="AO70" i="4"/>
  <c r="AI56" i="4"/>
  <c r="F39" i="4"/>
  <c r="AB41" i="4"/>
  <c r="AQ38" i="6"/>
  <c r="AR50" i="4"/>
  <c r="AB67" i="4"/>
  <c r="AU46" i="4"/>
  <c r="O69" i="6"/>
  <c r="Q46" i="6"/>
  <c r="N56" i="6"/>
  <c r="AI61" i="6"/>
  <c r="AG26" i="4"/>
  <c r="H198" i="2"/>
  <c r="M292" i="2"/>
  <c r="AL155" i="2"/>
  <c r="AK63" i="2"/>
  <c r="AS115" i="2"/>
  <c r="AS70" i="4"/>
  <c r="G191" i="2"/>
  <c r="G91" i="2"/>
  <c r="H42" i="2"/>
  <c r="K56" i="6"/>
  <c r="H69" i="4"/>
  <c r="AS201" i="2"/>
  <c r="AV53" i="2"/>
  <c r="AI41" i="4"/>
  <c r="I50" i="6"/>
  <c r="AI200" i="2"/>
  <c r="AS195" i="2"/>
  <c r="O26" i="4"/>
  <c r="AJ44" i="2"/>
  <c r="AT123" i="2"/>
  <c r="Z31" i="6"/>
  <c r="AJ196" i="2"/>
  <c r="AP69" i="4"/>
  <c r="AS40" i="4"/>
  <c r="N261" i="2"/>
  <c r="AG202" i="2"/>
  <c r="Z47" i="6"/>
  <c r="AO51" i="6"/>
  <c r="AS33" i="2"/>
  <c r="AJ48" i="4"/>
  <c r="AR199" i="2"/>
  <c r="I63" i="2"/>
  <c r="AG71" i="6"/>
  <c r="AG50" i="6"/>
  <c r="Q29" i="6"/>
  <c r="K59" i="6"/>
  <c r="P46" i="4"/>
  <c r="AU36" i="4"/>
  <c r="M35" i="2"/>
  <c r="AG69" i="6"/>
  <c r="H157" i="2"/>
  <c r="I58" i="6"/>
  <c r="J61" i="6"/>
  <c r="Z60" i="4"/>
  <c r="AW193" i="2"/>
  <c r="W47" i="4"/>
  <c r="H180" i="2"/>
  <c r="AV43" i="2"/>
  <c r="AU220" i="2"/>
  <c r="AT226" i="2"/>
  <c r="AR45" i="2"/>
  <c r="AR61" i="2"/>
  <c r="AO46" i="4"/>
  <c r="E28" i="6"/>
  <c r="S32" i="2"/>
  <c r="AW176" i="2"/>
  <c r="AQ230" i="2"/>
  <c r="G40" i="6"/>
  <c r="AI67" i="6"/>
  <c r="AS36" i="2"/>
  <c r="AQ70" i="4"/>
  <c r="I31" i="4"/>
  <c r="K70" i="4"/>
  <c r="AS40" i="6"/>
  <c r="F58" i="4"/>
  <c r="P30" i="4"/>
  <c r="X48" i="4"/>
  <c r="AH196" i="2"/>
  <c r="AK242" i="2"/>
  <c r="AT246" i="2"/>
  <c r="I71" i="2"/>
  <c r="AH212" i="2"/>
  <c r="AK29" i="6"/>
  <c r="AR117" i="2"/>
  <c r="AK229" i="2"/>
  <c r="AQ51" i="4"/>
  <c r="X39" i="6"/>
  <c r="K47" i="4"/>
  <c r="AT223" i="2"/>
  <c r="W40" i="4"/>
  <c r="G37" i="6"/>
  <c r="AR37" i="2"/>
  <c r="AL220" i="2"/>
  <c r="AQ68" i="4"/>
  <c r="AV232" i="2"/>
  <c r="P70" i="4"/>
  <c r="AI212" i="2"/>
  <c r="AJ66" i="4"/>
  <c r="AW217" i="2"/>
  <c r="Z70" i="4"/>
  <c r="AQ139" i="2"/>
  <c r="AU239" i="2"/>
  <c r="AS243" i="2"/>
  <c r="I60" i="4"/>
  <c r="H27" i="4"/>
  <c r="AO31" i="6"/>
  <c r="C199" i="2"/>
  <c r="AH66" i="6"/>
  <c r="I284" i="2"/>
  <c r="AK236" i="2"/>
  <c r="H66" i="6"/>
  <c r="I58" i="2"/>
  <c r="AU41" i="6"/>
  <c r="AA50" i="6"/>
  <c r="AW74" i="2"/>
  <c r="AR47" i="6"/>
  <c r="AP31" i="6"/>
  <c r="K27" i="4"/>
  <c r="R47" i="4"/>
  <c r="AO56" i="4"/>
  <c r="AQ201" i="2"/>
  <c r="AQ244" i="2"/>
  <c r="AR203" i="2"/>
  <c r="S38" i="6"/>
  <c r="AS27" i="6"/>
  <c r="AT241" i="2"/>
  <c r="F69" i="6"/>
  <c r="G39" i="6"/>
  <c r="AR70" i="6"/>
  <c r="O41" i="4"/>
  <c r="H68" i="4"/>
  <c r="S69" i="6"/>
  <c r="AM217" i="2"/>
  <c r="Z51" i="6"/>
  <c r="AT227" i="2"/>
  <c r="AT28" i="4"/>
  <c r="AW225" i="2"/>
  <c r="AR223" i="2"/>
  <c r="AV224" i="2"/>
  <c r="AJ57" i="4"/>
  <c r="AS41" i="4"/>
  <c r="AH30" i="4"/>
  <c r="AU40" i="2"/>
  <c r="AU30" i="4"/>
  <c r="T51" i="6"/>
  <c r="AO66" i="4"/>
  <c r="AB51" i="6"/>
  <c r="AL196" i="2"/>
  <c r="AI238" i="2"/>
  <c r="J67" i="4"/>
  <c r="AL61" i="6"/>
  <c r="AJ227" i="2"/>
  <c r="N61" i="4"/>
  <c r="AR60" i="6"/>
  <c r="AP39" i="4"/>
  <c r="T68" i="4"/>
  <c r="Z29" i="4"/>
  <c r="AL31" i="4"/>
  <c r="S57" i="4"/>
  <c r="P38" i="4"/>
  <c r="Q59" i="6"/>
  <c r="N26" i="6"/>
  <c r="K30" i="6"/>
  <c r="E70" i="6"/>
  <c r="J57" i="6"/>
  <c r="E38" i="6"/>
  <c r="S49" i="6"/>
  <c r="E50" i="4"/>
  <c r="K27" i="6"/>
  <c r="F50" i="4"/>
  <c r="AT40" i="6"/>
  <c r="AQ41" i="4"/>
  <c r="AI26" i="6"/>
  <c r="R28" i="6"/>
  <c r="E26" i="4"/>
  <c r="AR48" i="6"/>
  <c r="R71" i="4"/>
  <c r="K66" i="6"/>
  <c r="I71" i="4"/>
  <c r="AP48" i="6"/>
  <c r="AS28" i="6"/>
  <c r="N31" i="6"/>
  <c r="AR27" i="6"/>
  <c r="AJ56" i="6"/>
  <c r="AB58" i="6"/>
  <c r="AK57" i="6"/>
  <c r="AO59" i="6"/>
  <c r="Z61" i="4"/>
  <c r="AS61" i="6"/>
  <c r="AT36" i="6"/>
  <c r="AG27" i="4"/>
  <c r="AP60" i="6"/>
  <c r="AQ28" i="6"/>
  <c r="AF57" i="6"/>
  <c r="F36" i="4"/>
  <c r="AF61" i="4"/>
  <c r="AS27" i="4"/>
  <c r="AQ60" i="4"/>
  <c r="AQ39" i="6"/>
  <c r="AT61" i="6"/>
  <c r="AQ61" i="6"/>
  <c r="AA286" i="2"/>
  <c r="AK46" i="2"/>
  <c r="AG29" i="6"/>
  <c r="AW203" i="2"/>
  <c r="AQ41" i="6"/>
  <c r="AC66" i="6"/>
  <c r="W39" i="4"/>
  <c r="AR49" i="4"/>
  <c r="H31" i="4"/>
  <c r="AL235" i="2"/>
  <c r="AV239" i="2"/>
  <c r="AB67" i="6"/>
  <c r="O29" i="6"/>
  <c r="S39" i="6"/>
  <c r="I59" i="6"/>
  <c r="AB58" i="4"/>
  <c r="AU70" i="4"/>
  <c r="I58" i="4"/>
  <c r="AH68" i="4"/>
  <c r="AB46" i="6"/>
  <c r="H63" i="2"/>
  <c r="AL201" i="2"/>
  <c r="AL232" i="2"/>
  <c r="N27" i="6"/>
  <c r="E69" i="6"/>
  <c r="AV213" i="2"/>
  <c r="N38" i="4"/>
  <c r="AU50" i="4"/>
  <c r="AT48" i="6"/>
  <c r="AG49" i="2"/>
  <c r="T60" i="6"/>
  <c r="AR212" i="2"/>
  <c r="AU201" i="2"/>
  <c r="W60" i="6"/>
  <c r="AS245" i="2"/>
  <c r="AJ41" i="4"/>
  <c r="W47" i="6"/>
  <c r="AK31" i="4"/>
  <c r="Y59" i="4"/>
  <c r="AR30" i="4"/>
  <c r="K30" i="4"/>
  <c r="AO61" i="6"/>
  <c r="AH60" i="4"/>
  <c r="AV205" i="2"/>
  <c r="N31" i="4"/>
  <c r="P122" i="2"/>
  <c r="AO41" i="4"/>
  <c r="T36" i="6"/>
  <c r="F38" i="6"/>
  <c r="W37" i="4"/>
  <c r="Z59" i="4"/>
  <c r="C94" i="2"/>
  <c r="P182" i="2"/>
  <c r="AH69" i="4"/>
  <c r="AH30" i="6"/>
  <c r="W37" i="6"/>
  <c r="I5" i="6"/>
  <c r="N151" i="2"/>
  <c r="Y71" i="6"/>
  <c r="AQ70" i="6"/>
  <c r="AU158" i="2"/>
  <c r="AV52" i="2"/>
  <c r="F27" i="4"/>
  <c r="AS192" i="2"/>
  <c r="AL244" i="2"/>
  <c r="AI39" i="6"/>
  <c r="O46" i="4"/>
  <c r="AP70" i="6"/>
  <c r="AQ237" i="2"/>
  <c r="AG30" i="6"/>
  <c r="AU213" i="2"/>
  <c r="AM220" i="2"/>
  <c r="O58" i="6"/>
  <c r="S47" i="4"/>
  <c r="O29" i="4"/>
  <c r="AP39" i="6"/>
  <c r="AR41" i="4"/>
  <c r="AR26" i="6"/>
  <c r="AP29" i="4"/>
  <c r="I41" i="6"/>
  <c r="AO60" i="4"/>
  <c r="AI58" i="4"/>
  <c r="AH219" i="2"/>
  <c r="X225" i="2"/>
  <c r="I102" i="2"/>
  <c r="AU192" i="2"/>
  <c r="P70" i="6"/>
  <c r="AH56" i="4"/>
  <c r="AR40" i="4"/>
  <c r="AS59" i="4"/>
  <c r="AV105" i="2"/>
  <c r="G57" i="6"/>
  <c r="AW204" i="2"/>
  <c r="AV35" i="2"/>
  <c r="R41" i="4"/>
  <c r="AI29" i="6"/>
  <c r="AJ60" i="6"/>
  <c r="Q41" i="6"/>
  <c r="AR33" i="2"/>
  <c r="R294" i="2"/>
  <c r="AS61" i="2"/>
  <c r="AA68" i="6"/>
  <c r="AS116" i="2"/>
  <c r="AS227" i="2"/>
  <c r="J67" i="6"/>
  <c r="K50" i="6"/>
  <c r="AL51" i="2"/>
  <c r="AR115" i="2"/>
  <c r="AG228" i="2"/>
  <c r="AS60" i="6"/>
  <c r="I31" i="6"/>
  <c r="S214" i="2"/>
  <c r="F30" i="4"/>
  <c r="I39" i="4"/>
  <c r="AJ236" i="2"/>
  <c r="F29" i="6"/>
  <c r="Q29" i="4"/>
  <c r="J47" i="6"/>
  <c r="H36" i="6"/>
  <c r="AS48" i="6"/>
  <c r="W38" i="6"/>
  <c r="AK59" i="6"/>
  <c r="AO57" i="4"/>
  <c r="Z59" i="6"/>
  <c r="G27" i="6"/>
  <c r="AV33" i="2"/>
  <c r="AB49" i="6"/>
  <c r="AT234" i="2"/>
  <c r="AM42" i="2"/>
  <c r="C84" i="2"/>
  <c r="Q69" i="4"/>
  <c r="H71" i="4"/>
  <c r="N47" i="6"/>
  <c r="E59" i="6"/>
  <c r="AU311" i="2"/>
  <c r="AT217" i="2"/>
  <c r="AJ71" i="6"/>
  <c r="S71" i="4"/>
  <c r="S292" i="2"/>
  <c r="AU205" i="2"/>
  <c r="AS39" i="4"/>
  <c r="AP46" i="6"/>
  <c r="AH233" i="2"/>
  <c r="AI64" i="2"/>
  <c r="AJ63" i="2"/>
  <c r="AU39" i="4"/>
  <c r="AK69" i="6"/>
  <c r="AR232" i="2"/>
  <c r="AQ28" i="4"/>
  <c r="Y50" i="4"/>
  <c r="AQ57" i="2"/>
  <c r="AR230" i="2"/>
  <c r="C235" i="2"/>
  <c r="P36" i="4"/>
  <c r="Q298" i="2"/>
  <c r="AS26" i="4"/>
  <c r="AL191" i="2"/>
  <c r="Q67" i="4"/>
  <c r="AV197" i="2"/>
  <c r="AV241" i="2"/>
  <c r="N46" i="6"/>
  <c r="W48" i="6"/>
  <c r="S37" i="6"/>
  <c r="G38" i="4"/>
  <c r="E40" i="4"/>
  <c r="Y58" i="4"/>
  <c r="E27" i="4"/>
  <c r="AQ59" i="4"/>
  <c r="AQ58" i="4"/>
  <c r="AH31" i="6"/>
  <c r="AJ57" i="6"/>
  <c r="G46" i="4"/>
  <c r="K67" i="6"/>
  <c r="AK58" i="6"/>
  <c r="J58" i="4"/>
  <c r="AR200" i="2"/>
  <c r="AM239" i="2"/>
  <c r="F46" i="6"/>
  <c r="Y68" i="4"/>
  <c r="F66" i="4"/>
  <c r="AL69" i="6"/>
  <c r="AI219" i="2"/>
  <c r="F48" i="4"/>
  <c r="K49" i="4"/>
  <c r="Q31" i="6"/>
  <c r="AL58" i="6"/>
  <c r="AP38" i="6"/>
  <c r="AF60" i="6"/>
  <c r="AK59" i="4"/>
  <c r="AU58" i="4"/>
  <c r="P28" i="4"/>
  <c r="AQ56" i="6"/>
  <c r="Q59" i="2"/>
  <c r="X68" i="6"/>
  <c r="AB51" i="4"/>
  <c r="AI192" i="2"/>
  <c r="AR242" i="2"/>
  <c r="AC68" i="6"/>
  <c r="AU30" i="6"/>
  <c r="AU69" i="6"/>
  <c r="AR191" i="2"/>
  <c r="AP29" i="6"/>
  <c r="AO69" i="6"/>
  <c r="AH242" i="2"/>
  <c r="F51" i="4"/>
  <c r="AW242" i="2"/>
  <c r="Z41" i="4"/>
  <c r="AG28" i="4"/>
  <c r="AK68" i="6"/>
  <c r="AO38" i="4"/>
  <c r="AP57" i="4"/>
  <c r="J27" i="4"/>
  <c r="AU56" i="6"/>
  <c r="AP59" i="6"/>
  <c r="AK200" i="2"/>
  <c r="AK197" i="2"/>
  <c r="AG49" i="6"/>
  <c r="AL246" i="2"/>
  <c r="I27" i="4"/>
  <c r="E48" i="6"/>
  <c r="AS58" i="6"/>
  <c r="AK27" i="4"/>
  <c r="F37" i="6"/>
  <c r="R37" i="6"/>
  <c r="G47" i="6"/>
  <c r="AQ26" i="6"/>
  <c r="AT235" i="2"/>
  <c r="AQ59" i="6"/>
  <c r="AA41" i="6"/>
  <c r="Y38" i="4"/>
  <c r="AA66" i="4"/>
  <c r="S40" i="4"/>
  <c r="G58" i="6"/>
  <c r="AA67" i="6"/>
  <c r="F61" i="4"/>
  <c r="Q59" i="4"/>
  <c r="Y30" i="4"/>
  <c r="Y46" i="6"/>
  <c r="P49" i="4"/>
  <c r="R41" i="6"/>
  <c r="I56" i="4"/>
  <c r="J38" i="6"/>
  <c r="AP51" i="4"/>
  <c r="Z49" i="4"/>
  <c r="AH26" i="4"/>
  <c r="R69" i="4"/>
  <c r="Z51" i="4"/>
  <c r="Z49" i="6"/>
  <c r="AF68" i="6"/>
  <c r="O38" i="4"/>
  <c r="AC60" i="4"/>
  <c r="O28" i="6"/>
  <c r="S40" i="6"/>
  <c r="H50" i="4"/>
  <c r="H69" i="6"/>
  <c r="R39" i="6"/>
  <c r="H70" i="6"/>
  <c r="Z48" i="4"/>
  <c r="AB28" i="4"/>
  <c r="AJ31" i="6"/>
  <c r="N29" i="6"/>
  <c r="AF27" i="4"/>
  <c r="AB27" i="6"/>
  <c r="AL68" i="6"/>
  <c r="AL66" i="4"/>
  <c r="AF30" i="6"/>
  <c r="Y38" i="6"/>
  <c r="Y40" i="4"/>
  <c r="S27" i="6"/>
  <c r="G69" i="6"/>
  <c r="E61" i="6"/>
  <c r="Z68" i="6"/>
  <c r="AU36" i="6"/>
  <c r="AR36" i="6"/>
  <c r="AH38" i="6"/>
  <c r="F61" i="6"/>
  <c r="G48" i="6"/>
  <c r="Q50" i="4"/>
  <c r="N58" i="6"/>
  <c r="N56" i="4"/>
  <c r="Q58" i="4"/>
  <c r="F68" i="6"/>
  <c r="AQ38" i="4"/>
  <c r="R48" i="4"/>
  <c r="K60" i="4"/>
  <c r="AI26" i="4"/>
  <c r="T58" i="4"/>
  <c r="AC49" i="6"/>
  <c r="O50" i="6"/>
  <c r="F71" i="6"/>
  <c r="AL28" i="4"/>
  <c r="H60" i="4"/>
  <c r="F60" i="6"/>
  <c r="W31" i="4"/>
  <c r="AH60" i="6"/>
  <c r="F57" i="4"/>
  <c r="AH27" i="6"/>
  <c r="W48" i="4"/>
  <c r="AT39" i="4"/>
  <c r="J39" i="4"/>
  <c r="J39" i="6"/>
  <c r="N37" i="6"/>
  <c r="G50" i="4"/>
  <c r="AP48" i="4"/>
  <c r="J51" i="4"/>
  <c r="P50" i="4"/>
  <c r="P51" i="6"/>
  <c r="X60" i="6"/>
  <c r="W67" i="6"/>
  <c r="W66" i="4"/>
  <c r="O50" i="4"/>
  <c r="O27" i="6"/>
  <c r="AS46" i="6"/>
  <c r="G39" i="4"/>
  <c r="G36" i="6"/>
  <c r="AP38" i="4"/>
  <c r="W28" i="6"/>
  <c r="AF58" i="6"/>
  <c r="O71" i="4"/>
  <c r="P71" i="4"/>
  <c r="AO28" i="4"/>
  <c r="AS51" i="6"/>
  <c r="R48" i="6"/>
  <c r="AP41" i="6"/>
  <c r="H40" i="4"/>
  <c r="AO31" i="4"/>
  <c r="P29" i="6"/>
  <c r="AP46" i="4"/>
  <c r="X57" i="4"/>
  <c r="F67" i="6"/>
  <c r="F71" i="4"/>
  <c r="F68" i="4"/>
  <c r="Y58" i="6"/>
  <c r="E40" i="6"/>
  <c r="AT46" i="6"/>
  <c r="AT46" i="4"/>
  <c r="H49" i="6"/>
  <c r="Z57" i="4"/>
  <c r="Z67" i="4"/>
  <c r="AH58" i="4"/>
  <c r="E36" i="6"/>
  <c r="E38" i="4"/>
  <c r="H29" i="6"/>
  <c r="AO27" i="4"/>
  <c r="AQ27" i="4"/>
  <c r="AK58" i="4"/>
  <c r="Z58" i="4"/>
  <c r="AK31" i="6"/>
  <c r="E31" i="4"/>
  <c r="K69" i="6"/>
  <c r="W59" i="6"/>
  <c r="N58" i="4"/>
  <c r="AR29" i="4"/>
  <c r="AR28" i="6"/>
  <c r="T49" i="4"/>
  <c r="AG60" i="6"/>
  <c r="X56" i="4"/>
  <c r="I30" i="6"/>
  <c r="AI31" i="6"/>
  <c r="AA57" i="4"/>
  <c r="H60" i="6"/>
  <c r="AH56" i="6"/>
  <c r="F56" i="6"/>
  <c r="K57" i="4"/>
  <c r="Y26" i="4"/>
  <c r="Y31" i="6"/>
  <c r="T48" i="4"/>
  <c r="T50" i="6"/>
  <c r="E68" i="6"/>
  <c r="E68" i="4"/>
  <c r="F26" i="4"/>
  <c r="F27" i="6"/>
  <c r="F59" i="6"/>
  <c r="K57" i="6"/>
  <c r="K56" i="4"/>
  <c r="AI29" i="4"/>
  <c r="AI28" i="6"/>
  <c r="AK61" i="4"/>
  <c r="AT51" i="4"/>
  <c r="AL57" i="6"/>
  <c r="W29" i="4"/>
  <c r="AL61" i="4"/>
  <c r="E56" i="4"/>
  <c r="Q28" i="6"/>
  <c r="AT31" i="4"/>
  <c r="AT59" i="4"/>
  <c r="AG26" i="6"/>
  <c r="AU28" i="6"/>
  <c r="AU26" i="4"/>
  <c r="AI59" i="4"/>
  <c r="K48" i="6"/>
  <c r="R49" i="6"/>
  <c r="K51" i="4"/>
  <c r="T56" i="6"/>
  <c r="T57" i="4"/>
  <c r="AS31" i="4"/>
  <c r="AI30" i="4"/>
  <c r="G30" i="4"/>
  <c r="AR29" i="6"/>
  <c r="AJ29" i="4"/>
  <c r="AS48" i="4"/>
  <c r="AT57" i="4"/>
  <c r="AT56" i="6"/>
  <c r="AQ36" i="4"/>
  <c r="AP30" i="4"/>
  <c r="H47" i="6"/>
  <c r="AJ30" i="4"/>
  <c r="O51" i="4"/>
  <c r="K61" i="4"/>
  <c r="AP60" i="4"/>
  <c r="AQ30" i="4"/>
  <c r="AR27" i="4"/>
  <c r="W58" i="4"/>
  <c r="AC61" i="4"/>
  <c r="AC58" i="6"/>
  <c r="H51" i="6"/>
  <c r="H49" i="4"/>
  <c r="AR41" i="6"/>
  <c r="AR39" i="4"/>
  <c r="AR31" i="6"/>
  <c r="AT48" i="4"/>
  <c r="AH28" i="6"/>
  <c r="AH29" i="4"/>
  <c r="AB70" i="4"/>
  <c r="G29" i="6"/>
  <c r="G29" i="4"/>
  <c r="K47" i="6"/>
  <c r="Z56" i="4"/>
  <c r="E31" i="6"/>
  <c r="I5" i="4"/>
  <c r="AQ61" i="4"/>
  <c r="AQ57" i="6"/>
  <c r="AB59" i="6"/>
  <c r="AC60" i="6"/>
  <c r="AS28" i="4"/>
  <c r="AR57" i="6"/>
  <c r="AU60" i="4"/>
  <c r="AQ30" i="6"/>
  <c r="AQ39" i="4"/>
  <c r="AF56" i="4"/>
  <c r="AK28" i="6"/>
  <c r="I37" i="4"/>
  <c r="I39" i="6"/>
  <c r="AF28" i="4"/>
  <c r="AF28" i="6"/>
  <c r="AQ40" i="6"/>
  <c r="AG56" i="6"/>
  <c r="AG61" i="4"/>
  <c r="AF60" i="4"/>
  <c r="AF56" i="6"/>
  <c r="AR39" i="6"/>
  <c r="AU60" i="6"/>
  <c r="AQ50" i="4"/>
  <c r="AQ51" i="6"/>
  <c r="AB60" i="4"/>
  <c r="G49" i="6"/>
  <c r="R61" i="4"/>
  <c r="R59" i="6"/>
  <c r="AU61" i="6"/>
  <c r="AO58" i="4"/>
  <c r="AO56" i="6"/>
  <c r="AQ27" i="6"/>
  <c r="K71" i="6"/>
  <c r="H36" i="4"/>
  <c r="H37" i="6"/>
  <c r="AJ60" i="4"/>
  <c r="E41" i="6"/>
  <c r="K26" i="4"/>
  <c r="Y60" i="6"/>
  <c r="AS61" i="4"/>
  <c r="J28" i="6"/>
  <c r="AQ58" i="6"/>
  <c r="AQ56" i="4"/>
  <c r="P37" i="4"/>
  <c r="P37" i="6"/>
  <c r="Y60" i="4"/>
  <c r="AJ27" i="4"/>
  <c r="AJ28" i="6"/>
  <c r="AB60" i="6"/>
  <c r="I59" i="4"/>
  <c r="AK60" i="6"/>
  <c r="AC57" i="4"/>
  <c r="AC56" i="6"/>
  <c r="AR56" i="4"/>
  <c r="AR56" i="6"/>
  <c r="W61" i="6"/>
  <c r="AS36" i="6"/>
  <c r="AU28" i="4"/>
  <c r="AS26" i="6"/>
  <c r="AS29" i="4"/>
  <c r="AO61" i="4"/>
  <c r="AS56" i="6"/>
  <c r="W60" i="4"/>
  <c r="AO58" i="6"/>
  <c r="AS60" i="4"/>
  <c r="N66" i="4"/>
  <c r="N66" i="6"/>
  <c r="AT27" i="4"/>
  <c r="N69" i="6"/>
  <c r="N69" i="4"/>
  <c r="AK46" i="4"/>
  <c r="AK50" i="6"/>
  <c r="AJ31" i="4"/>
  <c r="AQ40" i="4"/>
  <c r="AQ36" i="6"/>
  <c r="I36" i="4"/>
  <c r="I36" i="6"/>
  <c r="J31" i="6"/>
  <c r="AI28" i="4"/>
  <c r="AI27" i="6"/>
  <c r="AR38" i="6"/>
  <c r="AQ26" i="4"/>
  <c r="K28" i="6"/>
  <c r="K31" i="4"/>
  <c r="N30" i="6"/>
  <c r="N26" i="4"/>
  <c r="J47" i="4"/>
  <c r="J46" i="6"/>
  <c r="J51" i="6"/>
  <c r="J50" i="4"/>
  <c r="AT26" i="6"/>
  <c r="AS57" i="4"/>
  <c r="AS59" i="6"/>
  <c r="AR59" i="6"/>
  <c r="AP28" i="4"/>
  <c r="AP31" i="4"/>
  <c r="T26" i="4"/>
  <c r="T27" i="6"/>
  <c r="AU47" i="6"/>
  <c r="AO59" i="4"/>
  <c r="AO57" i="6"/>
  <c r="AQ31" i="6"/>
  <c r="AJ61" i="4"/>
  <c r="AG56" i="4"/>
  <c r="AG57" i="6"/>
  <c r="AJ59" i="4"/>
  <c r="AR58" i="4"/>
  <c r="AP27" i="4"/>
  <c r="AP26" i="6"/>
  <c r="AK57" i="4"/>
  <c r="AT59" i="6"/>
  <c r="AH57" i="6"/>
  <c r="AU57" i="4"/>
  <c r="K68" i="4"/>
  <c r="K29" i="6"/>
  <c r="AR61" i="4"/>
  <c r="AL56" i="6"/>
  <c r="AL57" i="4"/>
  <c r="AU58" i="6"/>
  <c r="AP56" i="6"/>
  <c r="AP58" i="4"/>
  <c r="AT57" i="6"/>
  <c r="AT58" i="4"/>
  <c r="AS29" i="6"/>
  <c r="AH59" i="6"/>
  <c r="AI60" i="6"/>
  <c r="AA68" i="4"/>
  <c r="AA69" i="6"/>
  <c r="AJ28" i="4"/>
  <c r="AJ29" i="6"/>
  <c r="AK60" i="4"/>
  <c r="AK56" i="6"/>
  <c r="AT60" i="4"/>
  <c r="AT60" i="6"/>
  <c r="J31" i="4"/>
  <c r="AT56" i="4"/>
  <c r="AT58" i="6"/>
  <c r="AF26" i="6"/>
  <c r="AF29" i="4"/>
  <c r="AP56" i="4"/>
  <c r="Q41" i="4"/>
  <c r="Q37" i="6"/>
  <c r="E39" i="6"/>
  <c r="E36" i="4"/>
  <c r="Q47" i="6"/>
  <c r="Q51" i="4"/>
  <c r="O46" i="6"/>
  <c r="AS47" i="6"/>
  <c r="AS47" i="4"/>
  <c r="AT29" i="4"/>
  <c r="AT29" i="6"/>
  <c r="AS56" i="4"/>
  <c r="AL59" i="6"/>
  <c r="AG57" i="4"/>
  <c r="AG58" i="6"/>
  <c r="X58" i="6"/>
  <c r="X58" i="4"/>
  <c r="K41" i="6"/>
  <c r="K37" i="4"/>
  <c r="AT38" i="4"/>
  <c r="AT38" i="6"/>
  <c r="AT30" i="6"/>
  <c r="AP28" i="6"/>
  <c r="AP26" i="4"/>
  <c r="S69" i="4"/>
  <c r="S71" i="6"/>
  <c r="AQ31" i="4"/>
  <c r="AQ37" i="6"/>
  <c r="AQ60" i="6"/>
  <c r="AK29" i="4"/>
  <c r="AP36" i="6"/>
  <c r="AP40" i="4"/>
  <c r="AF58" i="4"/>
  <c r="AF61" i="6"/>
  <c r="T59" i="6"/>
  <c r="T56" i="4"/>
  <c r="AI60" i="4"/>
  <c r="AI57" i="6"/>
  <c r="AT28" i="6"/>
  <c r="AT26" i="4"/>
  <c r="AR61" i="6"/>
  <c r="AR59" i="4"/>
  <c r="AL27" i="4"/>
  <c r="AL31" i="6"/>
  <c r="AR57" i="4"/>
  <c r="T69" i="4"/>
  <c r="T69" i="6"/>
  <c r="AG59" i="4"/>
  <c r="AH29" i="6"/>
  <c r="AH31" i="4"/>
  <c r="AI31" i="4"/>
  <c r="AO28" i="6"/>
  <c r="AO30" i="4"/>
  <c r="AP57" i="6"/>
  <c r="AP59" i="4"/>
  <c r="E60" i="4"/>
  <c r="E56" i="6"/>
  <c r="R69" i="6"/>
  <c r="R70" i="4"/>
  <c r="AT61" i="4"/>
  <c r="AL60" i="6"/>
  <c r="AL60" i="4"/>
  <c r="AH58" i="6"/>
  <c r="AH57" i="4"/>
  <c r="R30" i="6"/>
  <c r="R30" i="4"/>
  <c r="AP61" i="4"/>
  <c r="AU57" i="6"/>
  <c r="AU61" i="4"/>
  <c r="AK61" i="6"/>
  <c r="AR60" i="4"/>
  <c r="AR100" i="4" l="1"/>
  <c r="AU101" i="4"/>
  <c r="AP101" i="4"/>
  <c r="R79" i="4"/>
  <c r="AL100" i="4"/>
  <c r="AT101" i="4"/>
  <c r="R107" i="4"/>
  <c r="L56" i="6"/>
  <c r="E62" i="6"/>
  <c r="L60" i="4"/>
  <c r="L100" i="4" s="1"/>
  <c r="AV30" i="4"/>
  <c r="AV79" i="4" s="1"/>
  <c r="AV28" i="6"/>
  <c r="AI80" i="4"/>
  <c r="AH80" i="4"/>
  <c r="AT77" i="4"/>
  <c r="AT32" i="4"/>
  <c r="AI100" i="4"/>
  <c r="T98" i="4"/>
  <c r="T62" i="4"/>
  <c r="AM61" i="6"/>
  <c r="AM58" i="4"/>
  <c r="AP86" i="4"/>
  <c r="AP42" i="6"/>
  <c r="AQ80" i="4"/>
  <c r="AP32" i="4"/>
  <c r="AP77" i="4"/>
  <c r="AT85" i="4"/>
  <c r="X99" i="4"/>
  <c r="AS98" i="4"/>
  <c r="AS62" i="4"/>
  <c r="O52" i="6"/>
  <c r="Q94" i="4"/>
  <c r="E42" i="4"/>
  <c r="L36" i="4"/>
  <c r="L39" i="6"/>
  <c r="Q87" i="4"/>
  <c r="AP62" i="4"/>
  <c r="AP98" i="4"/>
  <c r="AM29" i="4"/>
  <c r="AF32" i="6"/>
  <c r="AM26" i="6"/>
  <c r="AT62" i="4"/>
  <c r="AT98" i="4"/>
  <c r="J80" i="4"/>
  <c r="AT100" i="4"/>
  <c r="AK62" i="6"/>
  <c r="AK100" i="4"/>
  <c r="AJ78" i="4"/>
  <c r="AA106" i="4"/>
  <c r="AT99" i="4"/>
  <c r="AP99" i="4"/>
  <c r="AP62" i="6"/>
  <c r="AL62" i="6"/>
  <c r="AR101" i="4"/>
  <c r="K106" i="4"/>
  <c r="AP32" i="6"/>
  <c r="AR99" i="4"/>
  <c r="AG62" i="4"/>
  <c r="AG98" i="4"/>
  <c r="AJ101" i="4"/>
  <c r="AV57" i="6"/>
  <c r="AV59" i="4"/>
  <c r="T32" i="4"/>
  <c r="T77" i="4"/>
  <c r="AP80" i="4"/>
  <c r="AP78" i="4"/>
  <c r="AT32" i="6"/>
  <c r="J93" i="4"/>
  <c r="J52" i="6"/>
  <c r="N32" i="4"/>
  <c r="U26" i="4"/>
  <c r="U30" i="6"/>
  <c r="K80" i="4"/>
  <c r="AQ32" i="4"/>
  <c r="AQ77" i="4"/>
  <c r="AI78" i="4"/>
  <c r="I42" i="6"/>
  <c r="I42" i="4"/>
  <c r="I84" i="4"/>
  <c r="AQ42" i="6"/>
  <c r="AQ86" i="4"/>
  <c r="AJ80" i="4"/>
  <c r="AK52" i="4"/>
  <c r="AK91" i="4"/>
  <c r="U69" i="4"/>
  <c r="U69" i="6"/>
  <c r="N72" i="6"/>
  <c r="U66" i="6"/>
  <c r="N72" i="4"/>
  <c r="U66" i="4"/>
  <c r="AS100" i="4"/>
  <c r="AV58" i="6"/>
  <c r="AD60" i="4"/>
  <c r="AD100" i="4" s="1"/>
  <c r="AS62" i="6"/>
  <c r="AV61" i="4"/>
  <c r="AV101" i="4" s="1"/>
  <c r="AS32" i="6"/>
  <c r="AU78" i="4"/>
  <c r="AS42" i="6"/>
  <c r="AD61" i="6"/>
  <c r="AR62" i="6"/>
  <c r="AR98" i="4"/>
  <c r="AR62" i="4"/>
  <c r="AC62" i="6"/>
  <c r="Y100" i="4"/>
  <c r="AQ62" i="4"/>
  <c r="AQ98" i="4"/>
  <c r="AS101" i="4"/>
  <c r="K77" i="4"/>
  <c r="K32" i="4"/>
  <c r="L41" i="6"/>
  <c r="AJ100" i="4"/>
  <c r="H84" i="4"/>
  <c r="H42" i="4"/>
  <c r="AO62" i="6"/>
  <c r="AV56" i="6"/>
  <c r="AV58" i="4"/>
  <c r="R101" i="4"/>
  <c r="AB100" i="4"/>
  <c r="AQ93" i="4"/>
  <c r="AM56" i="6"/>
  <c r="AF62" i="6"/>
  <c r="AM60" i="4"/>
  <c r="AM100" i="4" s="1"/>
  <c r="AG101" i="4"/>
  <c r="AG62" i="6"/>
  <c r="AM28" i="6"/>
  <c r="AM28" i="4"/>
  <c r="AM56" i="4"/>
  <c r="AF62" i="4"/>
  <c r="AU100" i="4"/>
  <c r="AS78" i="4"/>
  <c r="AQ101" i="4"/>
  <c r="L31" i="6"/>
  <c r="Z98" i="4"/>
  <c r="Z62" i="4"/>
  <c r="AB107" i="4"/>
  <c r="AT92" i="4"/>
  <c r="AC101" i="4"/>
  <c r="AD58" i="4"/>
  <c r="AQ79" i="4"/>
  <c r="AP100" i="4"/>
  <c r="K101" i="4"/>
  <c r="O94" i="4"/>
  <c r="AJ79" i="4"/>
  <c r="AP79" i="4"/>
  <c r="AQ84" i="4"/>
  <c r="AQ42" i="4"/>
  <c r="AT62" i="6"/>
  <c r="AS92" i="4"/>
  <c r="G79" i="4"/>
  <c r="AI79" i="4"/>
  <c r="AS80" i="4"/>
  <c r="T62" i="6"/>
  <c r="K94" i="4"/>
  <c r="AU77" i="4"/>
  <c r="AU32" i="4"/>
  <c r="AG32" i="6"/>
  <c r="AT80" i="4"/>
  <c r="E62" i="4"/>
  <c r="L56" i="4"/>
  <c r="AL101" i="4"/>
  <c r="AD29" i="4"/>
  <c r="AT94" i="4"/>
  <c r="AK101" i="4"/>
  <c r="K62" i="4"/>
  <c r="K98" i="4"/>
  <c r="F77" i="4"/>
  <c r="F32" i="4"/>
  <c r="L68" i="4"/>
  <c r="L68" i="6"/>
  <c r="T92" i="4"/>
  <c r="Y32" i="4"/>
  <c r="Y77" i="4"/>
  <c r="F62" i="6"/>
  <c r="AH62" i="6"/>
  <c r="X98" i="4"/>
  <c r="X62" i="4"/>
  <c r="U58" i="4"/>
  <c r="AD59" i="6"/>
  <c r="L31" i="4"/>
  <c r="L80" i="4" s="1"/>
  <c r="Z99" i="4"/>
  <c r="AK99" i="4"/>
  <c r="AV27" i="4"/>
  <c r="L38" i="4"/>
  <c r="E42" i="6"/>
  <c r="L36" i="6"/>
  <c r="AH99" i="4"/>
  <c r="AT91" i="4"/>
  <c r="AT52" i="4"/>
  <c r="AT52" i="6"/>
  <c r="L40" i="6"/>
  <c r="F106" i="4"/>
  <c r="F108" i="4"/>
  <c r="AP91" i="4"/>
  <c r="AP52" i="4"/>
  <c r="AV31" i="4"/>
  <c r="AV80" i="4" s="1"/>
  <c r="H86" i="4"/>
  <c r="AV28" i="4"/>
  <c r="P108" i="4"/>
  <c r="O108" i="4"/>
  <c r="AM58" i="6"/>
  <c r="AD28" i="6"/>
  <c r="AP85" i="4"/>
  <c r="G42" i="6"/>
  <c r="AS52" i="6"/>
  <c r="O93" i="4"/>
  <c r="W72" i="4"/>
  <c r="AD66" i="4"/>
  <c r="AD67" i="6"/>
  <c r="P93" i="4"/>
  <c r="J94" i="4"/>
  <c r="AP92" i="4"/>
  <c r="G93" i="4"/>
  <c r="U37" i="6"/>
  <c r="AD48" i="4"/>
  <c r="AD31" i="4"/>
  <c r="AD80" i="4" s="1"/>
  <c r="H100" i="4"/>
  <c r="AL78" i="4"/>
  <c r="T99" i="4"/>
  <c r="AI32" i="4"/>
  <c r="AI77" i="4"/>
  <c r="K100" i="4"/>
  <c r="R92" i="4"/>
  <c r="AQ85" i="4"/>
  <c r="Q99" i="4"/>
  <c r="N62" i="4"/>
  <c r="U56" i="4"/>
  <c r="U58" i="6"/>
  <c r="Q93" i="4"/>
  <c r="AR42" i="6"/>
  <c r="AU42" i="6"/>
  <c r="L61" i="6"/>
  <c r="Y86" i="4"/>
  <c r="AM30" i="6"/>
  <c r="AL72" i="4"/>
  <c r="AL105" i="4"/>
  <c r="AM27" i="4"/>
  <c r="U29" i="6"/>
  <c r="AB78" i="4"/>
  <c r="Z92" i="4"/>
  <c r="H93" i="4"/>
  <c r="AC100" i="4"/>
  <c r="O85" i="4"/>
  <c r="AM68" i="6"/>
  <c r="Z94" i="4"/>
  <c r="AH32" i="4"/>
  <c r="AH77" i="4"/>
  <c r="AP94" i="4"/>
  <c r="I62" i="4"/>
  <c r="I98" i="4"/>
  <c r="Y52" i="6"/>
  <c r="Y79" i="4"/>
  <c r="F101" i="4"/>
  <c r="S86" i="4"/>
  <c r="AA105" i="4"/>
  <c r="AA72" i="4"/>
  <c r="Y85" i="4"/>
  <c r="AT235" i="5"/>
  <c r="AQ32" i="6"/>
  <c r="L48" i="6"/>
  <c r="AL246" i="5"/>
  <c r="AK197" i="5"/>
  <c r="AK200" i="5"/>
  <c r="AU62" i="6"/>
  <c r="AV38" i="4"/>
  <c r="AG78" i="4"/>
  <c r="Z87" i="4"/>
  <c r="AW242" i="5"/>
  <c r="F94" i="4"/>
  <c r="AH242" i="5"/>
  <c r="AV69" i="6"/>
  <c r="AR191" i="5"/>
  <c r="AR242" i="5"/>
  <c r="AI192" i="5"/>
  <c r="AB94" i="4"/>
  <c r="Q59" i="5"/>
  <c r="AQ62" i="6"/>
  <c r="P78" i="4"/>
  <c r="AU99" i="4"/>
  <c r="AM60" i="6"/>
  <c r="F92" i="4"/>
  <c r="AI219" i="5"/>
  <c r="F72" i="4"/>
  <c r="F105" i="4"/>
  <c r="Y106" i="4"/>
  <c r="F52" i="6"/>
  <c r="AM239" i="5"/>
  <c r="AR200" i="5"/>
  <c r="J99" i="4"/>
  <c r="G91" i="4"/>
  <c r="G52" i="4"/>
  <c r="AQ99" i="4"/>
  <c r="L27" i="4"/>
  <c r="Y99" i="4"/>
  <c r="L40" i="4"/>
  <c r="L86" i="4" s="1"/>
  <c r="G85" i="4"/>
  <c r="AD48" i="6"/>
  <c r="U46" i="6"/>
  <c r="N52" i="6"/>
  <c r="AV241" i="5"/>
  <c r="AV197" i="5"/>
  <c r="AL191" i="5"/>
  <c r="AS77" i="4"/>
  <c r="AS32" i="4"/>
  <c r="Q298" i="5"/>
  <c r="P42" i="4"/>
  <c r="P84" i="4"/>
  <c r="C235" i="5"/>
  <c r="AR230" i="5"/>
  <c r="AQ57" i="5"/>
  <c r="Y93" i="4"/>
  <c r="AQ78" i="4"/>
  <c r="AR232" i="5"/>
  <c r="AJ63" i="5"/>
  <c r="AI64" i="5"/>
  <c r="AH233" i="5"/>
  <c r="AP52" i="6"/>
  <c r="AU205" i="5"/>
  <c r="S292" i="5"/>
  <c r="S108" i="4"/>
  <c r="AT217" i="5"/>
  <c r="AU311" i="5"/>
  <c r="L59" i="6"/>
  <c r="U47" i="6"/>
  <c r="H108" i="4"/>
  <c r="C84" i="5"/>
  <c r="AM42" i="5"/>
  <c r="AT234" i="5"/>
  <c r="AV33" i="5"/>
  <c r="AV57" i="4"/>
  <c r="AD38" i="6"/>
  <c r="H42" i="6"/>
  <c r="AJ236" i="5"/>
  <c r="F79" i="4"/>
  <c r="S214" i="5"/>
  <c r="AG228" i="5"/>
  <c r="AR115" i="5"/>
  <c r="AL51" i="5"/>
  <c r="AS227" i="5"/>
  <c r="AS116" i="5"/>
  <c r="AS61" i="5"/>
  <c r="R294" i="5"/>
  <c r="AR33" i="5"/>
  <c r="R87" i="4"/>
  <c r="AV35" i="5"/>
  <c r="AW204" i="5"/>
  <c r="AV105" i="5"/>
  <c r="AR86" i="4"/>
  <c r="AH98" i="4"/>
  <c r="AH62" i="4"/>
  <c r="AU192" i="5"/>
  <c r="I102" i="5"/>
  <c r="X225" i="5"/>
  <c r="AH219" i="5"/>
  <c r="AI99" i="4"/>
  <c r="AV60" i="4"/>
  <c r="AV100" i="4" s="1"/>
  <c r="AR32" i="6"/>
  <c r="AR87" i="4"/>
  <c r="AM220" i="5"/>
  <c r="AU213" i="5"/>
  <c r="AQ237" i="5"/>
  <c r="O91" i="4"/>
  <c r="O52" i="4"/>
  <c r="AL244" i="5"/>
  <c r="AS192" i="5"/>
  <c r="AV52" i="5"/>
  <c r="AU158" i="5"/>
  <c r="N151" i="5"/>
  <c r="D39" i="3"/>
  <c r="AD37" i="6"/>
  <c r="P182" i="5"/>
  <c r="C94" i="5"/>
  <c r="AD37" i="4"/>
  <c r="T42" i="6"/>
  <c r="AV41" i="4"/>
  <c r="AV87" i="4" s="1"/>
  <c r="P122" i="5"/>
  <c r="U31" i="4"/>
  <c r="U80" i="4" s="1"/>
  <c r="AV205" i="5"/>
  <c r="AH100" i="4"/>
  <c r="AV61" i="6"/>
  <c r="K79" i="4"/>
  <c r="AR79" i="4"/>
  <c r="AK80" i="4"/>
  <c r="AD47" i="6"/>
  <c r="AJ87" i="4"/>
  <c r="AS245" i="5"/>
  <c r="AD60" i="6"/>
  <c r="AU201" i="5"/>
  <c r="AR212" i="5"/>
  <c r="AG49" i="5"/>
  <c r="AU93" i="4"/>
  <c r="U38" i="4"/>
  <c r="AV213" i="5"/>
  <c r="L69" i="6"/>
  <c r="U27" i="6"/>
  <c r="AL232" i="5"/>
  <c r="AL201" i="5"/>
  <c r="H63" i="5"/>
  <c r="AB52" i="6"/>
  <c r="AH106" i="4"/>
  <c r="I99" i="4"/>
  <c r="AU107" i="4"/>
  <c r="AB99" i="4"/>
  <c r="AV239" i="5"/>
  <c r="AL235" i="5"/>
  <c r="H80" i="4"/>
  <c r="AD39" i="4"/>
  <c r="AC72" i="6"/>
  <c r="AW203" i="5"/>
  <c r="AK46" i="5"/>
  <c r="AA286" i="5"/>
  <c r="AQ100" i="4"/>
  <c r="AM61" i="4"/>
  <c r="AM101" i="4" s="1"/>
  <c r="F84" i="4"/>
  <c r="F42" i="4"/>
  <c r="AM57" i="6"/>
  <c r="AT42" i="6"/>
  <c r="Z101" i="4"/>
  <c r="AV59" i="6"/>
  <c r="AJ62" i="6"/>
  <c r="U31" i="6"/>
  <c r="I108" i="4"/>
  <c r="K72" i="6"/>
  <c r="R108" i="4"/>
  <c r="E32" i="4"/>
  <c r="L26" i="4"/>
  <c r="AI32" i="6"/>
  <c r="AQ87" i="4"/>
  <c r="F93" i="4"/>
  <c r="L50" i="4"/>
  <c r="L93" i="4" s="1"/>
  <c r="L38" i="6"/>
  <c r="L70" i="6"/>
  <c r="U26" i="6"/>
  <c r="N32" i="6"/>
  <c r="P85" i="4"/>
  <c r="AL80" i="4"/>
  <c r="T106" i="4"/>
  <c r="U61" i="4"/>
  <c r="U101" i="4" s="1"/>
  <c r="AJ227" i="5"/>
  <c r="AI238" i="5"/>
  <c r="AL196" i="5"/>
  <c r="AV66" i="4"/>
  <c r="AO72" i="4"/>
  <c r="AU79" i="4"/>
  <c r="AU40" i="5"/>
  <c r="AH79" i="4"/>
  <c r="AS87" i="4"/>
  <c r="AV224" i="5"/>
  <c r="AR223" i="5"/>
  <c r="AW225" i="5"/>
  <c r="AT78" i="4"/>
  <c r="AT227" i="5"/>
  <c r="AM217" i="5"/>
  <c r="H106" i="4"/>
  <c r="O87" i="4"/>
  <c r="AT241" i="5"/>
  <c r="AR203" i="5"/>
  <c r="AQ244" i="5"/>
  <c r="AQ201" i="5"/>
  <c r="AO62" i="4"/>
  <c r="AV56" i="4"/>
  <c r="AW74" i="5"/>
  <c r="I58" i="5"/>
  <c r="H72" i="6"/>
  <c r="AK236" i="5"/>
  <c r="I284" i="5"/>
  <c r="AH72" i="6"/>
  <c r="C199" i="5"/>
  <c r="AV31" i="6"/>
  <c r="I100" i="4"/>
  <c r="AS243" i="5"/>
  <c r="AU239" i="5"/>
  <c r="AQ139" i="5"/>
  <c r="Z107" i="4"/>
  <c r="AW217" i="5"/>
  <c r="AJ72" i="4"/>
  <c r="AJ105" i="4"/>
  <c r="AI212" i="5"/>
  <c r="P107" i="4"/>
  <c r="AV232" i="5"/>
  <c r="AQ106" i="4"/>
  <c r="AL220" i="5"/>
  <c r="AR37" i="5"/>
  <c r="AD40" i="4"/>
  <c r="AD86" i="4" s="1"/>
  <c r="AT223" i="5"/>
  <c r="AQ94" i="4"/>
  <c r="AK229" i="5"/>
  <c r="AR117" i="5"/>
  <c r="AH212" i="5"/>
  <c r="I71" i="5"/>
  <c r="AT246" i="5"/>
  <c r="AK242" i="5"/>
  <c r="AH196" i="5"/>
  <c r="X92" i="4"/>
  <c r="P79" i="4"/>
  <c r="F99" i="4"/>
  <c r="K107" i="4"/>
  <c r="I80" i="4"/>
  <c r="AQ107" i="4"/>
  <c r="AS36" i="5"/>
  <c r="AQ230" i="5"/>
  <c r="AW176" i="5"/>
  <c r="S32" i="5"/>
  <c r="L28" i="6"/>
  <c r="AO52" i="4"/>
  <c r="AV46" i="4"/>
  <c r="AR61" i="5"/>
  <c r="AR45" i="5"/>
  <c r="AT226" i="5"/>
  <c r="AU220" i="5"/>
  <c r="AV43" i="5"/>
  <c r="H180" i="5"/>
  <c r="AD47" i="4"/>
  <c r="AW193" i="5"/>
  <c r="Z100" i="4"/>
  <c r="H157" i="5"/>
  <c r="M35" i="5"/>
  <c r="AU84" i="4"/>
  <c r="AU42" i="4"/>
  <c r="P91" i="4"/>
  <c r="P52" i="4"/>
  <c r="I63" i="5"/>
  <c r="AR199" i="5"/>
  <c r="AJ92" i="4"/>
  <c r="AS33" i="5"/>
  <c r="AV51" i="6"/>
  <c r="AG202" i="5"/>
  <c r="N261" i="5"/>
  <c r="AS86" i="4"/>
  <c r="AJ196" i="5"/>
  <c r="AT123" i="5"/>
  <c r="AJ44" i="5"/>
  <c r="O77" i="4"/>
  <c r="O32" i="4"/>
  <c r="AS195" i="5"/>
  <c r="AI200" i="5"/>
  <c r="AI87" i="4"/>
  <c r="AV53" i="5"/>
  <c r="AS201" i="5"/>
  <c r="K62" i="6"/>
  <c r="H42" i="5"/>
  <c r="G91" i="5"/>
  <c r="G31" i="3"/>
  <c r="G191" i="5"/>
  <c r="AS107" i="4"/>
  <c r="AS115" i="5"/>
  <c r="AK63" i="5"/>
  <c r="AL155" i="5"/>
  <c r="M292" i="5"/>
  <c r="H198" i="5"/>
  <c r="AG77" i="4"/>
  <c r="AG32" i="4"/>
  <c r="U56" i="6"/>
  <c r="N62" i="6"/>
  <c r="Q52" i="6"/>
  <c r="AU91" i="4"/>
  <c r="AU52" i="4"/>
  <c r="AR93" i="4"/>
  <c r="AB87" i="4"/>
  <c r="AI62" i="4"/>
  <c r="AI98" i="4"/>
  <c r="AV70" i="4"/>
  <c r="AV107" i="4" s="1"/>
  <c r="F77" i="5"/>
  <c r="AV204" i="5"/>
  <c r="R85" i="4"/>
  <c r="AG42" i="4"/>
  <c r="AG84" i="4"/>
  <c r="AP108" i="4"/>
  <c r="F72" i="6"/>
  <c r="I87" i="4"/>
  <c r="AM59" i="4"/>
  <c r="L29" i="6"/>
  <c r="Z62" i="6"/>
  <c r="AD57" i="6"/>
  <c r="AS93" i="4"/>
  <c r="U28" i="4"/>
  <c r="AV29" i="6"/>
  <c r="AR78" i="4"/>
  <c r="AU32" i="6"/>
  <c r="U38" i="6"/>
  <c r="AH78" i="4"/>
  <c r="K78" i="4"/>
  <c r="J108" i="4"/>
  <c r="Q101" i="4"/>
  <c r="S62" i="6"/>
  <c r="O99" i="4"/>
  <c r="AV37" i="4"/>
  <c r="AD51" i="6"/>
  <c r="F100" i="4"/>
  <c r="AC52" i="4"/>
  <c r="AC91" i="4"/>
  <c r="AV41" i="5"/>
  <c r="R91" i="4"/>
  <c r="R52" i="4"/>
  <c r="AS223" i="5"/>
  <c r="AB62" i="4"/>
  <c r="AB98" i="4"/>
  <c r="T79" i="4"/>
  <c r="AC99" i="4"/>
  <c r="K52" i="4"/>
  <c r="K91" i="4"/>
  <c r="H107" i="4"/>
  <c r="AQ202" i="5"/>
  <c r="AW224" i="5"/>
  <c r="P99" i="4"/>
  <c r="R105" i="4"/>
  <c r="R72" i="4"/>
  <c r="AR204" i="5"/>
  <c r="AS232" i="5"/>
  <c r="AD56" i="4"/>
  <c r="W62" i="4"/>
  <c r="C41" i="3"/>
  <c r="M271" i="5"/>
  <c r="AJ197" i="5"/>
  <c r="I62" i="6"/>
  <c r="I32" i="4"/>
  <c r="I77" i="4"/>
  <c r="AS238" i="5"/>
  <c r="AU237" i="5"/>
  <c r="AQ231" i="5"/>
  <c r="AR194" i="5"/>
  <c r="AM67" i="4"/>
  <c r="AH193" i="5"/>
  <c r="F203" i="5"/>
  <c r="W239" i="5"/>
  <c r="AS79" i="5"/>
  <c r="AB101" i="4"/>
  <c r="Q78" i="4"/>
  <c r="J101" i="4"/>
  <c r="AU229" i="5"/>
  <c r="O79" i="4"/>
  <c r="AM47" i="4"/>
  <c r="AQ242" i="5"/>
  <c r="AU222" i="5"/>
  <c r="AK32" i="6"/>
  <c r="Z86" i="4"/>
  <c r="AV48" i="6"/>
  <c r="AD58" i="6"/>
  <c r="F325" i="5"/>
  <c r="AU49" i="5"/>
  <c r="Q80" i="4"/>
  <c r="AD61" i="4"/>
  <c r="AD101" i="4" s="1"/>
  <c r="AQ238" i="5"/>
  <c r="AR192" i="5"/>
  <c r="AK201" i="5"/>
  <c r="AQ318" i="5"/>
  <c r="AD68" i="6"/>
  <c r="AQ204" i="5"/>
  <c r="O80" i="4"/>
  <c r="AI106" i="4"/>
  <c r="AM193" i="5"/>
  <c r="AW45" i="5"/>
  <c r="AJ99" i="4"/>
  <c r="U48" i="4"/>
  <c r="AQ232" i="5"/>
  <c r="AT213" i="5"/>
  <c r="AU121" i="5"/>
  <c r="C238" i="5"/>
  <c r="W246" i="5"/>
  <c r="G92" i="4"/>
  <c r="AG85" i="4"/>
  <c r="G99" i="4"/>
  <c r="F61" i="3"/>
  <c r="AT211" i="5"/>
  <c r="U60" i="6"/>
  <c r="AC217" i="5"/>
  <c r="E258" i="5"/>
  <c r="AK77" i="4"/>
  <c r="AK32" i="4"/>
  <c r="AT72" i="6"/>
  <c r="AQ91" i="4"/>
  <c r="AQ52" i="4"/>
  <c r="AL227" i="5"/>
  <c r="AI191" i="5"/>
  <c r="G229" i="5"/>
  <c r="AQ236" i="5"/>
  <c r="AD30" i="4"/>
  <c r="AD79" i="4" s="1"/>
  <c r="AB239" i="5"/>
  <c r="AK39" i="5"/>
  <c r="AG94" i="4"/>
  <c r="AM69" i="6"/>
  <c r="R42" i="6"/>
  <c r="AJ191" i="5"/>
  <c r="AA93" i="4"/>
  <c r="Y237" i="5"/>
  <c r="O98" i="5"/>
  <c r="AS213" i="5"/>
  <c r="AU198" i="5"/>
  <c r="AL197" i="5"/>
  <c r="AH191" i="5"/>
  <c r="J72" i="6"/>
  <c r="H39" i="5"/>
  <c r="AU246" i="5"/>
  <c r="G94" i="4"/>
  <c r="AC107" i="4"/>
  <c r="AW114" i="5"/>
  <c r="R259" i="5"/>
  <c r="Y233" i="5"/>
  <c r="AT192" i="5"/>
  <c r="I36" i="5"/>
  <c r="AT55" i="5"/>
  <c r="AU80" i="5"/>
  <c r="C96" i="5"/>
  <c r="AJ198" i="5"/>
  <c r="N194" i="5"/>
  <c r="AK235" i="5"/>
  <c r="F92" i="5"/>
  <c r="AL106" i="4"/>
  <c r="I288" i="5"/>
  <c r="AV60" i="6"/>
  <c r="Y98" i="4"/>
  <c r="Y62" i="4"/>
  <c r="AC108" i="4"/>
  <c r="X85" i="4"/>
  <c r="AK78" i="4"/>
  <c r="AS62" i="5"/>
  <c r="AU230" i="5"/>
  <c r="AQ223" i="5"/>
  <c r="AW228" i="5"/>
  <c r="I78" i="4"/>
  <c r="H98" i="4"/>
  <c r="H62" i="4"/>
  <c r="AT58" i="5"/>
  <c r="Q244" i="5"/>
  <c r="AM203" i="5"/>
  <c r="AH200" i="5"/>
  <c r="J100" i="4"/>
  <c r="AR215" i="5"/>
  <c r="AC106" i="4"/>
  <c r="AT196" i="5"/>
  <c r="AS136" i="5"/>
  <c r="E178" i="5"/>
  <c r="AB237" i="5"/>
  <c r="AH42" i="6"/>
  <c r="AS180" i="5"/>
  <c r="AW239" i="5"/>
  <c r="AT124" i="5"/>
  <c r="AG235" i="5"/>
  <c r="AW238" i="5"/>
  <c r="AG198" i="5"/>
  <c r="AH241" i="5"/>
  <c r="AS200" i="5"/>
  <c r="Z91" i="4"/>
  <c r="Z52" i="4"/>
  <c r="AM47" i="6"/>
  <c r="AT232" i="5"/>
  <c r="AS113" i="5"/>
  <c r="AG45" i="5"/>
  <c r="G100" i="5"/>
  <c r="AP93" i="4"/>
  <c r="AK98" i="4"/>
  <c r="AK62" i="4"/>
  <c r="L71" i="4"/>
  <c r="L108" i="4" s="1"/>
  <c r="AR52" i="6"/>
  <c r="AT93" i="4"/>
  <c r="Q91" i="4"/>
  <c r="Q52" i="4"/>
  <c r="AA62" i="6"/>
  <c r="AR85" i="4"/>
  <c r="G78" i="4"/>
  <c r="AD49" i="6"/>
  <c r="Z72" i="6"/>
  <c r="U40" i="6"/>
  <c r="AD56" i="6"/>
  <c r="W62" i="6"/>
  <c r="P72" i="4"/>
  <c r="P105" i="4"/>
  <c r="T52" i="6"/>
  <c r="X86" i="4"/>
  <c r="AD68" i="4"/>
  <c r="L67" i="6"/>
  <c r="AR77" i="4"/>
  <c r="AR32" i="4"/>
  <c r="AL231" i="5"/>
  <c r="H91" i="4"/>
  <c r="H52" i="4"/>
  <c r="AD30" i="6"/>
  <c r="AH39" i="5"/>
  <c r="AL45" i="5"/>
  <c r="X62" i="6"/>
  <c r="AW231" i="5"/>
  <c r="AG212" i="5"/>
  <c r="AR245" i="5"/>
  <c r="AS112" i="5"/>
  <c r="AR233" i="5"/>
  <c r="AW205" i="5"/>
  <c r="AW200" i="5"/>
  <c r="S62" i="4"/>
  <c r="S98" i="4"/>
  <c r="AT79" i="4"/>
  <c r="AQ198" i="5"/>
  <c r="AR220" i="5"/>
  <c r="AS53" i="5"/>
  <c r="AH198" i="5"/>
  <c r="AM235" i="5"/>
  <c r="J32" i="6"/>
  <c r="AR175" i="5"/>
  <c r="AU87" i="4"/>
  <c r="AJ98" i="4"/>
  <c r="AJ62" i="4"/>
  <c r="AC92" i="4"/>
  <c r="AD71" i="4"/>
  <c r="AD108" i="4" s="1"/>
  <c r="L51" i="6"/>
  <c r="AU82" i="5"/>
  <c r="AW237" i="5"/>
  <c r="AH243" i="5"/>
  <c r="AM191" i="5"/>
  <c r="Z241" i="5"/>
  <c r="AL47" i="5"/>
  <c r="S100" i="4"/>
  <c r="AS58" i="5"/>
  <c r="L30" i="4"/>
  <c r="L79" i="4" s="1"/>
  <c r="Y232" i="5"/>
  <c r="AT176" i="5"/>
  <c r="AT224" i="5"/>
  <c r="AK217" i="5"/>
  <c r="AK42" i="6"/>
  <c r="AL86" i="4"/>
  <c r="AU48" i="5"/>
  <c r="G75" i="5"/>
  <c r="I101" i="4"/>
  <c r="AT203" i="5"/>
  <c r="AU85" i="4"/>
  <c r="AD51" i="4"/>
  <c r="AD94" i="4" s="1"/>
  <c r="AH199" i="5"/>
  <c r="U36" i="4"/>
  <c r="N42" i="4"/>
  <c r="AG87" i="4"/>
  <c r="AC222" i="5"/>
  <c r="AT139" i="5"/>
  <c r="G100" i="4"/>
  <c r="AW244" i="5"/>
  <c r="AC245" i="5"/>
  <c r="U30" i="4"/>
  <c r="U79" i="4" s="1"/>
  <c r="AV36" i="5"/>
  <c r="J106" i="4"/>
  <c r="K92" i="4"/>
  <c r="K105" i="4"/>
  <c r="K72" i="4"/>
  <c r="AB244" i="5"/>
  <c r="AS242" i="5"/>
  <c r="AK212" i="5"/>
  <c r="C36" i="5"/>
  <c r="G32" i="6"/>
  <c r="AS214" i="5"/>
  <c r="Z214" i="5"/>
  <c r="AR48" i="5"/>
  <c r="AS143" i="5"/>
  <c r="AQ246" i="5"/>
  <c r="AT239" i="5"/>
  <c r="I152" i="5"/>
  <c r="E52" i="5"/>
  <c r="AV315" i="5"/>
  <c r="AW246" i="5"/>
  <c r="AB296" i="5"/>
  <c r="AI51" i="5"/>
  <c r="AV69" i="4"/>
  <c r="I161" i="5"/>
  <c r="AV168" i="5"/>
  <c r="O62" i="6"/>
  <c r="AK202" i="5"/>
  <c r="AG224" i="5"/>
  <c r="I48" i="5"/>
  <c r="AT36" i="5"/>
  <c r="AW56" i="5"/>
  <c r="AT114" i="5"/>
  <c r="G311" i="5"/>
  <c r="F174" i="5"/>
  <c r="AI42" i="6"/>
  <c r="AC243" i="5"/>
  <c r="W227" i="5"/>
  <c r="AT37" i="5"/>
  <c r="S201" i="5"/>
  <c r="E183" i="5"/>
  <c r="AO32" i="4"/>
  <c r="AV26" i="4"/>
  <c r="G87" i="4"/>
  <c r="H32" i="4"/>
  <c r="H77" i="4"/>
  <c r="R86" i="4"/>
  <c r="AU242" i="5"/>
  <c r="AQ240" i="5"/>
  <c r="T107" i="4"/>
  <c r="AS99" i="4"/>
  <c r="S93" i="4"/>
  <c r="AT231" i="5"/>
  <c r="AS55" i="5"/>
  <c r="H94" i="4"/>
  <c r="AQ239" i="5"/>
  <c r="AQ221" i="5"/>
  <c r="AK79" i="4"/>
  <c r="AI240" i="5"/>
  <c r="AR237" i="5"/>
  <c r="S91" i="4"/>
  <c r="S52" i="4"/>
  <c r="U68" i="4"/>
  <c r="Y78" i="4"/>
  <c r="AQ134" i="5"/>
  <c r="G238" i="5"/>
  <c r="AU240" i="5"/>
  <c r="AK233" i="5"/>
  <c r="O142" i="5"/>
  <c r="AL226" i="5"/>
  <c r="AV145" i="5"/>
  <c r="AK196" i="5"/>
  <c r="I73" i="5"/>
  <c r="I79" i="4"/>
  <c r="I241" i="5"/>
  <c r="AI62" i="6"/>
  <c r="AS85" i="4"/>
  <c r="U50" i="6"/>
  <c r="AL93" i="4"/>
  <c r="R52" i="6"/>
  <c r="U47" i="4"/>
  <c r="P42" i="6"/>
  <c r="P32" i="4"/>
  <c r="P77" i="4"/>
  <c r="T80" i="4"/>
  <c r="P86" i="4"/>
  <c r="AU200" i="5"/>
  <c r="E32" i="6"/>
  <c r="L26" i="6"/>
  <c r="AQ243" i="5"/>
  <c r="AJ32" i="6"/>
  <c r="G72" i="6"/>
  <c r="AV234" i="5"/>
  <c r="AJ94" i="4"/>
  <c r="AU241" i="5"/>
  <c r="AI199" i="5"/>
  <c r="AV219" i="5"/>
  <c r="AV193" i="5"/>
  <c r="I92" i="4"/>
  <c r="AF52" i="4"/>
  <c r="AM46" i="4"/>
  <c r="P87" i="4"/>
  <c r="AQ108" i="4"/>
  <c r="AG52" i="4"/>
  <c r="AG91" i="4"/>
  <c r="AV51" i="4"/>
  <c r="AV94" i="4" s="1"/>
  <c r="AS205" i="5"/>
  <c r="AG79" i="4"/>
  <c r="AV49" i="4"/>
  <c r="AS79" i="4"/>
  <c r="F42" i="6"/>
  <c r="AR216" i="5"/>
  <c r="AW232" i="5"/>
  <c r="AW245" i="5"/>
  <c r="AS63" i="5"/>
  <c r="AQ194" i="5"/>
  <c r="AU98" i="4"/>
  <c r="AU62" i="4"/>
  <c r="AV231" i="5"/>
  <c r="AH91" i="4"/>
  <c r="AH52" i="4"/>
  <c r="K87" i="4"/>
  <c r="AQ193" i="5"/>
  <c r="AQ222" i="5"/>
  <c r="AA107" i="4"/>
  <c r="AA99" i="4"/>
  <c r="AU57" i="5"/>
  <c r="AJ193" i="5"/>
  <c r="AG233" i="5"/>
  <c r="N183" i="5"/>
  <c r="F134" i="5"/>
  <c r="AI101" i="4"/>
  <c r="G80" i="4"/>
  <c r="AA108" i="4"/>
  <c r="H92" i="4"/>
  <c r="F80" i="4"/>
  <c r="W99" i="5"/>
  <c r="AL94" i="4"/>
  <c r="AL42" i="4"/>
  <c r="AL84" i="4"/>
  <c r="AM233" i="5"/>
  <c r="AR195" i="5"/>
  <c r="AT50" i="5"/>
  <c r="AA32" i="4"/>
  <c r="AA77" i="4"/>
  <c r="AV221" i="5"/>
  <c r="AK72" i="6"/>
  <c r="AK55" i="5"/>
  <c r="F152" i="5"/>
  <c r="AS220" i="5"/>
  <c r="Q100" i="4"/>
  <c r="AR59" i="5"/>
  <c r="AM238" i="5"/>
  <c r="AS96" i="5"/>
  <c r="R94" i="4"/>
  <c r="D192" i="5"/>
  <c r="AU65" i="5"/>
  <c r="AC42" i="6"/>
  <c r="I93" i="4"/>
  <c r="AW35" i="5"/>
  <c r="F107" i="4"/>
  <c r="AV217" i="5"/>
  <c r="P100" i="4"/>
  <c r="AU164" i="5"/>
  <c r="F98" i="4"/>
  <c r="F62" i="4"/>
  <c r="AK203" i="5"/>
  <c r="AI198" i="5"/>
  <c r="E108" i="5"/>
  <c r="AK227" i="5"/>
  <c r="AV48" i="5"/>
  <c r="AK51" i="5"/>
  <c r="H32" i="6"/>
  <c r="AA42" i="6"/>
  <c r="AT200" i="5"/>
  <c r="AT34" i="5"/>
  <c r="E55" i="5"/>
  <c r="AJ55" i="5"/>
  <c r="AR241" i="5"/>
  <c r="H192" i="5"/>
  <c r="AT44" i="5"/>
  <c r="U71" i="6"/>
  <c r="AU64" i="5"/>
  <c r="AC85" i="4"/>
  <c r="T100" i="4"/>
  <c r="AS44" i="5"/>
  <c r="S217" i="5"/>
  <c r="I183" i="5"/>
  <c r="Q166" i="5"/>
  <c r="T84" i="4"/>
  <c r="T42" i="4"/>
  <c r="I159" i="5"/>
  <c r="AQ34" i="5"/>
  <c r="N201" i="5"/>
  <c r="AQ137" i="5"/>
  <c r="AW113" i="5"/>
  <c r="AA100" i="4"/>
  <c r="AD28" i="4"/>
  <c r="AD78" i="4" s="1"/>
  <c r="AJ229" i="5"/>
  <c r="AK195" i="5"/>
  <c r="R32" i="6"/>
  <c r="AU202" i="5"/>
  <c r="AU227" i="5"/>
  <c r="AT236" i="5"/>
  <c r="AA101" i="4"/>
  <c r="AV237" i="5"/>
  <c r="AW33" i="5"/>
  <c r="AF32" i="4"/>
  <c r="AM26" i="4"/>
  <c r="C135" i="5"/>
  <c r="AI108" i="4"/>
  <c r="AU52" i="6"/>
  <c r="H78" i="4"/>
  <c r="J85" i="4"/>
  <c r="AR80" i="4"/>
  <c r="AU80" i="4"/>
  <c r="U46" i="4"/>
  <c r="N52" i="4"/>
  <c r="U48" i="6"/>
  <c r="AQ52" i="6"/>
  <c r="I94" i="4"/>
  <c r="G52" i="6"/>
  <c r="O106" i="4"/>
  <c r="S107" i="4"/>
  <c r="AU94" i="4"/>
  <c r="AR52" i="4"/>
  <c r="AR91" i="4"/>
  <c r="AD59" i="4"/>
  <c r="AR244" i="5"/>
  <c r="AH201" i="5"/>
  <c r="AV216" i="5"/>
  <c r="I107" i="4"/>
  <c r="AW236" i="5"/>
  <c r="Z232" i="5"/>
  <c r="D92" i="5"/>
  <c r="O101" i="4"/>
  <c r="AS215" i="5"/>
  <c r="X77" i="4"/>
  <c r="X32" i="4"/>
  <c r="L67" i="4"/>
  <c r="J98" i="4"/>
  <c r="J62" i="4"/>
  <c r="I86" i="4"/>
  <c r="AR214" i="5"/>
  <c r="L30" i="6"/>
  <c r="AW42" i="5"/>
  <c r="AR218" i="5"/>
  <c r="AV27" i="6"/>
  <c r="AB86" i="4"/>
  <c r="AR246" i="5"/>
  <c r="AT233" i="5"/>
  <c r="G126" i="5"/>
  <c r="U49" i="4"/>
  <c r="O32" i="6"/>
  <c r="AH37" i="5"/>
  <c r="AJ72" i="6"/>
  <c r="AG99" i="4"/>
  <c r="AM57" i="4"/>
  <c r="AS219" i="5"/>
  <c r="AU54" i="5"/>
  <c r="AW196" i="5"/>
  <c r="AW60" i="5"/>
  <c r="AS235" i="5"/>
  <c r="AK92" i="4"/>
  <c r="AV229" i="5"/>
  <c r="AL32" i="6"/>
  <c r="AR205" i="5"/>
  <c r="R93" i="4"/>
  <c r="AV64" i="5"/>
  <c r="AM49" i="4"/>
  <c r="AT219" i="5"/>
  <c r="AV240" i="5"/>
  <c r="AU214" i="5"/>
  <c r="AJ195" i="5"/>
  <c r="U68" i="6"/>
  <c r="W52" i="4"/>
  <c r="AD46" i="4"/>
  <c r="R100" i="4"/>
  <c r="AR92" i="4"/>
  <c r="S92" i="4"/>
  <c r="P94" i="4"/>
  <c r="Y72" i="4"/>
  <c r="Y105" i="4"/>
  <c r="AQ92" i="4"/>
  <c r="M73" i="5"/>
  <c r="AW77" i="5"/>
  <c r="AU52" i="5"/>
  <c r="T93" i="4"/>
  <c r="AU226" i="5"/>
  <c r="AT244" i="5"/>
  <c r="AW241" i="5"/>
  <c r="AU36" i="5"/>
  <c r="P45" i="5"/>
  <c r="AT314" i="5"/>
  <c r="T91" i="4"/>
  <c r="T52" i="4"/>
  <c r="AQ191" i="5"/>
  <c r="Z93" i="4"/>
  <c r="F21" i="3"/>
  <c r="C33" i="3"/>
  <c r="C211" i="5"/>
  <c r="AM243" i="5"/>
  <c r="E122" i="5"/>
  <c r="F78" i="4"/>
  <c r="Y92" i="4"/>
  <c r="AG72" i="6"/>
  <c r="W53" i="5"/>
  <c r="AS135" i="5"/>
  <c r="AB108" i="4"/>
  <c r="T32" i="6"/>
  <c r="AK241" i="5"/>
  <c r="AM218" i="5"/>
  <c r="AI222" i="5"/>
  <c r="O196" i="5"/>
  <c r="AV60" i="5"/>
  <c r="AR229" i="5"/>
  <c r="AV186" i="5"/>
  <c r="AL242" i="5"/>
  <c r="AI202" i="5"/>
  <c r="E264" i="5"/>
  <c r="AB79" i="4"/>
  <c r="AC93" i="4"/>
  <c r="AJ51" i="5"/>
  <c r="I212" i="5"/>
  <c r="H277" i="5"/>
  <c r="D214" i="5"/>
  <c r="AU232" i="5"/>
  <c r="X223" i="5"/>
  <c r="M164" i="5"/>
  <c r="D32" i="5"/>
  <c r="C285" i="5"/>
  <c r="AL200" i="5"/>
  <c r="S167" i="5"/>
  <c r="Z42" i="6"/>
  <c r="AR72" i="6"/>
  <c r="N141" i="5"/>
  <c r="F263" i="5"/>
  <c r="X100" i="4"/>
  <c r="X101" i="4"/>
  <c r="U50" i="4"/>
  <c r="U93" i="4" s="1"/>
  <c r="AV48" i="4"/>
  <c r="AV92" i="4" s="1"/>
  <c r="AG245" i="5"/>
  <c r="AQ233" i="5"/>
  <c r="O92" i="4"/>
  <c r="C40" i="5"/>
  <c r="Y36" i="5"/>
  <c r="AL62" i="4"/>
  <c r="AL98" i="4"/>
  <c r="AM29" i="6"/>
  <c r="J78" i="4"/>
  <c r="AT86" i="4"/>
  <c r="AC98" i="4"/>
  <c r="AC62" i="4"/>
  <c r="AG100" i="4"/>
  <c r="AS52" i="4"/>
  <c r="AS91" i="4"/>
  <c r="L48" i="4"/>
  <c r="AD36" i="6"/>
  <c r="W42" i="6"/>
  <c r="L46" i="4"/>
  <c r="E52" i="4"/>
  <c r="U37" i="4"/>
  <c r="L41" i="4"/>
  <c r="L87" i="4" s="1"/>
  <c r="U51" i="4"/>
  <c r="U94" i="4" s="1"/>
  <c r="U27" i="4"/>
  <c r="H101" i="4"/>
  <c r="O86" i="4"/>
  <c r="AS240" i="5"/>
  <c r="Y84" i="4"/>
  <c r="Y42" i="4"/>
  <c r="AV30" i="6"/>
  <c r="AD49" i="4"/>
  <c r="X84" i="4"/>
  <c r="X42" i="4"/>
  <c r="AB62" i="6"/>
  <c r="R77" i="4"/>
  <c r="R32" i="4"/>
  <c r="P101" i="4"/>
  <c r="K42" i="6"/>
  <c r="AS49" i="5"/>
  <c r="K52" i="6"/>
  <c r="AW243" i="5"/>
  <c r="U70" i="6"/>
  <c r="K99" i="4"/>
  <c r="AS203" i="5"/>
  <c r="AV29" i="4"/>
  <c r="P62" i="4"/>
  <c r="P98" i="4"/>
  <c r="AT228" i="5"/>
  <c r="AL222" i="5"/>
  <c r="AK231" i="5"/>
  <c r="W265" i="5"/>
  <c r="AU92" i="4"/>
  <c r="J79" i="4"/>
  <c r="AM59" i="6"/>
  <c r="AK37" i="5"/>
  <c r="AB32" i="4"/>
  <c r="AB77" i="4"/>
  <c r="AU223" i="5"/>
  <c r="X108" i="4"/>
  <c r="AL199" i="5"/>
  <c r="S259" i="5"/>
  <c r="Y228" i="5"/>
  <c r="R98" i="4"/>
  <c r="R62" i="4"/>
  <c r="AT202" i="5"/>
  <c r="Y80" i="4"/>
  <c r="AU197" i="5"/>
  <c r="AR178" i="5"/>
  <c r="AV230" i="5"/>
  <c r="AM236" i="5"/>
  <c r="Q62" i="4"/>
  <c r="Q98" i="4"/>
  <c r="Y107" i="4"/>
  <c r="I218" i="5"/>
  <c r="AT32" i="5"/>
  <c r="AS42" i="4"/>
  <c r="AS84" i="4"/>
  <c r="AL99" i="4"/>
  <c r="AW223" i="5"/>
  <c r="AC78" i="4"/>
  <c r="L51" i="4"/>
  <c r="L94" i="4" s="1"/>
  <c r="AQ224" i="5"/>
  <c r="AU33" i="5"/>
  <c r="G73" i="5"/>
  <c r="AH203" i="5"/>
  <c r="E133" i="5"/>
  <c r="AH101" i="4"/>
  <c r="S87" i="4"/>
  <c r="AJ235" i="5"/>
  <c r="AG239" i="5"/>
  <c r="S265" i="5"/>
  <c r="AS217" i="5"/>
  <c r="AQ228" i="5"/>
  <c r="AW64" i="5"/>
  <c r="W141" i="5"/>
  <c r="L70" i="4"/>
  <c r="L107" i="4" s="1"/>
  <c r="Q51" i="5"/>
  <c r="AR201" i="5"/>
  <c r="AJ108" i="4"/>
  <c r="AS178" i="5"/>
  <c r="X234" i="5"/>
  <c r="AK228" i="5"/>
  <c r="D33" i="3"/>
  <c r="D211" i="5"/>
  <c r="AW212" i="5"/>
  <c r="L58" i="4"/>
  <c r="AI229" i="5"/>
  <c r="AK42" i="4"/>
  <c r="AK84" i="4"/>
  <c r="F221" i="5"/>
  <c r="T72" i="6"/>
  <c r="C321" i="5"/>
  <c r="L61" i="4"/>
  <c r="L101" i="4" s="1"/>
  <c r="AC197" i="5"/>
  <c r="AI220" i="5"/>
  <c r="AW59" i="5"/>
  <c r="Y101" i="4"/>
  <c r="AW48" i="5"/>
  <c r="N219" i="5"/>
  <c r="AV47" i="5"/>
  <c r="Q32" i="4"/>
  <c r="Q77" i="4"/>
  <c r="AA218" i="5"/>
  <c r="L49" i="6"/>
  <c r="AJ36" i="5"/>
  <c r="G35" i="5"/>
  <c r="X231" i="5"/>
  <c r="J62" i="6"/>
  <c r="E124" i="5"/>
  <c r="E324" i="5"/>
  <c r="AU133" i="5"/>
  <c r="E163" i="5"/>
  <c r="G252" i="5"/>
  <c r="L39" i="4"/>
  <c r="AQ229" i="5"/>
  <c r="AV212" i="5"/>
  <c r="AL214" i="5"/>
  <c r="AU62" i="5"/>
  <c r="AV218" i="5"/>
  <c r="J86" i="4"/>
  <c r="AR49" i="5"/>
  <c r="AI205" i="5"/>
  <c r="L50" i="6"/>
  <c r="AL203" i="5"/>
  <c r="AK215" i="5"/>
  <c r="AV78" i="5"/>
  <c r="AU191" i="5"/>
  <c r="AT243" i="5"/>
  <c r="Q324" i="5"/>
  <c r="AA92" i="4"/>
  <c r="AQ59" i="5"/>
  <c r="AU219" i="5"/>
  <c r="AT201" i="5"/>
  <c r="AR66" i="5"/>
  <c r="AV45" i="5"/>
  <c r="X106" i="4"/>
  <c r="F87" i="4"/>
  <c r="AW156" i="5"/>
  <c r="AT214" i="5"/>
  <c r="AJ52" i="5"/>
  <c r="J87" i="4"/>
  <c r="H72" i="4"/>
  <c r="H105" i="4"/>
  <c r="D47" i="3"/>
  <c r="X211" i="5"/>
  <c r="J92" i="4"/>
  <c r="AM205" i="5"/>
  <c r="T87" i="4"/>
  <c r="AD39" i="6"/>
  <c r="AD38" i="4"/>
  <c r="AR64" i="5"/>
  <c r="AK106" i="4"/>
  <c r="AJ91" i="4"/>
  <c r="AJ52" i="4"/>
  <c r="AJ42" i="6"/>
  <c r="C118" i="5"/>
  <c r="Z108" i="4"/>
  <c r="AR94" i="4"/>
  <c r="O100" i="4"/>
  <c r="AJ203" i="5"/>
  <c r="U71" i="4"/>
  <c r="U108" i="4" s="1"/>
  <c r="AU217" i="5"/>
  <c r="AV198" i="5"/>
  <c r="AG106" i="4"/>
  <c r="AV67" i="4"/>
  <c r="L47" i="6"/>
  <c r="S101" i="4"/>
  <c r="AW195" i="5"/>
  <c r="W321" i="5"/>
  <c r="AH197" i="5"/>
  <c r="AH105" i="4"/>
  <c r="AH72" i="4"/>
  <c r="AB213" i="5"/>
  <c r="X136" i="5"/>
  <c r="AH215" i="5"/>
  <c r="AQ58" i="5"/>
  <c r="AS145" i="5"/>
  <c r="AU171" i="5"/>
  <c r="S171" i="5"/>
  <c r="I106" i="4"/>
  <c r="AU55" i="5"/>
  <c r="AB85" i="4"/>
  <c r="AT242" i="5"/>
  <c r="AV233" i="5"/>
  <c r="AJ35" i="5"/>
  <c r="AU86" i="4"/>
  <c r="G106" i="4"/>
  <c r="AU203" i="5"/>
  <c r="AT57" i="5"/>
  <c r="AT49" i="5"/>
  <c r="M227" i="5"/>
  <c r="G306" i="5"/>
  <c r="AI218" i="5"/>
  <c r="I283" i="5"/>
  <c r="Z80" i="4"/>
  <c r="AU224" i="5"/>
  <c r="AS234" i="5"/>
  <c r="W214" i="5"/>
  <c r="AT237" i="5"/>
  <c r="AQ203" i="5"/>
  <c r="AR56" i="5"/>
  <c r="AG86" i="4"/>
  <c r="H62" i="6"/>
  <c r="C317" i="5"/>
  <c r="R80" i="4"/>
  <c r="AV38" i="6"/>
  <c r="M79" i="5"/>
  <c r="AT165" i="5"/>
  <c r="AR41" i="5"/>
  <c r="X72" i="6"/>
  <c r="AJ62" i="5"/>
  <c r="Y218" i="5"/>
  <c r="AB214" i="5"/>
  <c r="AB52" i="4"/>
  <c r="AB91" i="4"/>
  <c r="AR40" i="5"/>
  <c r="S79" i="4"/>
  <c r="AJ43" i="5"/>
  <c r="AS54" i="5"/>
  <c r="I286" i="5"/>
  <c r="Z191" i="5"/>
  <c r="AH226" i="5"/>
  <c r="S32" i="6"/>
  <c r="C66" i="5"/>
  <c r="AC224" i="5"/>
  <c r="H325" i="5"/>
  <c r="F64" i="5"/>
  <c r="W204" i="5"/>
  <c r="O107" i="4"/>
  <c r="AD71" i="6"/>
  <c r="AH86" i="4"/>
  <c r="AL66" i="5"/>
  <c r="AS224" i="5"/>
  <c r="G287" i="5"/>
  <c r="AM226" i="5"/>
  <c r="AG203" i="5"/>
  <c r="U59" i="6"/>
  <c r="AT135" i="5"/>
  <c r="AU56" i="5"/>
  <c r="AV107" i="5"/>
  <c r="Z227" i="5"/>
  <c r="M80" i="5"/>
  <c r="AL224" i="5"/>
  <c r="AS196" i="5"/>
  <c r="AQ220" i="5"/>
  <c r="AQ205" i="5"/>
  <c r="AQ213" i="5"/>
  <c r="L29" i="4"/>
  <c r="H87" i="4"/>
  <c r="I62" i="5"/>
  <c r="X237" i="5"/>
  <c r="AH107" i="4"/>
  <c r="AS37" i="5"/>
  <c r="AK234" i="5"/>
  <c r="AJ199" i="5"/>
  <c r="C183" i="5"/>
  <c r="F49" i="5"/>
  <c r="R220" i="5"/>
  <c r="AQ42" i="5"/>
  <c r="U39" i="4"/>
  <c r="AU228" i="5"/>
  <c r="AT63" i="5"/>
  <c r="AB84" i="4"/>
  <c r="AB42" i="4"/>
  <c r="AT132" i="5"/>
  <c r="F40" i="5"/>
  <c r="E52" i="6"/>
  <c r="L46" i="6"/>
  <c r="AW51" i="5"/>
  <c r="S33" i="5"/>
  <c r="AP106" i="4"/>
  <c r="AR54" i="5"/>
  <c r="AU104" i="5"/>
  <c r="O236" i="5"/>
  <c r="D262" i="5"/>
  <c r="AU231" i="5"/>
  <c r="L28" i="4"/>
  <c r="L78" i="4" s="1"/>
  <c r="AS216" i="5"/>
  <c r="AQ217" i="5"/>
  <c r="C103" i="5"/>
  <c r="AI224" i="5"/>
  <c r="AP72" i="6"/>
  <c r="I56" i="5"/>
  <c r="O72" i="6"/>
  <c r="I225" i="5"/>
  <c r="Z277" i="5"/>
  <c r="Z231" i="5"/>
  <c r="Z222" i="5"/>
  <c r="AU116" i="5"/>
  <c r="F184" i="5"/>
  <c r="I181" i="5"/>
  <c r="AR314" i="5"/>
  <c r="AD70" i="6"/>
  <c r="AW47" i="5"/>
  <c r="AV151" i="5"/>
  <c r="H60" i="3"/>
  <c r="G72" i="3" s="1"/>
  <c r="C119" i="5"/>
  <c r="Y231" i="5"/>
  <c r="AT163" i="5"/>
  <c r="E154" i="5"/>
  <c r="AB92" i="4"/>
  <c r="I64" i="5"/>
  <c r="AJ216" i="5"/>
  <c r="AJ242" i="5"/>
  <c r="AA205" i="5"/>
  <c r="AS72" i="4"/>
  <c r="AS105" i="4"/>
  <c r="AL202" i="5"/>
  <c r="O100" i="5"/>
  <c r="AG219" i="5"/>
  <c r="AJ224" i="5"/>
  <c r="D286" i="5"/>
  <c r="F61" i="5"/>
  <c r="AU143" i="5"/>
  <c r="D302" i="5"/>
  <c r="AR133" i="5"/>
  <c r="AP105" i="4"/>
  <c r="AP72" i="4"/>
  <c r="H118" i="5"/>
  <c r="U29" i="4"/>
  <c r="AS194" i="5"/>
  <c r="AV97" i="5"/>
  <c r="AS239" i="5"/>
  <c r="P92" i="4"/>
  <c r="AI52" i="4"/>
  <c r="AI91" i="4"/>
  <c r="K108" i="4"/>
  <c r="AR222" i="5"/>
  <c r="AG193" i="5"/>
  <c r="AJ243" i="5"/>
  <c r="AH85" i="4"/>
  <c r="AV192" i="5"/>
  <c r="AW169" i="5"/>
  <c r="AV143" i="5"/>
  <c r="E152" i="5"/>
  <c r="AL234" i="5"/>
  <c r="I303" i="5"/>
  <c r="AC72" i="4"/>
  <c r="AC105" i="4"/>
  <c r="AR65" i="5"/>
  <c r="AR217" i="5"/>
  <c r="U60" i="4"/>
  <c r="U100" i="4" s="1"/>
  <c r="AJ77" i="4"/>
  <c r="AJ32" i="4"/>
  <c r="AL230" i="5"/>
  <c r="AJ220" i="5"/>
  <c r="O164" i="5"/>
  <c r="AB231" i="5"/>
  <c r="H159" i="5"/>
  <c r="AS65" i="5"/>
  <c r="L58" i="6"/>
  <c r="AP42" i="4"/>
  <c r="AP84" i="4"/>
  <c r="W230" i="5"/>
  <c r="AS198" i="5"/>
  <c r="AK204" i="5"/>
  <c r="G263" i="5"/>
  <c r="AR44" i="5"/>
  <c r="X218" i="5"/>
  <c r="AS317" i="5"/>
  <c r="AT220" i="5"/>
  <c r="U41" i="6"/>
  <c r="E72" i="4"/>
  <c r="L66" i="4"/>
  <c r="AM31" i="6"/>
  <c r="P62" i="6"/>
  <c r="AM39" i="4"/>
  <c r="AQ214" i="5"/>
  <c r="AW125" i="5"/>
  <c r="L47" i="4"/>
  <c r="R84" i="4"/>
  <c r="R42" i="4"/>
  <c r="AI85" i="4"/>
  <c r="AW226" i="5"/>
  <c r="AU196" i="5"/>
  <c r="AH60" i="5"/>
  <c r="H85" i="4"/>
  <c r="AS51" i="5"/>
  <c r="AC234" i="5"/>
  <c r="L37" i="4"/>
  <c r="L71" i="6"/>
  <c r="AR153" i="5"/>
  <c r="I264" i="5"/>
  <c r="AS117" i="5"/>
  <c r="D101" i="5"/>
  <c r="AD26" i="4"/>
  <c r="W32" i="4"/>
  <c r="AT245" i="5"/>
  <c r="AV220" i="5"/>
  <c r="AR235" i="5"/>
  <c r="AW229" i="5"/>
  <c r="AV71" i="4"/>
  <c r="AV108" i="4" s="1"/>
  <c r="AS94" i="4"/>
  <c r="AV235" i="5"/>
  <c r="AU37" i="5"/>
  <c r="S177" i="5"/>
  <c r="AI105" i="4"/>
  <c r="AI72" i="4"/>
  <c r="AS221" i="5"/>
  <c r="AQ226" i="5"/>
  <c r="AS191" i="5"/>
  <c r="AS108" i="4"/>
  <c r="X94" i="4"/>
  <c r="AR236" i="5"/>
  <c r="AJ241" i="5"/>
  <c r="Q306" i="5"/>
  <c r="AM213" i="5"/>
  <c r="C261" i="5"/>
  <c r="AL48" i="5"/>
  <c r="AS42" i="5"/>
  <c r="AB42" i="6"/>
  <c r="AL195" i="5"/>
  <c r="P281" i="5"/>
  <c r="Z201" i="5"/>
  <c r="O46" i="5"/>
  <c r="AR213" i="5"/>
  <c r="AV246" i="5"/>
  <c r="K42" i="4"/>
  <c r="K84" i="4"/>
  <c r="AG43" i="5"/>
  <c r="J107" i="4"/>
  <c r="I72" i="6"/>
  <c r="AV117" i="5"/>
  <c r="AW31" i="5"/>
  <c r="I58" i="3"/>
  <c r="AM195" i="5"/>
  <c r="AT45" i="5"/>
  <c r="AU124" i="5"/>
  <c r="M196" i="5"/>
  <c r="AQ62" i="5"/>
  <c r="P52" i="6"/>
  <c r="AR91" i="5"/>
  <c r="D59" i="3"/>
  <c r="F115" i="5"/>
  <c r="AQ36" i="5"/>
  <c r="AU195" i="5"/>
  <c r="AG205" i="5"/>
  <c r="D324" i="5"/>
  <c r="AR202" i="5"/>
  <c r="AM219" i="5"/>
  <c r="F260" i="5"/>
  <c r="AW36" i="5"/>
  <c r="AS39" i="5"/>
  <c r="AM204" i="5"/>
  <c r="AK44" i="5"/>
  <c r="AR102" i="5"/>
  <c r="Q177" i="5"/>
  <c r="D314" i="5"/>
  <c r="AU105" i="4"/>
  <c r="AU72" i="4"/>
  <c r="S72" i="6"/>
  <c r="AL229" i="5"/>
  <c r="AD69" i="4"/>
  <c r="AW230" i="5"/>
  <c r="AU47" i="5"/>
  <c r="AD40" i="6"/>
  <c r="X42" i="6"/>
  <c r="AU156" i="5"/>
  <c r="AS50" i="5"/>
  <c r="L57" i="6"/>
  <c r="AS99" i="5"/>
  <c r="AW120" i="5"/>
  <c r="AQ47" i="5"/>
  <c r="X202" i="5"/>
  <c r="O303" i="5"/>
  <c r="AL36" i="5"/>
  <c r="AL40" i="5"/>
  <c r="AT222" i="5"/>
  <c r="AT194" i="5"/>
  <c r="Q85" i="4"/>
  <c r="AQ50" i="5"/>
  <c r="AT46" i="5"/>
  <c r="AV242" i="5"/>
  <c r="AV68" i="4"/>
  <c r="AV106" i="4" s="1"/>
  <c r="AS325" i="5"/>
  <c r="AH204" i="5"/>
  <c r="AH214" i="5"/>
  <c r="N302" i="5"/>
  <c r="AM62" i="5"/>
  <c r="N257" i="5"/>
  <c r="AW218" i="5"/>
  <c r="AS199" i="5"/>
  <c r="AA236" i="5"/>
  <c r="AL91" i="4"/>
  <c r="AL52" i="4"/>
  <c r="AQ216" i="5"/>
  <c r="AT35" i="5"/>
  <c r="AT60" i="5"/>
  <c r="AQ60" i="5"/>
  <c r="AG240" i="5"/>
  <c r="AG194" i="5"/>
  <c r="AG213" i="5"/>
  <c r="C167" i="5"/>
  <c r="Q80" i="5"/>
  <c r="C76" i="5"/>
  <c r="AC196" i="5"/>
  <c r="AM37" i="4"/>
  <c r="M113" i="5"/>
  <c r="C48" i="5"/>
  <c r="W33" i="5"/>
  <c r="AI228" i="5"/>
  <c r="AR106" i="5"/>
  <c r="AL215" i="5"/>
  <c r="AL55" i="5"/>
  <c r="E109" i="5"/>
  <c r="AU98" i="5"/>
  <c r="D114" i="5"/>
  <c r="AR120" i="5"/>
  <c r="AU169" i="5"/>
  <c r="AV62" i="5"/>
  <c r="AS57" i="5"/>
  <c r="AA219" i="5"/>
  <c r="G83" i="5"/>
  <c r="F43" i="5"/>
  <c r="N62" i="5"/>
  <c r="AJ85" i="4"/>
  <c r="N180" i="5"/>
  <c r="I295" i="5"/>
  <c r="F201" i="5"/>
  <c r="AI137" i="5"/>
  <c r="W272" i="5"/>
  <c r="X221" i="5"/>
  <c r="O180" i="5"/>
  <c r="R160" i="5"/>
  <c r="AU109" i="5"/>
  <c r="S321" i="5"/>
  <c r="AU43" i="5"/>
  <c r="AV196" i="5"/>
  <c r="AH223" i="5"/>
  <c r="AU61" i="5"/>
  <c r="AT197" i="5"/>
  <c r="AW215" i="5"/>
  <c r="AH192" i="5"/>
  <c r="AV139" i="5"/>
  <c r="AJ192" i="5"/>
  <c r="AA198" i="5"/>
  <c r="AU166" i="5"/>
  <c r="H181" i="5"/>
  <c r="I258" i="5"/>
  <c r="H164" i="5"/>
  <c r="AB221" i="5"/>
  <c r="AV79" i="5"/>
  <c r="AT83" i="5"/>
  <c r="R277" i="5"/>
  <c r="AR165" i="5"/>
  <c r="AU181" i="5"/>
  <c r="E177" i="5"/>
  <c r="C152" i="5"/>
  <c r="AU154" i="5"/>
  <c r="Z236" i="5"/>
  <c r="M98" i="5"/>
  <c r="C124" i="5"/>
  <c r="D204" i="5"/>
  <c r="AG42" i="6"/>
  <c r="G140" i="5"/>
  <c r="AR324" i="5"/>
  <c r="H112" i="5"/>
  <c r="W72" i="5"/>
  <c r="C274" i="5"/>
  <c r="AH41" i="5"/>
  <c r="AV109" i="5"/>
  <c r="C241" i="5"/>
  <c r="D98" i="5"/>
  <c r="S63" i="5"/>
  <c r="X203" i="5"/>
  <c r="M61" i="5"/>
  <c r="W97" i="5"/>
  <c r="H74" i="5"/>
  <c r="X78" i="4"/>
  <c r="AR238" i="5"/>
  <c r="U41" i="4"/>
  <c r="U87" i="4" s="1"/>
  <c r="AL194" i="5"/>
  <c r="T85" i="4"/>
  <c r="AT87" i="4"/>
  <c r="AU244" i="5"/>
  <c r="AR53" i="5"/>
  <c r="AB241" i="5"/>
  <c r="AV243" i="5"/>
  <c r="AK221" i="5"/>
  <c r="U51" i="6"/>
  <c r="AW233" i="5"/>
  <c r="U39" i="6"/>
  <c r="AV54" i="5"/>
  <c r="AV49" i="5"/>
  <c r="F45" i="5"/>
  <c r="AQ235" i="5"/>
  <c r="AS226" i="5"/>
  <c r="AJ244" i="5"/>
  <c r="AR39" i="5"/>
  <c r="AM27" i="6"/>
  <c r="AG227" i="5"/>
  <c r="AU97" i="5"/>
  <c r="O212" i="5"/>
  <c r="AM70" i="6"/>
  <c r="AG218" i="5"/>
  <c r="AR84" i="4"/>
  <c r="AR42" i="4"/>
  <c r="AW219" i="5"/>
  <c r="AU193" i="5"/>
  <c r="AH224" i="5"/>
  <c r="AR72" i="4"/>
  <c r="AR105" i="4"/>
  <c r="I61" i="3"/>
  <c r="AW211" i="5"/>
  <c r="R106" i="4"/>
  <c r="AM31" i="4"/>
  <c r="AM80" i="4" s="1"/>
  <c r="P80" i="4"/>
  <c r="AG222" i="5"/>
  <c r="AV39" i="6"/>
  <c r="AV238" i="5"/>
  <c r="Y62" i="6"/>
  <c r="AG54" i="5"/>
  <c r="AS202" i="5"/>
  <c r="AL237" i="5"/>
  <c r="AW214" i="5"/>
  <c r="AT42" i="4"/>
  <c r="AT84" i="4"/>
  <c r="AM229" i="5"/>
  <c r="U59" i="4"/>
  <c r="AJ200" i="5"/>
  <c r="AW34" i="5"/>
  <c r="AG64" i="5"/>
  <c r="AQ72" i="6"/>
  <c r="AT54" i="5"/>
  <c r="AT162" i="5"/>
  <c r="AJ106" i="4"/>
  <c r="AH195" i="5"/>
  <c r="AR75" i="5"/>
  <c r="AD50" i="4"/>
  <c r="AD93" i="4" s="1"/>
  <c r="AO32" i="6"/>
  <c r="AV26" i="6"/>
  <c r="AV32" i="6" s="1"/>
  <c r="AV135" i="5"/>
  <c r="O78" i="4"/>
  <c r="AM66" i="4"/>
  <c r="AF72" i="4"/>
  <c r="S85" i="4"/>
  <c r="AS139" i="5"/>
  <c r="AI237" i="5"/>
  <c r="AQ65" i="5"/>
  <c r="AS218" i="5"/>
  <c r="AW199" i="5"/>
  <c r="AG80" i="4"/>
  <c r="AH220" i="5"/>
  <c r="AT185" i="5"/>
  <c r="AT43" i="5"/>
  <c r="D197" i="5"/>
  <c r="D325" i="5"/>
  <c r="AB234" i="5"/>
  <c r="AR227" i="5"/>
  <c r="AB220" i="5"/>
  <c r="AT225" i="5"/>
  <c r="Q108" i="4"/>
  <c r="Y212" i="5"/>
  <c r="W232" i="5"/>
  <c r="AC228" i="5"/>
  <c r="R72" i="6"/>
  <c r="AI243" i="5"/>
  <c r="R99" i="4"/>
  <c r="W168" i="5"/>
  <c r="AR141" i="5"/>
  <c r="AV44" i="5"/>
  <c r="L66" i="6"/>
  <c r="E72" i="6"/>
  <c r="AU235" i="5"/>
  <c r="AU194" i="5"/>
  <c r="AS174" i="5"/>
  <c r="AQ234" i="5"/>
  <c r="AW227" i="5"/>
  <c r="AS159" i="5"/>
  <c r="AW55" i="5"/>
  <c r="AH245" i="5"/>
  <c r="AM246" i="5"/>
  <c r="E39" i="5"/>
  <c r="AH244" i="5"/>
  <c r="X107" i="4"/>
  <c r="AV84" i="5"/>
  <c r="AA235" i="5"/>
  <c r="F138" i="5"/>
  <c r="AS244" i="5"/>
  <c r="AI62" i="5"/>
  <c r="AB106" i="4"/>
  <c r="AP107" i="4"/>
  <c r="AU238" i="5"/>
  <c r="AT61" i="5"/>
  <c r="S180" i="5"/>
  <c r="AL228" i="5"/>
  <c r="AG108" i="4"/>
  <c r="AU63" i="5"/>
  <c r="AL61" i="5"/>
  <c r="M155" i="5"/>
  <c r="M105" i="5"/>
  <c r="AK225" i="5"/>
  <c r="T78" i="4"/>
  <c r="AK246" i="5"/>
  <c r="AV61" i="5"/>
  <c r="AJ217" i="5"/>
  <c r="AI201" i="5"/>
  <c r="AK40" i="5"/>
  <c r="AL198" i="5"/>
  <c r="AC233" i="5"/>
  <c r="AT174" i="5"/>
  <c r="D264" i="5"/>
  <c r="AV223" i="5"/>
  <c r="AU225" i="5"/>
  <c r="AS230" i="5"/>
  <c r="AL193" i="5"/>
  <c r="AI225" i="5"/>
  <c r="AG234" i="5"/>
  <c r="AM223" i="5"/>
  <c r="U67" i="6"/>
  <c r="AS95" i="5"/>
  <c r="AB222" i="5"/>
  <c r="AH222" i="5"/>
  <c r="AJ204" i="5"/>
  <c r="D221" i="5"/>
  <c r="F85" i="4"/>
  <c r="G74" i="5"/>
  <c r="AU101" i="5"/>
  <c r="AV50" i="5"/>
  <c r="AQ199" i="5"/>
  <c r="AV199" i="5"/>
  <c r="AI221" i="5"/>
  <c r="Q86" i="4"/>
  <c r="AI40" i="5"/>
  <c r="AC52" i="6"/>
  <c r="W65" i="5"/>
  <c r="Y217" i="5"/>
  <c r="D215" i="5"/>
  <c r="F240" i="5"/>
  <c r="AM43" i="5"/>
  <c r="AT104" i="5"/>
  <c r="H236" i="5"/>
  <c r="AU79" i="5"/>
  <c r="Y230" i="5"/>
  <c r="F258" i="5"/>
  <c r="AK192" i="5"/>
  <c r="AM67" i="6"/>
  <c r="L60" i="6"/>
  <c r="P157" i="5"/>
  <c r="D82" i="5"/>
  <c r="AW145" i="5"/>
  <c r="AT105" i="5"/>
  <c r="D282" i="5"/>
  <c r="N185" i="5"/>
  <c r="I203" i="5"/>
  <c r="AT64" i="5"/>
  <c r="AA192" i="5"/>
  <c r="AV47" i="6"/>
  <c r="AC154" i="5"/>
  <c r="N262" i="5"/>
  <c r="AM68" i="4"/>
  <c r="AS114" i="5"/>
  <c r="AI42" i="4"/>
  <c r="AI84" i="4"/>
  <c r="AK66" i="5"/>
  <c r="N237" i="5"/>
  <c r="AV152" i="5"/>
  <c r="F132" i="5"/>
  <c r="AS77" i="5"/>
  <c r="C52" i="5"/>
  <c r="AK53" i="5"/>
  <c r="C192" i="5"/>
  <c r="AA62" i="4"/>
  <c r="AA98" i="4"/>
  <c r="L57" i="4"/>
  <c r="AI53" i="5"/>
  <c r="AM215" i="5"/>
  <c r="AH35" i="5"/>
  <c r="F86" i="4"/>
  <c r="AW222" i="5"/>
  <c r="AL52" i="6"/>
  <c r="Y94" i="4"/>
  <c r="AR221" i="5"/>
  <c r="AT238" i="5"/>
  <c r="AL238" i="5"/>
  <c r="X236" i="5"/>
  <c r="AT212" i="5"/>
  <c r="H99" i="4"/>
  <c r="AI230" i="5"/>
  <c r="Z225" i="5"/>
  <c r="AM66" i="6"/>
  <c r="AF72" i="6"/>
  <c r="M48" i="5"/>
  <c r="L49" i="4"/>
  <c r="AH84" i="4"/>
  <c r="AH42" i="4"/>
  <c r="O84" i="4"/>
  <c r="O42" i="4"/>
  <c r="AS225" i="5"/>
  <c r="AI93" i="4"/>
  <c r="T86" i="4"/>
  <c r="AT105" i="4"/>
  <c r="AT72" i="4"/>
  <c r="AR60" i="5"/>
  <c r="AV226" i="5"/>
  <c r="AL87" i="4"/>
  <c r="AG220" i="5"/>
  <c r="AJ245" i="5"/>
  <c r="AW101" i="5"/>
  <c r="AM222" i="5"/>
  <c r="X214" i="5"/>
  <c r="C60" i="5"/>
  <c r="AR31" i="5"/>
  <c r="D58" i="3"/>
  <c r="AL211" i="5"/>
  <c r="H54" i="3"/>
  <c r="G101" i="4"/>
  <c r="AL313" i="5"/>
  <c r="AJ93" i="4"/>
  <c r="AT215" i="5"/>
  <c r="AI56" i="5"/>
  <c r="AI94" i="4"/>
  <c r="AV202" i="5"/>
  <c r="G245" i="5"/>
  <c r="AQ219" i="5"/>
  <c r="AR231" i="5"/>
  <c r="AH54" i="5"/>
  <c r="AV40" i="6"/>
  <c r="AK237" i="5"/>
  <c r="AK107" i="4"/>
  <c r="H52" i="6"/>
  <c r="AQ200" i="5"/>
  <c r="AM30" i="4"/>
  <c r="AM79" i="4" s="1"/>
  <c r="AI214" i="5"/>
  <c r="AL240" i="5"/>
  <c r="E79" i="5"/>
  <c r="AV50" i="6"/>
  <c r="AU106" i="5"/>
  <c r="F91" i="4"/>
  <c r="F52" i="4"/>
  <c r="AK232" i="5"/>
  <c r="AM50" i="4"/>
  <c r="AM93" i="4" s="1"/>
  <c r="AM211" i="5"/>
  <c r="I54" i="3"/>
  <c r="AV175" i="5"/>
  <c r="AT92" i="5"/>
  <c r="AR85" i="5"/>
  <c r="O72" i="4"/>
  <c r="O105" i="4"/>
  <c r="AV214" i="5"/>
  <c r="AS222" i="5"/>
  <c r="AV244" i="5"/>
  <c r="U49" i="6"/>
  <c r="AM41" i="4"/>
  <c r="AM87" i="4" s="1"/>
  <c r="AT145" i="5"/>
  <c r="AH205" i="5"/>
  <c r="AC194" i="5"/>
  <c r="AO42" i="6"/>
  <c r="AV36" i="6"/>
  <c r="AW61" i="5"/>
  <c r="AU51" i="5"/>
  <c r="AC215" i="5"/>
  <c r="S227" i="5"/>
  <c r="S41" i="5"/>
  <c r="AW174" i="5"/>
  <c r="AS204" i="5"/>
  <c r="AS237" i="5"/>
  <c r="P72" i="6"/>
  <c r="S84" i="4"/>
  <c r="S42" i="4"/>
  <c r="AS122" i="5"/>
  <c r="AB227" i="5"/>
  <c r="AM48" i="6"/>
  <c r="AJ34" i="5"/>
  <c r="Y52" i="4"/>
  <c r="Y91" i="4"/>
  <c r="D178" i="5"/>
  <c r="Q98" i="5"/>
  <c r="D226" i="5"/>
  <c r="AH92" i="4"/>
  <c r="AQ245" i="5"/>
  <c r="AU245" i="5"/>
  <c r="AV215" i="5"/>
  <c r="AH94" i="4"/>
  <c r="AV51" i="5"/>
  <c r="AL58" i="5"/>
  <c r="AK193" i="5"/>
  <c r="S78" i="4"/>
  <c r="AH230" i="5"/>
  <c r="AB215" i="5"/>
  <c r="Q296" i="5"/>
  <c r="G257" i="5"/>
  <c r="AR239" i="5"/>
  <c r="Q79" i="4"/>
  <c r="D61" i="3"/>
  <c r="AR211" i="5"/>
  <c r="AL52" i="5"/>
  <c r="P32" i="6"/>
  <c r="AT39" i="5"/>
  <c r="AG195" i="5"/>
  <c r="AL53" i="5"/>
  <c r="AV91" i="5"/>
  <c r="H59" i="3"/>
  <c r="I132" i="5"/>
  <c r="W184" i="5"/>
  <c r="AL241" i="5"/>
  <c r="AV228" i="5"/>
  <c r="AR228" i="5"/>
  <c r="AT62" i="5"/>
  <c r="AS233" i="5"/>
  <c r="J52" i="4"/>
  <c r="J91" i="4"/>
  <c r="AM192" i="5"/>
  <c r="AA239" i="5"/>
  <c r="AU53" i="5"/>
  <c r="AG241" i="5"/>
  <c r="AD36" i="4"/>
  <c r="W42" i="4"/>
  <c r="AW162" i="5"/>
  <c r="I236" i="5"/>
  <c r="AS110" i="5"/>
  <c r="S72" i="5"/>
  <c r="Q163" i="5"/>
  <c r="AT73" i="5"/>
  <c r="G285" i="5"/>
  <c r="G108" i="4"/>
  <c r="AT59" i="5"/>
  <c r="AV66" i="5"/>
  <c r="AI57" i="5"/>
  <c r="AS104" i="5"/>
  <c r="G259" i="5"/>
  <c r="AK45" i="5"/>
  <c r="AI197" i="5"/>
  <c r="D96" i="5"/>
  <c r="H72" i="5"/>
  <c r="AL192" i="5"/>
  <c r="AI232" i="5"/>
  <c r="R200" i="5"/>
  <c r="R282" i="5"/>
  <c r="S42" i="6"/>
  <c r="G280" i="5"/>
  <c r="G200" i="5"/>
  <c r="G36" i="5"/>
  <c r="AU76" i="5"/>
  <c r="F125" i="5"/>
  <c r="D256" i="5"/>
  <c r="D273" i="5"/>
  <c r="P228" i="5"/>
  <c r="AK85" i="4"/>
  <c r="M213" i="5"/>
  <c r="F32" i="6"/>
  <c r="AJ246" i="5"/>
  <c r="Z234" i="5"/>
  <c r="I52" i="6"/>
  <c r="C302" i="5"/>
  <c r="AQ192" i="5"/>
  <c r="AJ218" i="5"/>
  <c r="AQ197" i="5"/>
  <c r="AW202" i="5"/>
  <c r="AR198" i="5"/>
  <c r="AW194" i="5"/>
  <c r="AW235" i="5"/>
  <c r="AT38" i="5"/>
  <c r="AC79" i="4"/>
  <c r="AA212" i="5"/>
  <c r="AU179" i="5"/>
  <c r="H104" i="5"/>
  <c r="P73" i="5"/>
  <c r="AB93" i="4"/>
  <c r="AT199" i="5"/>
  <c r="L69" i="4"/>
  <c r="K32" i="6"/>
  <c r="AQ195" i="5"/>
  <c r="AR224" i="5"/>
  <c r="AV194" i="5"/>
  <c r="AH32" i="6"/>
  <c r="O62" i="4"/>
  <c r="O98" i="4"/>
  <c r="P106" i="4"/>
  <c r="AK49" i="5"/>
  <c r="AQ215" i="5"/>
  <c r="AU216" i="5"/>
  <c r="L59" i="4"/>
  <c r="G58" i="3"/>
  <c r="AU31" i="5"/>
  <c r="AQ32" i="5"/>
  <c r="D138" i="5"/>
  <c r="AR47" i="5"/>
  <c r="AL245" i="5"/>
  <c r="AS72" i="6"/>
  <c r="C58" i="5"/>
  <c r="AU321" i="5"/>
  <c r="AL32" i="4"/>
  <c r="AL77" i="4"/>
  <c r="AL217" i="5"/>
  <c r="AR196" i="5"/>
  <c r="AW198" i="5"/>
  <c r="AW221" i="5"/>
  <c r="AQ54" i="5"/>
  <c r="Z77" i="4"/>
  <c r="Z32" i="4"/>
  <c r="AU34" i="5"/>
  <c r="AO72" i="6"/>
  <c r="AV66" i="6"/>
  <c r="AL219" i="5"/>
  <c r="AU39" i="5"/>
  <c r="AB32" i="6"/>
  <c r="E132" i="5"/>
  <c r="C311" i="5"/>
  <c r="G22" i="3"/>
  <c r="AS241" i="5"/>
  <c r="AR92" i="5"/>
  <c r="AR226" i="5"/>
  <c r="AU199" i="5"/>
  <c r="AT157" i="5"/>
  <c r="N197" i="5"/>
  <c r="AD41" i="6"/>
  <c r="AM197" i="5"/>
  <c r="AG200" i="5"/>
  <c r="AC202" i="5"/>
  <c r="AW41" i="5"/>
  <c r="AR74" i="5"/>
  <c r="D77" i="5"/>
  <c r="H238" i="5"/>
  <c r="AW152" i="5"/>
  <c r="AT216" i="5"/>
  <c r="AC242" i="5"/>
  <c r="AW213" i="5"/>
  <c r="Q92" i="4"/>
  <c r="AJ213" i="5"/>
  <c r="AS231" i="5"/>
  <c r="AW49" i="5"/>
  <c r="AI107" i="4"/>
  <c r="AS45" i="5"/>
  <c r="AS154" i="5"/>
  <c r="U70" i="4"/>
  <c r="U107" i="4" s="1"/>
  <c r="AG211" i="5"/>
  <c r="C54" i="3"/>
  <c r="I199" i="5"/>
  <c r="AR158" i="5"/>
  <c r="N131" i="5"/>
  <c r="K86" i="4"/>
  <c r="AU218" i="5"/>
  <c r="AU212" i="5"/>
  <c r="G98" i="4"/>
  <c r="G62" i="4"/>
  <c r="AT218" i="5"/>
  <c r="AI195" i="5"/>
  <c r="AV39" i="4"/>
  <c r="AU66" i="5"/>
  <c r="AM198" i="5"/>
  <c r="AK239" i="5"/>
  <c r="AC218" i="5"/>
  <c r="W52" i="6"/>
  <c r="AD46" i="6"/>
  <c r="AH237" i="5"/>
  <c r="M173" i="5"/>
  <c r="AA243" i="5"/>
  <c r="D61" i="5"/>
  <c r="AW197" i="5"/>
  <c r="AS229" i="5"/>
  <c r="AA79" i="4"/>
  <c r="G107" i="4"/>
  <c r="AD26" i="6"/>
  <c r="W32" i="6"/>
  <c r="AC87" i="4"/>
  <c r="AT164" i="5"/>
  <c r="AA223" i="5"/>
  <c r="AV162" i="5"/>
  <c r="AM200" i="5"/>
  <c r="G193" i="5"/>
  <c r="AI194" i="5"/>
  <c r="H322" i="5"/>
  <c r="AV67" i="6"/>
  <c r="AH63" i="5"/>
  <c r="AU96" i="5"/>
  <c r="P175" i="5"/>
  <c r="X72" i="4"/>
  <c r="X105" i="4"/>
  <c r="I85" i="4"/>
  <c r="AM212" i="5"/>
  <c r="AV201" i="5"/>
  <c r="AV96" i="5"/>
  <c r="Y229" i="5"/>
  <c r="AJ228" i="5"/>
  <c r="AL108" i="4"/>
  <c r="AF42" i="4"/>
  <c r="AM36" i="4"/>
  <c r="G297" i="5"/>
  <c r="D272" i="5"/>
  <c r="AJ56" i="5"/>
  <c r="AV236" i="5"/>
  <c r="AU215" i="5"/>
  <c r="AV191" i="5"/>
  <c r="K93" i="4"/>
  <c r="AM51" i="4"/>
  <c r="AM94" i="4" s="1"/>
  <c r="AQ105" i="4"/>
  <c r="AQ72" i="4"/>
  <c r="AJ194" i="5"/>
  <c r="AR35" i="5"/>
  <c r="AV108" i="5"/>
  <c r="AK58" i="5"/>
  <c r="E153" i="5"/>
  <c r="AH194" i="5"/>
  <c r="S99" i="4"/>
  <c r="D120" i="5"/>
  <c r="N191" i="5"/>
  <c r="F74" i="5"/>
  <c r="C237" i="5"/>
  <c r="AH61" i="5"/>
  <c r="G227" i="5"/>
  <c r="C257" i="5"/>
  <c r="G173" i="5"/>
  <c r="O143" i="5"/>
  <c r="AR57" i="5"/>
  <c r="AK224" i="5"/>
  <c r="Y224" i="5"/>
  <c r="M75" i="5"/>
  <c r="W235" i="5"/>
  <c r="AL34" i="5"/>
  <c r="H313" i="5"/>
  <c r="AR311" i="5"/>
  <c r="S59" i="5"/>
  <c r="P173" i="5"/>
  <c r="AQ63" i="5"/>
  <c r="N79" i="5"/>
  <c r="AQ142" i="5"/>
  <c r="U36" i="6"/>
  <c r="N42" i="6"/>
  <c r="AR46" i="5"/>
  <c r="AW109" i="5"/>
  <c r="D234" i="5"/>
  <c r="AA42" i="4"/>
  <c r="AA84" i="4"/>
  <c r="AB184" i="5"/>
  <c r="G81" i="5"/>
  <c r="AW94" i="5"/>
  <c r="AM64" i="5"/>
  <c r="S78" i="5"/>
  <c r="AI105" i="5"/>
  <c r="AQ212" i="5"/>
  <c r="Y32" i="6"/>
  <c r="AV39" i="5"/>
  <c r="H48" i="5"/>
  <c r="AH42" i="5"/>
  <c r="AQ49" i="5"/>
  <c r="AT56" i="5"/>
  <c r="AR161" i="5"/>
  <c r="AL204" i="5"/>
  <c r="AD50" i="6"/>
  <c r="AR55" i="5"/>
  <c r="Q106" i="4"/>
  <c r="AD27" i="6"/>
  <c r="C300" i="5"/>
  <c r="AV142" i="5"/>
  <c r="R243" i="5"/>
  <c r="P155" i="5"/>
  <c r="N288" i="5"/>
  <c r="AV225" i="5"/>
  <c r="J77" i="4"/>
  <c r="J32" i="4"/>
  <c r="G105" i="4"/>
  <c r="G72" i="4"/>
  <c r="AV222" i="5"/>
  <c r="AH40" i="5"/>
  <c r="AR197" i="5"/>
  <c r="AQ227" i="5"/>
  <c r="Z85" i="4"/>
  <c r="AV37" i="5"/>
  <c r="AI215" i="5"/>
  <c r="AT119" i="5"/>
  <c r="AR43" i="5"/>
  <c r="AG214" i="5"/>
  <c r="C279" i="5"/>
  <c r="AD29" i="6"/>
  <c r="AT48" i="5"/>
  <c r="AV140" i="5"/>
  <c r="E113" i="5"/>
  <c r="AT91" i="5"/>
  <c r="F59" i="3"/>
  <c r="Z256" i="5"/>
  <c r="AM37" i="5"/>
  <c r="R321" i="5"/>
  <c r="AJ231" i="5"/>
  <c r="AQ196" i="5"/>
  <c r="AW240" i="5"/>
  <c r="U67" i="4"/>
  <c r="AA94" i="4"/>
  <c r="AS236" i="5"/>
  <c r="AQ241" i="5"/>
  <c r="AU35" i="5"/>
  <c r="AK240" i="5"/>
  <c r="E283" i="5"/>
  <c r="AO52" i="6"/>
  <c r="AV46" i="6"/>
  <c r="C280" i="5"/>
  <c r="AG246" i="5"/>
  <c r="AG201" i="5"/>
  <c r="AQ51" i="5"/>
  <c r="AA211" i="5"/>
  <c r="G47" i="3"/>
  <c r="AI244" i="5"/>
  <c r="AT77" i="5"/>
  <c r="AT155" i="5"/>
  <c r="AR144" i="5"/>
  <c r="AV73" i="5"/>
  <c r="I301" i="5"/>
  <c r="AM234" i="5"/>
  <c r="AR243" i="5"/>
  <c r="AT204" i="5"/>
  <c r="Y87" i="4"/>
  <c r="AM71" i="6"/>
  <c r="AD57" i="4"/>
  <c r="S94" i="4"/>
  <c r="AM230" i="5"/>
  <c r="AT240" i="5"/>
  <c r="X93" i="4"/>
  <c r="J105" i="4"/>
  <c r="J72" i="4"/>
  <c r="AW46" i="5"/>
  <c r="AJ52" i="6"/>
  <c r="AJ233" i="5"/>
  <c r="AI44" i="5"/>
  <c r="AQ37" i="5"/>
  <c r="Z78" i="4"/>
  <c r="Y222" i="5"/>
  <c r="H260" i="5"/>
  <c r="AU140" i="5"/>
  <c r="W258" i="5"/>
  <c r="AT191" i="5"/>
  <c r="AV203" i="5"/>
  <c r="AS246" i="5"/>
  <c r="U40" i="4"/>
  <c r="U86" i="4" s="1"/>
  <c r="AQ135" i="5"/>
  <c r="Y42" i="6"/>
  <c r="AS64" i="5"/>
  <c r="G177" i="5"/>
  <c r="AM241" i="5"/>
  <c r="AM245" i="5"/>
  <c r="R62" i="6"/>
  <c r="AA32" i="6"/>
  <c r="AT100" i="5"/>
  <c r="AT52" i="5"/>
  <c r="AR36" i="5"/>
  <c r="AU316" i="5"/>
  <c r="R78" i="4"/>
  <c r="AJ61" i="5"/>
  <c r="M251" i="5"/>
  <c r="AJ50" i="5"/>
  <c r="AM40" i="4"/>
  <c r="AM86" i="4" s="1"/>
  <c r="AR193" i="5"/>
  <c r="AW52" i="5"/>
  <c r="AV227" i="5"/>
  <c r="AS212" i="5"/>
  <c r="AI196" i="5"/>
  <c r="AV59" i="5"/>
  <c r="Z32" i="6"/>
  <c r="C290" i="5"/>
  <c r="AS182" i="5"/>
  <c r="AL225" i="5"/>
  <c r="AH217" i="5"/>
  <c r="C203" i="5"/>
  <c r="AG221" i="5"/>
  <c r="Y219" i="5"/>
  <c r="AW103" i="5"/>
  <c r="AB225" i="5"/>
  <c r="AH108" i="4"/>
  <c r="G97" i="5"/>
  <c r="AM179" i="5"/>
  <c r="AA86" i="4"/>
  <c r="AU93" i="5"/>
  <c r="AC213" i="5"/>
  <c r="AV176" i="5"/>
  <c r="F261" i="5"/>
  <c r="D36" i="5"/>
  <c r="AK31" i="5"/>
  <c r="G51" i="3"/>
  <c r="E253" i="5"/>
  <c r="AW93" i="5"/>
  <c r="AV184" i="5"/>
  <c r="AS133" i="5"/>
  <c r="D193" i="5"/>
  <c r="D45" i="5"/>
  <c r="I197" i="5"/>
  <c r="F79" i="5"/>
  <c r="Z279" i="5"/>
  <c r="AR50" i="5"/>
  <c r="H79" i="4"/>
  <c r="X227" i="5"/>
  <c r="AS83" i="5"/>
  <c r="AM38" i="6"/>
  <c r="AG52" i="6"/>
  <c r="AJ240" i="5"/>
  <c r="AV34" i="5"/>
  <c r="AS125" i="5"/>
  <c r="W223" i="5"/>
  <c r="G183" i="5"/>
  <c r="I302" i="5"/>
  <c r="E260" i="5"/>
  <c r="M235" i="5"/>
  <c r="E169" i="5"/>
  <c r="AK108" i="4"/>
  <c r="G294" i="5"/>
  <c r="AM48" i="4"/>
  <c r="Z229" i="5"/>
  <c r="M43" i="5"/>
  <c r="F35" i="5"/>
  <c r="I74" i="5"/>
  <c r="D235" i="5"/>
  <c r="AQ173" i="5"/>
  <c r="AI37" i="5"/>
  <c r="M137" i="5"/>
  <c r="AH232" i="5"/>
  <c r="AM201" i="5"/>
  <c r="AR179" i="5"/>
  <c r="AM237" i="5"/>
  <c r="AM50" i="5"/>
  <c r="AJ237" i="5"/>
  <c r="AU75" i="5"/>
  <c r="AS92" i="5"/>
  <c r="AU161" i="5"/>
  <c r="I136" i="5"/>
  <c r="N34" i="5"/>
  <c r="AT66" i="5"/>
  <c r="W72" i="6"/>
  <c r="AD66" i="6"/>
  <c r="S157" i="5"/>
  <c r="C222" i="5"/>
  <c r="X116" i="5"/>
  <c r="D125" i="5"/>
  <c r="AR325" i="5"/>
  <c r="AT47" i="5"/>
  <c r="AV56" i="5"/>
  <c r="AJ46" i="5"/>
  <c r="H123" i="5"/>
  <c r="I154" i="5"/>
  <c r="F164" i="5"/>
  <c r="E274" i="5"/>
  <c r="R56" i="5"/>
  <c r="AG40" i="5"/>
  <c r="Y244" i="5"/>
  <c r="AM45" i="5"/>
  <c r="C177" i="5"/>
  <c r="AK35" i="5"/>
  <c r="AJ57" i="5"/>
  <c r="AJ42" i="5"/>
  <c r="I185" i="5"/>
  <c r="AB245" i="5"/>
  <c r="F225" i="5"/>
  <c r="N325" i="5"/>
  <c r="O257" i="5"/>
  <c r="Y117" i="5"/>
  <c r="AM35" i="5"/>
  <c r="H61" i="3"/>
  <c r="AV211" i="5"/>
  <c r="AI233" i="5"/>
  <c r="AK226" i="5"/>
  <c r="AG230" i="5"/>
  <c r="AS162" i="5"/>
  <c r="AC86" i="4"/>
  <c r="AJ234" i="5"/>
  <c r="AT134" i="5"/>
  <c r="G32" i="4"/>
  <c r="G77" i="4"/>
  <c r="AM50" i="6"/>
  <c r="AV63" i="5"/>
  <c r="AG204" i="5"/>
  <c r="AB200" i="5"/>
  <c r="AA52" i="6"/>
  <c r="Z219" i="5"/>
  <c r="AT140" i="5"/>
  <c r="AT144" i="5"/>
  <c r="N171" i="5"/>
  <c r="AP87" i="4"/>
  <c r="AU233" i="5"/>
  <c r="AT221" i="5"/>
  <c r="AV245" i="5"/>
  <c r="AU234" i="5"/>
  <c r="AT136" i="5"/>
  <c r="S52" i="6"/>
  <c r="AR176" i="5"/>
  <c r="AI241" i="5"/>
  <c r="AW57" i="5"/>
  <c r="AC203" i="5"/>
  <c r="AW32" i="5"/>
  <c r="AD69" i="6"/>
  <c r="Y236" i="5"/>
  <c r="J42" i="4"/>
  <c r="J84" i="4"/>
  <c r="AU58" i="5"/>
  <c r="AU185" i="5"/>
  <c r="AV94" i="5"/>
  <c r="AQ145" i="5"/>
  <c r="N313" i="5"/>
  <c r="AK218" i="5"/>
  <c r="AQ211" i="5"/>
  <c r="C61" i="3"/>
  <c r="AW216" i="5"/>
  <c r="AH44" i="5"/>
  <c r="AU108" i="4"/>
  <c r="X32" i="6"/>
  <c r="G42" i="4"/>
  <c r="G84" i="4"/>
  <c r="AD70" i="4"/>
  <c r="AD107" i="4" s="1"/>
  <c r="X52" i="6"/>
  <c r="AW58" i="5"/>
  <c r="Y215" i="5"/>
  <c r="AS32" i="5"/>
  <c r="J42" i="6"/>
  <c r="AV40" i="5"/>
  <c r="AR63" i="5"/>
  <c r="AM221" i="5"/>
  <c r="AL233" i="5"/>
  <c r="F54" i="5"/>
  <c r="AW82" i="5"/>
  <c r="AI52" i="5"/>
  <c r="AV118" i="5"/>
  <c r="AQ55" i="5"/>
  <c r="P161" i="5"/>
  <c r="M241" i="5"/>
  <c r="AK199" i="5"/>
  <c r="AG107" i="4"/>
  <c r="X80" i="4"/>
  <c r="AR219" i="5"/>
  <c r="AM214" i="5"/>
  <c r="AT198" i="5"/>
  <c r="AT230" i="5"/>
  <c r="Q58" i="5"/>
  <c r="S80" i="4"/>
  <c r="G86" i="4"/>
  <c r="AU50" i="5"/>
  <c r="M153" i="5"/>
  <c r="AF52" i="6"/>
  <c r="AM46" i="6"/>
  <c r="AQ66" i="5"/>
  <c r="AG237" i="5"/>
  <c r="C136" i="5"/>
  <c r="AR52" i="5"/>
  <c r="S155" i="5"/>
  <c r="AB212" i="5"/>
  <c r="C176" i="5"/>
  <c r="R104" i="5"/>
  <c r="AR225" i="5"/>
  <c r="E239" i="5"/>
  <c r="AL79" i="4"/>
  <c r="AM69" i="4"/>
  <c r="X52" i="4"/>
  <c r="X91" i="4"/>
  <c r="AG92" i="4"/>
  <c r="C315" i="5"/>
  <c r="AG197" i="5"/>
  <c r="O224" i="5"/>
  <c r="AQ33" i="5"/>
  <c r="AW63" i="5"/>
  <c r="AU113" i="5"/>
  <c r="X87" i="4"/>
  <c r="AA213" i="5"/>
  <c r="AU180" i="5"/>
  <c r="R195" i="5"/>
  <c r="AC231" i="5"/>
  <c r="AQ218" i="5"/>
  <c r="AU221" i="5"/>
  <c r="AI72" i="6"/>
  <c r="AW234" i="5"/>
  <c r="AM70" i="4"/>
  <c r="AM107" i="4" s="1"/>
  <c r="E58" i="3"/>
  <c r="AS31" i="5"/>
  <c r="C219" i="5"/>
  <c r="C58" i="3"/>
  <c r="AQ31" i="5"/>
  <c r="AG238" i="5"/>
  <c r="AI227" i="5"/>
  <c r="Z235" i="5"/>
  <c r="AV65" i="5"/>
  <c r="AT102" i="5"/>
  <c r="S165" i="5"/>
  <c r="C93" i="5"/>
  <c r="D295" i="5"/>
  <c r="AS157" i="5"/>
  <c r="AS78" i="5"/>
  <c r="H212" i="5"/>
  <c r="AK38" i="5"/>
  <c r="AG65" i="5"/>
  <c r="O202" i="5"/>
  <c r="AB151" i="5"/>
  <c r="H46" i="3"/>
  <c r="G70" i="3" s="1"/>
  <c r="AS319" i="5"/>
  <c r="AH53" i="5"/>
  <c r="T105" i="4"/>
  <c r="T72" i="4"/>
  <c r="D119" i="5"/>
  <c r="Z220" i="5"/>
  <c r="H143" i="5"/>
  <c r="W103" i="5"/>
  <c r="O230" i="5"/>
  <c r="C262" i="5"/>
  <c r="AM273" i="5"/>
  <c r="AS56" i="5"/>
  <c r="R169" i="5"/>
  <c r="AH213" i="5"/>
  <c r="AL213" i="5"/>
  <c r="AL212" i="5"/>
  <c r="AV71" i="6"/>
  <c r="C83" i="5"/>
  <c r="E118" i="5"/>
  <c r="H46" i="5"/>
  <c r="F126" i="5"/>
  <c r="W182" i="5"/>
  <c r="F122" i="5"/>
  <c r="C259" i="5"/>
  <c r="AS102" i="5"/>
  <c r="AC246" i="5"/>
  <c r="E103" i="5"/>
  <c r="G42" i="5"/>
  <c r="N174" i="5"/>
  <c r="H122" i="5"/>
  <c r="M55" i="5"/>
  <c r="O79" i="5"/>
  <c r="AB38" i="5"/>
  <c r="Y192" i="5"/>
  <c r="F58" i="3"/>
  <c r="AT31" i="5"/>
  <c r="AQ35" i="5"/>
  <c r="D54" i="3"/>
  <c r="AH211" i="5"/>
  <c r="U28" i="6"/>
  <c r="AW43" i="5"/>
  <c r="AS66" i="5"/>
  <c r="AS100" i="5"/>
  <c r="AQ140" i="5"/>
  <c r="E138" i="5"/>
  <c r="N300" i="5"/>
  <c r="AG216" i="5"/>
  <c r="AS47" i="5"/>
  <c r="AW131" i="5"/>
  <c r="AT74" i="5"/>
  <c r="F323" i="5"/>
  <c r="AR95" i="5"/>
  <c r="AI52" i="6"/>
  <c r="AL38" i="5"/>
  <c r="AQ46" i="5"/>
  <c r="AG38" i="5"/>
  <c r="M40" i="5"/>
  <c r="G66" i="5"/>
  <c r="AW84" i="5"/>
  <c r="M204" i="5"/>
  <c r="M66" i="5"/>
  <c r="AG61" i="5"/>
  <c r="G58" i="5"/>
  <c r="R253" i="5"/>
  <c r="F137" i="5"/>
  <c r="X246" i="5"/>
  <c r="E226" i="5"/>
  <c r="AK54" i="5"/>
  <c r="AB45" i="5"/>
  <c r="AS126" i="5"/>
  <c r="I259" i="5"/>
  <c r="R72" i="5"/>
  <c r="P224" i="5"/>
  <c r="S198" i="5"/>
  <c r="AV195" i="5"/>
  <c r="AH239" i="5"/>
  <c r="S178" i="5"/>
  <c r="D158" i="5"/>
  <c r="X79" i="4"/>
  <c r="AT80" i="5"/>
  <c r="AT65" i="5"/>
  <c r="R99" i="5"/>
  <c r="E72" i="5"/>
  <c r="AB223" i="5"/>
  <c r="R71" i="5"/>
  <c r="W228" i="5"/>
  <c r="AU74" i="5"/>
  <c r="H47" i="5"/>
  <c r="AU204" i="5"/>
  <c r="Z106" i="4"/>
  <c r="AB80" i="4"/>
  <c r="AM202" i="5"/>
  <c r="AQ225" i="5"/>
  <c r="U61" i="6"/>
  <c r="AV200" i="5"/>
  <c r="AW191" i="5"/>
  <c r="M163" i="5"/>
  <c r="AG226" i="5"/>
  <c r="AR42" i="5"/>
  <c r="K85" i="4"/>
  <c r="AS60" i="5"/>
  <c r="AH231" i="5"/>
  <c r="AG217" i="5"/>
  <c r="AW104" i="5"/>
  <c r="H77" i="5"/>
  <c r="AW115" i="5"/>
  <c r="AT42" i="5"/>
  <c r="Q271" i="5"/>
  <c r="G41" i="3"/>
  <c r="AS228" i="5"/>
  <c r="AT195" i="5"/>
  <c r="AR234" i="5"/>
  <c r="AL243" i="5"/>
  <c r="AU211" i="5"/>
  <c r="G61" i="3"/>
  <c r="AJ107" i="4"/>
  <c r="AA91" i="4"/>
  <c r="AA52" i="4"/>
  <c r="I172" i="5"/>
  <c r="AS41" i="5"/>
  <c r="AG105" i="4"/>
  <c r="AG72" i="4"/>
  <c r="AK52" i="6"/>
  <c r="AH246" i="5"/>
  <c r="AJ238" i="5"/>
  <c r="AS138" i="5"/>
  <c r="AW62" i="5"/>
  <c r="AA216" i="5"/>
  <c r="AW320" i="5"/>
  <c r="P219" i="5"/>
  <c r="AM228" i="5"/>
  <c r="AD41" i="4"/>
  <c r="AD87" i="4" s="1"/>
  <c r="AH47" i="5"/>
  <c r="AU236" i="5"/>
  <c r="AH234" i="5"/>
  <c r="AW220" i="5"/>
  <c r="AW192" i="5"/>
  <c r="Q84" i="4"/>
  <c r="Q42" i="4"/>
  <c r="AQ53" i="5"/>
  <c r="AI204" i="5"/>
  <c r="AH236" i="5"/>
  <c r="D31" i="3"/>
  <c r="D91" i="5"/>
  <c r="AK243" i="5"/>
  <c r="AA72" i="6"/>
  <c r="Q32" i="6"/>
  <c r="AJ230" i="5"/>
  <c r="AH64" i="5"/>
  <c r="I52" i="4"/>
  <c r="I91" i="4"/>
  <c r="AT103" i="5"/>
  <c r="I314" i="5"/>
  <c r="R252" i="5"/>
  <c r="AQ45" i="5"/>
  <c r="AT205" i="5"/>
  <c r="AW201" i="5"/>
  <c r="AS211" i="5"/>
  <c r="E61" i="3"/>
  <c r="AI213" i="5"/>
  <c r="AT229" i="5"/>
  <c r="AU38" i="5"/>
  <c r="AR240" i="5"/>
  <c r="AQ48" i="5"/>
  <c r="AS48" i="5"/>
  <c r="AM244" i="5"/>
  <c r="Z230" i="5"/>
  <c r="F54" i="3"/>
  <c r="AJ211" i="5"/>
  <c r="M305" i="5"/>
  <c r="E43" i="5"/>
  <c r="M54" i="5"/>
  <c r="AI203" i="5"/>
  <c r="AK222" i="5"/>
  <c r="O42" i="6"/>
  <c r="AI242" i="5"/>
  <c r="D95" i="5"/>
  <c r="Y213" i="5"/>
  <c r="N173" i="5"/>
  <c r="O157" i="5"/>
  <c r="AJ232" i="5"/>
  <c r="AT193" i="5"/>
  <c r="AS197" i="5"/>
  <c r="AS193" i="5"/>
  <c r="AM242" i="5"/>
  <c r="I105" i="4"/>
  <c r="I72" i="4"/>
  <c r="AU243" i="5"/>
  <c r="N312" i="5"/>
  <c r="C289" i="5"/>
  <c r="AI223" i="5"/>
  <c r="AG243" i="5"/>
  <c r="AM199" i="5"/>
  <c r="AH235" i="5"/>
  <c r="AV165" i="5"/>
  <c r="AH240" i="5"/>
  <c r="AM55" i="5"/>
  <c r="AS34" i="5"/>
  <c r="AI246" i="5"/>
  <c r="D317" i="5"/>
  <c r="AV318" i="5"/>
  <c r="AH59" i="5"/>
  <c r="AW107" i="5"/>
  <c r="AA220" i="5"/>
  <c r="R112" i="5"/>
  <c r="U57" i="4"/>
  <c r="AK34" i="5"/>
  <c r="D58" i="5"/>
  <c r="I179" i="5"/>
  <c r="E111" i="5"/>
  <c r="C276" i="5"/>
  <c r="F100" i="5"/>
  <c r="E66" i="5"/>
  <c r="AV159" i="5"/>
  <c r="AC230" i="5"/>
  <c r="D126" i="5"/>
  <c r="N297" i="5"/>
  <c r="I125" i="5"/>
  <c r="H108" i="5"/>
  <c r="C305" i="5"/>
  <c r="AL46" i="5"/>
  <c r="AG215" i="5"/>
  <c r="L27" i="6"/>
  <c r="AM232" i="5"/>
  <c r="AS40" i="5"/>
  <c r="AL205" i="5"/>
  <c r="Q72" i="4"/>
  <c r="Q105" i="4"/>
  <c r="AQ43" i="5"/>
  <c r="AJ222" i="5"/>
  <c r="AS121" i="5"/>
  <c r="AR106" i="4"/>
  <c r="Q91" i="5"/>
  <c r="G38" i="3"/>
  <c r="R315" i="5"/>
  <c r="AH58" i="5"/>
  <c r="I59" i="5"/>
  <c r="AL41" i="5"/>
  <c r="H91" i="5"/>
  <c r="H31" i="3"/>
  <c r="I34" i="5"/>
  <c r="E230" i="5"/>
  <c r="AA240" i="5"/>
  <c r="I98" i="5"/>
  <c r="AJ298" i="5"/>
  <c r="F264" i="5"/>
  <c r="H126" i="5"/>
  <c r="E32" i="3"/>
  <c r="D68" i="3" s="1"/>
  <c r="E151" i="5"/>
  <c r="P244" i="5"/>
  <c r="AB72" i="6"/>
  <c r="AM224" i="5"/>
  <c r="I72" i="5"/>
  <c r="AT126" i="5"/>
  <c r="AM49" i="6"/>
  <c r="AW135" i="5"/>
  <c r="AV312" i="5"/>
  <c r="H303" i="5"/>
  <c r="AV320" i="5"/>
  <c r="Q107" i="4"/>
  <c r="W181" i="5"/>
  <c r="R260" i="5"/>
  <c r="AM39" i="6"/>
  <c r="AJ214" i="5"/>
  <c r="AW165" i="5"/>
  <c r="F259" i="5"/>
  <c r="AS46" i="5"/>
  <c r="X244" i="5"/>
  <c r="M296" i="5"/>
  <c r="P198" i="5"/>
  <c r="AV46" i="5"/>
  <c r="AV164" i="5"/>
  <c r="O263" i="5"/>
  <c r="AA109" i="5"/>
  <c r="AK223" i="5"/>
  <c r="AR318" i="5"/>
  <c r="R40" i="5"/>
  <c r="AW180" i="5"/>
  <c r="AI58" i="5"/>
  <c r="S251" i="5"/>
  <c r="N126" i="5"/>
  <c r="AJ47" i="5"/>
  <c r="H109" i="5"/>
  <c r="G301" i="5"/>
  <c r="G264" i="5"/>
  <c r="AV106" i="5"/>
  <c r="C117" i="5"/>
  <c r="AM44" i="5"/>
  <c r="Z165" i="5"/>
  <c r="D52" i="5"/>
  <c r="C59" i="5"/>
  <c r="AW102" i="5"/>
  <c r="AV113" i="5"/>
  <c r="Q64" i="5"/>
  <c r="AI48" i="5"/>
  <c r="I324" i="5"/>
  <c r="AB218" i="5"/>
  <c r="G84" i="5"/>
  <c r="Q304" i="5"/>
  <c r="AC227" i="5"/>
  <c r="S322" i="5"/>
  <c r="G139" i="5"/>
  <c r="N99" i="5"/>
  <c r="C282" i="5"/>
  <c r="G50" i="5"/>
  <c r="N301" i="5"/>
  <c r="AV110" i="5"/>
  <c r="AH202" i="5"/>
  <c r="AK191" i="5"/>
  <c r="AM231" i="5"/>
  <c r="AU42" i="5"/>
  <c r="X224" i="5"/>
  <c r="AL37" i="5"/>
  <c r="R144" i="5"/>
  <c r="AL35" i="5"/>
  <c r="W242" i="5"/>
  <c r="AQ320" i="5"/>
  <c r="M160" i="5"/>
  <c r="I317" i="5"/>
  <c r="AT143" i="5"/>
  <c r="H287" i="5"/>
  <c r="D40" i="5"/>
  <c r="G118" i="5"/>
  <c r="AR78" i="5"/>
  <c r="D75" i="5"/>
  <c r="M258" i="5"/>
  <c r="G167" i="5"/>
  <c r="O275" i="5"/>
  <c r="E201" i="5"/>
  <c r="O126" i="5"/>
  <c r="Z105" i="4"/>
  <c r="Z72" i="4"/>
  <c r="AU138" i="5"/>
  <c r="Q131" i="5"/>
  <c r="AU44" i="5"/>
  <c r="AT51" i="5"/>
  <c r="R57" i="5"/>
  <c r="AG39" i="5"/>
  <c r="I194" i="5"/>
  <c r="C253" i="5"/>
  <c r="F287" i="5"/>
  <c r="AV70" i="6"/>
  <c r="AK41" i="5"/>
  <c r="AI59" i="5"/>
  <c r="Q201" i="5"/>
  <c r="E75" i="5"/>
  <c r="Y72" i="6"/>
  <c r="Q62" i="6"/>
  <c r="T101" i="4"/>
  <c r="F298" i="5"/>
  <c r="AW177" i="5"/>
  <c r="AH57" i="5"/>
  <c r="M152" i="5"/>
  <c r="E110" i="5"/>
  <c r="AU153" i="5"/>
  <c r="F156" i="5"/>
  <c r="AK61" i="5"/>
  <c r="AS97" i="5"/>
  <c r="AS166" i="5"/>
  <c r="Q94" i="5"/>
  <c r="H241" i="5"/>
  <c r="Q79" i="5"/>
  <c r="Z215" i="5"/>
  <c r="Z217" i="5"/>
  <c r="E56" i="5"/>
  <c r="H205" i="5"/>
  <c r="H32" i="5"/>
  <c r="P315" i="5"/>
  <c r="F280" i="5"/>
  <c r="AQ186" i="5"/>
  <c r="AG192" i="5"/>
  <c r="T94" i="4"/>
  <c r="AB232" i="5"/>
  <c r="AW182" i="5"/>
  <c r="F140" i="5"/>
  <c r="O277" i="5"/>
  <c r="O238" i="5"/>
  <c r="I91" i="5"/>
  <c r="I31" i="3"/>
  <c r="AT138" i="5"/>
  <c r="AR313" i="5"/>
  <c r="AQ131" i="5"/>
  <c r="AW85" i="5"/>
  <c r="M198" i="5"/>
  <c r="AG62" i="5"/>
  <c r="Z228" i="5"/>
  <c r="D297" i="5"/>
  <c r="D64" i="5"/>
  <c r="P324" i="5"/>
  <c r="S80" i="5"/>
  <c r="AR98" i="5"/>
  <c r="AV68" i="6"/>
  <c r="AT53" i="5"/>
  <c r="Y239" i="5"/>
  <c r="AS38" i="5"/>
  <c r="AR97" i="5"/>
  <c r="AG236" i="5"/>
  <c r="C44" i="5"/>
  <c r="AU45" i="5"/>
  <c r="AW314" i="5"/>
  <c r="E175" i="5"/>
  <c r="AA217" i="5"/>
  <c r="AU105" i="5"/>
  <c r="X168" i="5"/>
  <c r="C64" i="5"/>
  <c r="R73" i="5"/>
  <c r="D37" i="5"/>
  <c r="AM40" i="5"/>
  <c r="I111" i="5"/>
  <c r="E318" i="5"/>
  <c r="D80" i="5"/>
  <c r="AJ31" i="5"/>
  <c r="F51" i="3"/>
  <c r="Z197" i="5"/>
  <c r="P60" i="5"/>
  <c r="E38" i="3"/>
  <c r="O91" i="5"/>
  <c r="S279" i="5"/>
  <c r="Q167" i="5"/>
  <c r="AI226" i="5"/>
  <c r="G62" i="6"/>
  <c r="AI245" i="5"/>
  <c r="AU72" i="6"/>
  <c r="AK194" i="5"/>
  <c r="D321" i="5"/>
  <c r="AV40" i="4"/>
  <c r="AV86" i="4" s="1"/>
  <c r="AH49" i="5"/>
  <c r="AA193" i="5"/>
  <c r="N122" i="5"/>
  <c r="G159" i="5"/>
  <c r="AL239" i="5"/>
  <c r="AI211" i="5"/>
  <c r="E54" i="3"/>
  <c r="H314" i="5"/>
  <c r="R217" i="5"/>
  <c r="I240" i="5"/>
  <c r="F317" i="5"/>
  <c r="AG57" i="5"/>
  <c r="F178" i="5"/>
  <c r="G138" i="5"/>
  <c r="C85" i="5"/>
  <c r="W220" i="5"/>
  <c r="D281" i="5"/>
  <c r="AW98" i="5"/>
  <c r="Q241" i="5"/>
  <c r="AT118" i="5"/>
  <c r="E323" i="5"/>
  <c r="M244" i="5"/>
  <c r="D37" i="3"/>
  <c r="N31" i="5"/>
  <c r="AM47" i="5"/>
  <c r="E125" i="5"/>
  <c r="C245" i="5"/>
  <c r="N305" i="5"/>
  <c r="G65" i="5"/>
  <c r="X222" i="5"/>
  <c r="O75" i="5"/>
  <c r="D140" i="5"/>
  <c r="H255" i="5"/>
  <c r="R126" i="5"/>
  <c r="X220" i="5"/>
  <c r="E304" i="5"/>
  <c r="AU103" i="5"/>
  <c r="E205" i="5"/>
  <c r="H183" i="5"/>
  <c r="AQ138" i="5"/>
  <c r="AW80" i="5"/>
  <c r="I32" i="6"/>
  <c r="AI63" i="5"/>
  <c r="O198" i="5"/>
  <c r="S117" i="5"/>
  <c r="Y203" i="5"/>
  <c r="AJ40" i="5"/>
  <c r="O161" i="5"/>
  <c r="E271" i="5"/>
  <c r="E34" i="3"/>
  <c r="R49" i="5"/>
  <c r="M321" i="5"/>
  <c r="E236" i="5"/>
  <c r="AJ226" i="5"/>
  <c r="AT108" i="5"/>
  <c r="M303" i="5"/>
  <c r="AJ212" i="5"/>
  <c r="AK238" i="5"/>
  <c r="AM63" i="5"/>
  <c r="AQ61" i="5"/>
  <c r="AK60" i="5"/>
  <c r="AV50" i="4"/>
  <c r="AV93" i="4" s="1"/>
  <c r="I94" i="5"/>
  <c r="F110" i="5"/>
  <c r="F81" i="5"/>
  <c r="AR100" i="5"/>
  <c r="C51" i="5"/>
  <c r="AT137" i="5"/>
  <c r="F167" i="5"/>
  <c r="Y43" i="5"/>
  <c r="X226" i="5"/>
  <c r="AV137" i="5"/>
  <c r="W217" i="5"/>
  <c r="N205" i="5"/>
  <c r="E321" i="5"/>
  <c r="D316" i="5"/>
  <c r="F226" i="5"/>
  <c r="C294" i="5"/>
  <c r="AT33" i="5"/>
  <c r="X174" i="5"/>
  <c r="AM216" i="5"/>
  <c r="AB160" i="5"/>
  <c r="AJ215" i="5"/>
  <c r="AR143" i="5"/>
  <c r="AG191" i="5"/>
  <c r="AQ64" i="5"/>
  <c r="AV58" i="5"/>
  <c r="AM71" i="4"/>
  <c r="AM108" i="4" s="1"/>
  <c r="D289" i="5"/>
  <c r="AV177" i="5"/>
  <c r="AV157" i="5"/>
  <c r="O177" i="5"/>
  <c r="AM194" i="5"/>
  <c r="M132" i="5"/>
  <c r="R113" i="5"/>
  <c r="X235" i="5"/>
  <c r="R63" i="5"/>
  <c r="AK94" i="4"/>
  <c r="AG52" i="5"/>
  <c r="AJ60" i="5"/>
  <c r="D39" i="5"/>
  <c r="F239" i="5"/>
  <c r="C228" i="5"/>
  <c r="C284" i="5"/>
  <c r="AC236" i="5"/>
  <c r="O223" i="5"/>
  <c r="D165" i="5"/>
  <c r="AJ66" i="5"/>
  <c r="E31" i="5"/>
  <c r="E30" i="3"/>
  <c r="I186" i="5"/>
  <c r="S115" i="5"/>
  <c r="F39" i="5"/>
  <c r="AV104" i="5"/>
  <c r="C153" i="5"/>
  <c r="AW153" i="5"/>
  <c r="AT125" i="5"/>
  <c r="AW164" i="5"/>
  <c r="O242" i="5"/>
  <c r="S313" i="5"/>
  <c r="D155" i="5"/>
  <c r="H95" i="5"/>
  <c r="H121" i="5"/>
  <c r="AR80" i="5"/>
  <c r="P218" i="5"/>
  <c r="AI35" i="5"/>
  <c r="G321" i="5"/>
  <c r="N33" i="5"/>
  <c r="AC235" i="5"/>
  <c r="AA174" i="5"/>
  <c r="G286" i="5"/>
  <c r="P118" i="5"/>
  <c r="F163" i="5"/>
  <c r="W108" i="5"/>
  <c r="N106" i="5"/>
  <c r="AI92" i="4"/>
  <c r="AB240" i="5"/>
  <c r="I37" i="5"/>
  <c r="N289" i="5"/>
  <c r="AU84" i="5"/>
  <c r="H279" i="5"/>
  <c r="W126" i="5"/>
  <c r="AR166" i="5"/>
  <c r="AW40" i="5"/>
  <c r="AV80" i="5"/>
  <c r="AT316" i="5"/>
  <c r="D202" i="5"/>
  <c r="Y240" i="5"/>
  <c r="Z244" i="5"/>
  <c r="AJ32" i="5"/>
  <c r="G160" i="5"/>
  <c r="AA200" i="5"/>
  <c r="AM56" i="5"/>
  <c r="F104" i="5"/>
  <c r="I84" i="5"/>
  <c r="AC295" i="5"/>
  <c r="P203" i="5"/>
  <c r="AG303" i="5"/>
  <c r="AW134" i="5"/>
  <c r="F145" i="5"/>
  <c r="H38" i="5"/>
  <c r="R222" i="5"/>
  <c r="D81" i="5"/>
  <c r="Z184" i="5"/>
  <c r="S84" i="5"/>
  <c r="R92" i="5"/>
  <c r="AC52" i="5"/>
  <c r="I184" i="5"/>
  <c r="M223" i="5"/>
  <c r="AS144" i="5"/>
  <c r="H82" i="5"/>
  <c r="E33" i="3"/>
  <c r="E211" i="5"/>
  <c r="Q275" i="5"/>
  <c r="P102" i="5"/>
  <c r="S110" i="5"/>
  <c r="C165" i="5"/>
  <c r="C196" i="5"/>
  <c r="I254" i="5"/>
  <c r="S233" i="5"/>
  <c r="AU162" i="5"/>
  <c r="AG31" i="5"/>
  <c r="C51" i="3"/>
  <c r="H71" i="5"/>
  <c r="AU136" i="5"/>
  <c r="AV114" i="5"/>
  <c r="H275" i="5"/>
  <c r="O298" i="5"/>
  <c r="G134" i="5"/>
  <c r="O226" i="5"/>
  <c r="N175" i="5"/>
  <c r="N243" i="5"/>
  <c r="N81" i="5"/>
  <c r="E71" i="5"/>
  <c r="Q142" i="5"/>
  <c r="G176" i="5"/>
  <c r="H186" i="5"/>
  <c r="H135" i="5"/>
  <c r="O48" i="5"/>
  <c r="AK292" i="5"/>
  <c r="X238" i="5"/>
  <c r="AS131" i="5"/>
  <c r="O304" i="5"/>
  <c r="AW185" i="5"/>
  <c r="C32" i="5"/>
  <c r="Y108" i="4"/>
  <c r="Y225" i="5"/>
  <c r="H131" i="5"/>
  <c r="Q289" i="5"/>
  <c r="G125" i="5"/>
  <c r="S300" i="5"/>
  <c r="E244" i="5"/>
  <c r="AH93" i="4"/>
  <c r="P172" i="5"/>
  <c r="I124" i="5"/>
  <c r="G135" i="5"/>
  <c r="E33" i="5"/>
  <c r="C287" i="5"/>
  <c r="M315" i="5"/>
  <c r="N322" i="5"/>
  <c r="P106" i="5"/>
  <c r="S252" i="5"/>
  <c r="I177" i="5"/>
  <c r="AI33" i="5"/>
  <c r="I142" i="5"/>
  <c r="E275" i="5"/>
  <c r="R85" i="5"/>
  <c r="O144" i="5"/>
  <c r="C292" i="5"/>
  <c r="S154" i="5"/>
  <c r="C254" i="5"/>
  <c r="D200" i="5"/>
  <c r="C272" i="5"/>
  <c r="G43" i="5"/>
  <c r="O287" i="5"/>
  <c r="Z174" i="5"/>
  <c r="F32" i="5"/>
  <c r="I245" i="5"/>
  <c r="N120" i="5"/>
  <c r="R313" i="5"/>
  <c r="I313" i="5"/>
  <c r="G124" i="5"/>
  <c r="M96" i="5"/>
  <c r="N272" i="5"/>
  <c r="P47" i="5"/>
  <c r="AU114" i="5"/>
  <c r="AV132" i="5"/>
  <c r="E252" i="5"/>
  <c r="W315" i="5"/>
  <c r="W34" i="5"/>
  <c r="AB230" i="5"/>
  <c r="Y285" i="5"/>
  <c r="G108" i="5"/>
  <c r="H170" i="5"/>
  <c r="F180" i="5"/>
  <c r="AW117" i="5"/>
  <c r="AI50" i="5"/>
  <c r="D103" i="5"/>
  <c r="I53" i="5"/>
  <c r="F63" i="5"/>
  <c r="I260" i="5"/>
  <c r="AB125" i="5"/>
  <c r="D171" i="5"/>
  <c r="Z32" i="5"/>
  <c r="AV154" i="5"/>
  <c r="AK211" i="5"/>
  <c r="G54" i="3"/>
  <c r="I103" i="5"/>
  <c r="AV42" i="5"/>
  <c r="R66" i="5"/>
  <c r="AJ201" i="5"/>
  <c r="AG242" i="5"/>
  <c r="AV163" i="5"/>
  <c r="AG244" i="5"/>
  <c r="AH228" i="5"/>
  <c r="AD27" i="4"/>
  <c r="AB236" i="5"/>
  <c r="Q180" i="5"/>
  <c r="F114" i="5"/>
  <c r="I200" i="5"/>
  <c r="AR164" i="5"/>
  <c r="F154" i="5"/>
  <c r="F158" i="5"/>
  <c r="AV153" i="5"/>
  <c r="AR184" i="5"/>
  <c r="AV121" i="5"/>
  <c r="AA224" i="5"/>
  <c r="E115" i="5"/>
  <c r="G45" i="5"/>
  <c r="W45" i="5"/>
  <c r="O34" i="5"/>
  <c r="AJ59" i="5"/>
  <c r="AV57" i="5"/>
  <c r="Q301" i="5"/>
  <c r="AU60" i="5"/>
  <c r="AQ143" i="5"/>
  <c r="AU59" i="5"/>
  <c r="AH227" i="5"/>
  <c r="AL57" i="5"/>
  <c r="AT177" i="5"/>
  <c r="AU173" i="5"/>
  <c r="Z123" i="5"/>
  <c r="G165" i="5"/>
  <c r="AG50" i="5"/>
  <c r="I325" i="5"/>
  <c r="AT141" i="5"/>
  <c r="O214" i="5"/>
  <c r="AU106" i="4"/>
  <c r="G77" i="5"/>
  <c r="Y227" i="5"/>
  <c r="AS74" i="5"/>
  <c r="I201" i="5"/>
  <c r="E131" i="5"/>
  <c r="M59" i="5"/>
  <c r="D154" i="5"/>
  <c r="F245" i="5"/>
  <c r="Y202" i="5"/>
  <c r="AT41" i="5"/>
  <c r="Y201" i="5"/>
  <c r="G202" i="5"/>
  <c r="S105" i="4"/>
  <c r="S72" i="4"/>
  <c r="H137" i="5"/>
  <c r="AJ205" i="5"/>
  <c r="AR140" i="5"/>
  <c r="AR32" i="5"/>
  <c r="AQ39" i="5"/>
  <c r="AS119" i="5"/>
  <c r="AW111" i="5"/>
  <c r="AL63" i="5"/>
  <c r="N102" i="5"/>
  <c r="AJ64" i="5"/>
  <c r="AR79" i="5"/>
  <c r="N138" i="5"/>
  <c r="F99" i="5"/>
  <c r="AA87" i="4"/>
  <c r="AT72" i="5"/>
  <c r="AT81" i="5"/>
  <c r="Y238" i="5"/>
  <c r="M320" i="5"/>
  <c r="D47" i="5"/>
  <c r="F314" i="5"/>
  <c r="O222" i="5"/>
  <c r="D291" i="5"/>
  <c r="Z49" i="5"/>
  <c r="G215" i="5"/>
  <c r="F238" i="5"/>
  <c r="AU155" i="5"/>
  <c r="D124" i="5"/>
  <c r="AH165" i="5"/>
  <c r="R152" i="5"/>
  <c r="G300" i="5"/>
  <c r="N161" i="5"/>
  <c r="AS170" i="5"/>
  <c r="AS106" i="5"/>
  <c r="F316" i="5"/>
  <c r="AA245" i="5"/>
  <c r="X193" i="5"/>
  <c r="S225" i="5"/>
  <c r="M318" i="5"/>
  <c r="AU92" i="5"/>
  <c r="H194" i="5"/>
  <c r="C230" i="5"/>
  <c r="P50" i="5"/>
  <c r="F229" i="5"/>
  <c r="N277" i="5"/>
  <c r="F251" i="5"/>
  <c r="Y254" i="5"/>
  <c r="D51" i="5"/>
  <c r="I160" i="5"/>
  <c r="H105" i="5"/>
  <c r="S73" i="5"/>
  <c r="G212" i="5"/>
  <c r="G103" i="5"/>
  <c r="R76" i="5"/>
  <c r="AG265" i="5"/>
  <c r="AW92" i="5"/>
  <c r="AT154" i="5"/>
  <c r="I32" i="5"/>
  <c r="C137" i="5"/>
  <c r="D180" i="5"/>
  <c r="I121" i="5"/>
  <c r="AM38" i="4"/>
  <c r="AM85" i="4" s="1"/>
  <c r="AU46" i="5"/>
  <c r="AV112" i="5"/>
  <c r="F216" i="5"/>
  <c r="Q99" i="5"/>
  <c r="E59" i="3"/>
  <c r="AS91" i="5"/>
  <c r="AB224" i="5"/>
  <c r="H73" i="5"/>
  <c r="H202" i="5"/>
  <c r="S125" i="5"/>
  <c r="AT101" i="5"/>
  <c r="AK50" i="5"/>
  <c r="I45" i="5"/>
  <c r="Q114" i="5"/>
  <c r="O171" i="5"/>
  <c r="E64" i="5"/>
  <c r="AW112" i="5"/>
  <c r="F48" i="5"/>
  <c r="Q305" i="5"/>
  <c r="AC241" i="5"/>
  <c r="N41" i="5"/>
  <c r="C197" i="5"/>
  <c r="C324" i="5"/>
  <c r="S288" i="5"/>
  <c r="AQ101" i="5"/>
  <c r="AW159" i="5"/>
  <c r="H253" i="5"/>
  <c r="AV76" i="5"/>
  <c r="AU112" i="5"/>
  <c r="AS177" i="5"/>
  <c r="X198" i="5"/>
  <c r="X242" i="5"/>
  <c r="P197" i="5"/>
  <c r="AS173" i="5"/>
  <c r="AI49" i="5"/>
  <c r="AQ312" i="5"/>
  <c r="S297" i="5"/>
  <c r="P62" i="5"/>
  <c r="AB254" i="5"/>
  <c r="E233" i="5"/>
  <c r="H263" i="5"/>
  <c r="AA199" i="5"/>
  <c r="E140" i="5"/>
  <c r="R111" i="5"/>
  <c r="H258" i="5"/>
  <c r="I35" i="5"/>
  <c r="AU102" i="5"/>
  <c r="G194" i="5"/>
  <c r="Y181" i="5"/>
  <c r="AB304" i="5"/>
  <c r="AT115" i="5"/>
  <c r="D42" i="5"/>
  <c r="N57" i="5"/>
  <c r="M286" i="5"/>
  <c r="I61" i="5"/>
  <c r="O204" i="5"/>
  <c r="AT156" i="5"/>
  <c r="AV103" i="5"/>
  <c r="C201" i="5"/>
  <c r="E83" i="5"/>
  <c r="I51" i="5"/>
  <c r="C313" i="5"/>
  <c r="D319" i="5"/>
  <c r="G325" i="5"/>
  <c r="Y60" i="5"/>
  <c r="S170" i="5"/>
  <c r="AA196" i="5"/>
  <c r="AR82" i="5"/>
  <c r="AS175" i="5"/>
  <c r="AR113" i="5"/>
  <c r="M276" i="5"/>
  <c r="G203" i="5"/>
  <c r="P234" i="5"/>
  <c r="C314" i="5"/>
  <c r="X303" i="5"/>
  <c r="E240" i="5"/>
  <c r="AR151" i="5"/>
  <c r="D60" i="3"/>
  <c r="E278" i="5"/>
  <c r="G170" i="5"/>
  <c r="G256" i="5"/>
  <c r="C301" i="5"/>
  <c r="Z303" i="5"/>
  <c r="AA279" i="5"/>
  <c r="O94" i="5"/>
  <c r="F255" i="5"/>
  <c r="H83" i="5"/>
  <c r="S93" i="5"/>
  <c r="I299" i="5"/>
  <c r="H245" i="5"/>
  <c r="O131" i="5"/>
  <c r="Z120" i="5"/>
  <c r="Y200" i="5"/>
  <c r="M284" i="5"/>
  <c r="N48" i="5"/>
  <c r="R117" i="5"/>
  <c r="D135" i="5"/>
  <c r="D277" i="5"/>
  <c r="M111" i="5"/>
  <c r="F172" i="5"/>
  <c r="R312" i="5"/>
  <c r="AG225" i="5"/>
  <c r="AU85" i="5"/>
  <c r="AW53" i="5"/>
  <c r="G184" i="5"/>
  <c r="AR58" i="5"/>
  <c r="AV55" i="5"/>
  <c r="L37" i="6"/>
  <c r="D55" i="5"/>
  <c r="Y234" i="5"/>
  <c r="AW138" i="5"/>
  <c r="N157" i="5"/>
  <c r="AS107" i="5"/>
  <c r="AH31" i="5"/>
  <c r="D51" i="3"/>
  <c r="AL32" i="5"/>
  <c r="R256" i="5"/>
  <c r="H233" i="5"/>
  <c r="D263" i="5"/>
  <c r="D136" i="5"/>
  <c r="AC221" i="5"/>
  <c r="C46" i="5"/>
  <c r="M184" i="5"/>
  <c r="W171" i="5"/>
  <c r="E135" i="5"/>
  <c r="AR76" i="5"/>
  <c r="AJ202" i="5"/>
  <c r="AL42" i="6"/>
  <c r="AW39" i="5"/>
  <c r="AK213" i="5"/>
  <c r="R241" i="5"/>
  <c r="AR38" i="5"/>
  <c r="AV125" i="5"/>
  <c r="N213" i="5"/>
  <c r="AI60" i="5"/>
  <c r="Q144" i="5"/>
  <c r="Z84" i="5"/>
  <c r="AV178" i="5"/>
  <c r="E265" i="5"/>
  <c r="H243" i="5"/>
  <c r="T108" i="4"/>
  <c r="I137" i="5"/>
  <c r="F232" i="5"/>
  <c r="M42" i="5"/>
  <c r="E65" i="5"/>
  <c r="D238" i="5"/>
  <c r="F244" i="5"/>
  <c r="C37" i="5"/>
  <c r="M272" i="5"/>
  <c r="N285" i="5"/>
  <c r="AR131" i="5"/>
  <c r="AW54" i="5"/>
  <c r="AK198" i="5"/>
  <c r="AI217" i="5"/>
  <c r="N216" i="5"/>
  <c r="AH216" i="5"/>
  <c r="AM240" i="5"/>
  <c r="AW137" i="5"/>
  <c r="AG58" i="5"/>
  <c r="Z233" i="5"/>
  <c r="H292" i="5"/>
  <c r="X133" i="5"/>
  <c r="AS140" i="5"/>
  <c r="R98" i="5"/>
  <c r="AM49" i="5"/>
  <c r="AR96" i="5"/>
  <c r="X243" i="5"/>
  <c r="W39" i="5"/>
  <c r="C255" i="5"/>
  <c r="X228" i="5"/>
  <c r="AW106" i="5"/>
  <c r="C171" i="5"/>
  <c r="AS142" i="5"/>
  <c r="AJ184" i="5"/>
  <c r="R305" i="5"/>
  <c r="AI231" i="5"/>
  <c r="Q72" i="6"/>
  <c r="AW66" i="5"/>
  <c r="AL218" i="5"/>
  <c r="AL43" i="5"/>
  <c r="AL107" i="4"/>
  <c r="AH87" i="4"/>
  <c r="W244" i="5"/>
  <c r="AR104" i="5"/>
  <c r="E38" i="5"/>
  <c r="Q78" i="5"/>
  <c r="AC223" i="5"/>
  <c r="Y221" i="5"/>
  <c r="E290" i="5"/>
  <c r="C55" i="5"/>
  <c r="I46" i="5"/>
  <c r="AH66" i="5"/>
  <c r="AT76" i="5"/>
  <c r="F111" i="5"/>
  <c r="F279" i="5"/>
  <c r="H230" i="5"/>
  <c r="I119" i="5"/>
  <c r="P293" i="5"/>
  <c r="D169" i="5"/>
  <c r="Y252" i="5"/>
  <c r="AH272" i="5"/>
  <c r="C170" i="5"/>
  <c r="N134" i="5"/>
  <c r="AW83" i="5"/>
  <c r="Q37" i="5"/>
  <c r="AS85" i="5"/>
  <c r="W245" i="5"/>
  <c r="H84" i="5"/>
  <c r="AW142" i="5"/>
  <c r="AM60" i="5"/>
  <c r="H301" i="5"/>
  <c r="E237" i="5"/>
  <c r="AK86" i="4"/>
  <c r="AC201" i="5"/>
  <c r="E193" i="5"/>
  <c r="AS84" i="5"/>
  <c r="W222" i="5"/>
  <c r="G320" i="5"/>
  <c r="C286" i="5"/>
  <c r="E291" i="5"/>
  <c r="Q228" i="5"/>
  <c r="H174" i="5"/>
  <c r="AS153" i="5"/>
  <c r="D255" i="5"/>
  <c r="C126" i="5"/>
  <c r="W243" i="5"/>
  <c r="O109" i="5"/>
  <c r="X265" i="5"/>
  <c r="AC306" i="5"/>
  <c r="C213" i="5"/>
  <c r="AM316" i="5"/>
  <c r="AV185" i="5"/>
  <c r="C236" i="5"/>
  <c r="AU318" i="5"/>
  <c r="F58" i="5"/>
  <c r="AR105" i="5"/>
  <c r="E167" i="5"/>
  <c r="AI34" i="5"/>
  <c r="D224" i="5"/>
  <c r="X200" i="5"/>
  <c r="AL59" i="5"/>
  <c r="D231" i="5"/>
  <c r="AV71" i="5"/>
  <c r="AI38" i="5"/>
  <c r="R235" i="5"/>
  <c r="AR94" i="5"/>
  <c r="E160" i="5"/>
  <c r="I221" i="5"/>
  <c r="S228" i="5"/>
  <c r="C142" i="5"/>
  <c r="I117" i="5"/>
  <c r="E273" i="5"/>
  <c r="G109" i="5"/>
  <c r="R297" i="5"/>
  <c r="M52" i="5"/>
  <c r="AR107" i="5"/>
  <c r="F306" i="5"/>
  <c r="Q179" i="5"/>
  <c r="F243" i="5"/>
  <c r="P251" i="5"/>
  <c r="G71" i="5"/>
  <c r="AW168" i="5"/>
  <c r="F159" i="5"/>
  <c r="M314" i="5"/>
  <c r="AJ84" i="4"/>
  <c r="AJ42" i="4"/>
  <c r="AR145" i="5"/>
  <c r="C217" i="5"/>
  <c r="Q254" i="5"/>
  <c r="I278" i="5"/>
  <c r="AR142" i="5"/>
  <c r="AW163" i="5"/>
  <c r="G79" i="5"/>
  <c r="AT107" i="4"/>
  <c r="G241" i="5"/>
  <c r="N159" i="5"/>
  <c r="H120" i="5"/>
  <c r="M100" i="5"/>
  <c r="AA244" i="5"/>
  <c r="C125" i="5"/>
  <c r="AI86" i="4"/>
  <c r="F292" i="5"/>
  <c r="E145" i="5"/>
  <c r="Z204" i="5"/>
  <c r="F296" i="5"/>
  <c r="E59" i="5"/>
  <c r="M81" i="5"/>
  <c r="C56" i="5"/>
  <c r="F213" i="5"/>
  <c r="H160" i="5"/>
  <c r="C134" i="5"/>
  <c r="AQ176" i="5"/>
  <c r="AC259" i="5"/>
  <c r="C73" i="5"/>
  <c r="AU139" i="5"/>
  <c r="D156" i="5"/>
  <c r="AG33" i="5"/>
  <c r="AB243" i="5"/>
  <c r="AT96" i="5"/>
  <c r="P256" i="5"/>
  <c r="W240" i="5"/>
  <c r="H78" i="5"/>
  <c r="Q45" i="5"/>
  <c r="Q171" i="5"/>
  <c r="R140" i="5"/>
  <c r="AI43" i="5"/>
  <c r="Q214" i="5"/>
  <c r="H286" i="5"/>
  <c r="C182" i="5"/>
  <c r="I231" i="5"/>
  <c r="W226" i="5"/>
  <c r="C34" i="5"/>
  <c r="AH319" i="5"/>
  <c r="S182" i="5"/>
  <c r="C218" i="5"/>
  <c r="Q46" i="5"/>
  <c r="F179" i="5"/>
  <c r="C41" i="5"/>
  <c r="I305" i="5"/>
  <c r="AI262" i="5"/>
  <c r="AV156" i="5"/>
  <c r="D35" i="5"/>
  <c r="E42" i="5"/>
  <c r="G258" i="5"/>
  <c r="S319" i="5"/>
  <c r="P138" i="5"/>
  <c r="W251" i="5"/>
  <c r="P246" i="5"/>
  <c r="D318" i="5"/>
  <c r="X186" i="5"/>
  <c r="G324" i="5"/>
  <c r="N246" i="5"/>
  <c r="R236" i="5"/>
  <c r="O117" i="5"/>
  <c r="Q316" i="5"/>
  <c r="M225" i="5"/>
  <c r="AC319" i="5"/>
  <c r="AL39" i="5"/>
  <c r="C61" i="5"/>
  <c r="R291" i="5"/>
  <c r="AW110" i="5"/>
  <c r="AR154" i="5"/>
  <c r="P158" i="5"/>
  <c r="AV49" i="6"/>
  <c r="AK65" i="5"/>
  <c r="AQ136" i="5"/>
  <c r="AL60" i="5"/>
  <c r="G199" i="5"/>
  <c r="E313" i="5"/>
  <c r="O103" i="5"/>
  <c r="G151" i="5"/>
  <c r="G32" i="3"/>
  <c r="F68" i="3" s="1"/>
  <c r="C184" i="5"/>
  <c r="AM51" i="6"/>
  <c r="P65" i="5"/>
  <c r="AU32" i="5"/>
  <c r="AW141" i="5"/>
  <c r="AD31" i="6"/>
  <c r="AG196" i="5"/>
  <c r="AT108" i="4"/>
  <c r="AV38" i="5"/>
  <c r="AT40" i="5"/>
  <c r="F53" i="5"/>
  <c r="AG41" i="5"/>
  <c r="AR72" i="5"/>
  <c r="I138" i="5"/>
  <c r="AK205" i="5"/>
  <c r="AI45" i="5"/>
  <c r="E217" i="5"/>
  <c r="F173" i="5"/>
  <c r="AV317" i="5"/>
  <c r="G244" i="5"/>
  <c r="AS134" i="5"/>
  <c r="I215" i="5"/>
  <c r="O215" i="5"/>
  <c r="D79" i="5"/>
  <c r="Y35" i="5"/>
  <c r="H280" i="5"/>
  <c r="AB325" i="5"/>
  <c r="AM53" i="5"/>
  <c r="AM196" i="5"/>
  <c r="AK244" i="5"/>
  <c r="AU134" i="5"/>
  <c r="AT79" i="5"/>
  <c r="AH229" i="5"/>
  <c r="AL236" i="5"/>
  <c r="U57" i="6"/>
  <c r="D176" i="5"/>
  <c r="I219" i="5"/>
  <c r="AS155" i="5"/>
  <c r="C39" i="3"/>
  <c r="M151" i="5"/>
  <c r="AW136" i="5"/>
  <c r="AR109" i="5"/>
  <c r="F303" i="5"/>
  <c r="G223" i="5"/>
  <c r="AS172" i="5"/>
  <c r="AR107" i="4"/>
  <c r="N292" i="5"/>
  <c r="E34" i="5"/>
  <c r="AA241" i="5"/>
  <c r="N152" i="5"/>
  <c r="I135" i="5"/>
  <c r="G260" i="5"/>
  <c r="O181" i="5"/>
  <c r="I311" i="5"/>
  <c r="AJ221" i="5"/>
  <c r="I100" i="5"/>
  <c r="F113" i="5"/>
  <c r="Q42" i="6"/>
  <c r="F80" i="5"/>
  <c r="AQ56" i="5"/>
  <c r="AH218" i="5"/>
  <c r="W238" i="5"/>
  <c r="C104" i="5"/>
  <c r="E303" i="5"/>
  <c r="F65" i="5"/>
  <c r="AT131" i="5"/>
  <c r="AC239" i="5"/>
  <c r="AU141" i="5"/>
  <c r="G298" i="5"/>
  <c r="C156" i="5"/>
  <c r="E76" i="5"/>
  <c r="AH33" i="5"/>
  <c r="AB238" i="5"/>
  <c r="D265" i="5"/>
  <c r="C265" i="5"/>
  <c r="AL56" i="5"/>
  <c r="W237" i="5"/>
  <c r="H231" i="5"/>
  <c r="E49" i="5"/>
  <c r="AH65" i="5"/>
  <c r="I76" i="5"/>
  <c r="AA194" i="5"/>
  <c r="S185" i="5"/>
  <c r="D303" i="5"/>
  <c r="AH45" i="5"/>
  <c r="AV321" i="5"/>
  <c r="Y216" i="5"/>
  <c r="G192" i="5"/>
  <c r="N225" i="5"/>
  <c r="F222" i="5"/>
  <c r="AG44" i="5"/>
  <c r="M224" i="5"/>
  <c r="AC46" i="5"/>
  <c r="AW122" i="5"/>
  <c r="AW72" i="5"/>
  <c r="I290" i="5"/>
  <c r="Q280" i="5"/>
  <c r="H102" i="5"/>
  <c r="F202" i="5"/>
  <c r="G198" i="5"/>
  <c r="C49" i="5"/>
  <c r="C75" i="5"/>
  <c r="F78" i="5"/>
  <c r="AS160" i="5"/>
  <c r="E161" i="5"/>
  <c r="P193" i="5"/>
  <c r="AA125" i="5"/>
  <c r="AA71" i="5"/>
  <c r="AS164" i="5"/>
  <c r="AR93" i="5"/>
  <c r="I104" i="5"/>
  <c r="AU163" i="5"/>
  <c r="H133" i="5"/>
  <c r="M243" i="5"/>
  <c r="Z257" i="5"/>
  <c r="D242" i="5"/>
  <c r="N85" i="5"/>
  <c r="O124" i="5"/>
  <c r="C234" i="5"/>
  <c r="E276" i="5"/>
  <c r="N239" i="5"/>
  <c r="W219" i="5"/>
  <c r="AM51" i="5"/>
  <c r="C121" i="5"/>
  <c r="P109" i="5"/>
  <c r="AS165" i="5"/>
  <c r="N167" i="5"/>
  <c r="M135" i="5"/>
  <c r="D97" i="5"/>
  <c r="AT106" i="5"/>
  <c r="N76" i="5"/>
  <c r="AA278" i="5"/>
  <c r="AR155" i="5"/>
  <c r="I47" i="5"/>
  <c r="F322" i="5"/>
  <c r="N252" i="5"/>
  <c r="Q272" i="5"/>
  <c r="M324" i="5"/>
  <c r="R212" i="5"/>
  <c r="R96" i="5"/>
  <c r="AU131" i="5"/>
  <c r="G226" i="5"/>
  <c r="D198" i="5"/>
  <c r="AS321" i="5"/>
  <c r="W215" i="5"/>
  <c r="I298" i="5"/>
  <c r="AV134" i="5"/>
  <c r="I79" i="5"/>
  <c r="D43" i="5"/>
  <c r="AW123" i="5"/>
  <c r="I42" i="5"/>
  <c r="AB205" i="5"/>
  <c r="C101" i="5"/>
  <c r="E171" i="5"/>
  <c r="I251" i="5"/>
  <c r="P169" i="5"/>
  <c r="AB217" i="5"/>
  <c r="Z245" i="5"/>
  <c r="AK36" i="5"/>
  <c r="I156" i="5"/>
  <c r="S275" i="5"/>
  <c r="N226" i="5"/>
  <c r="C271" i="5"/>
  <c r="C34" i="3"/>
  <c r="G21" i="3"/>
  <c r="G23" i="3" s="1"/>
  <c r="G24" i="3" s="1"/>
  <c r="H276" i="5"/>
  <c r="E315" i="5"/>
  <c r="E181" i="5"/>
  <c r="D56" i="5"/>
  <c r="AB181" i="5"/>
  <c r="M139" i="5"/>
  <c r="R145" i="5"/>
  <c r="P133" i="5"/>
  <c r="AM33" i="5"/>
  <c r="AS318" i="5"/>
  <c r="G296" i="5"/>
  <c r="AT319" i="5"/>
  <c r="Q186" i="5"/>
  <c r="AW171" i="5"/>
  <c r="AW167" i="5"/>
  <c r="M103" i="5"/>
  <c r="G219" i="5"/>
  <c r="F256" i="5"/>
  <c r="M65" i="5"/>
  <c r="N233" i="5"/>
  <c r="D228" i="5"/>
  <c r="AV74" i="5"/>
  <c r="E179" i="5"/>
  <c r="AI39" i="5"/>
  <c r="AV183" i="5"/>
  <c r="H222" i="5"/>
  <c r="S134" i="5"/>
  <c r="E216" i="5"/>
  <c r="C115" i="5"/>
  <c r="C169" i="5"/>
  <c r="F254" i="5"/>
  <c r="H168" i="5"/>
  <c r="H323" i="5"/>
  <c r="W35" i="5"/>
  <c r="H261" i="5"/>
  <c r="E256" i="5"/>
  <c r="AI61" i="5"/>
  <c r="D296" i="5"/>
  <c r="H85" i="5"/>
  <c r="S107" i="5"/>
  <c r="S257" i="5"/>
  <c r="R109" i="5"/>
  <c r="F55" i="5"/>
  <c r="S112" i="5"/>
  <c r="I262" i="5"/>
  <c r="R100" i="5"/>
  <c r="G243" i="5"/>
  <c r="AR297" i="5"/>
  <c r="D163" i="5"/>
  <c r="C38" i="5"/>
  <c r="I33" i="5"/>
  <c r="AB199" i="5"/>
  <c r="S119" i="5"/>
  <c r="Y81" i="5"/>
  <c r="AR77" i="5"/>
  <c r="AI234" i="5"/>
  <c r="AI55" i="5"/>
  <c r="AJ239" i="5"/>
  <c r="Z52" i="6"/>
  <c r="AM40" i="6"/>
  <c r="C139" i="5"/>
  <c r="AU324" i="5"/>
  <c r="E94" i="5"/>
  <c r="E37" i="5"/>
  <c r="H142" i="5"/>
  <c r="W59" i="5"/>
  <c r="AR185" i="5"/>
  <c r="AV169" i="5"/>
  <c r="AA229" i="5"/>
  <c r="D220" i="5"/>
  <c r="I38" i="5"/>
  <c r="AR101" i="5"/>
  <c r="H299" i="5"/>
  <c r="AC204" i="5"/>
  <c r="P292" i="5"/>
  <c r="G142" i="5"/>
  <c r="N234" i="5"/>
  <c r="N296" i="5"/>
  <c r="AJ219" i="5"/>
  <c r="H196" i="5"/>
  <c r="AQ38" i="5"/>
  <c r="AI216" i="5"/>
  <c r="G33" i="5"/>
  <c r="AI193" i="5"/>
  <c r="AS35" i="5"/>
  <c r="AG223" i="5"/>
  <c r="AU178" i="5"/>
  <c r="AV126" i="5"/>
  <c r="AR51" i="5"/>
  <c r="G315" i="5"/>
  <c r="C212" i="5"/>
  <c r="AK56" i="5"/>
  <c r="I261" i="5"/>
  <c r="Y214" i="5"/>
  <c r="I202" i="5"/>
  <c r="AC77" i="4"/>
  <c r="AC32" i="4"/>
  <c r="I180" i="5"/>
  <c r="P144" i="5"/>
  <c r="G57" i="5"/>
  <c r="I131" i="5"/>
  <c r="N314" i="5"/>
  <c r="I60" i="3"/>
  <c r="H72" i="3" s="1"/>
  <c r="AW151" i="5"/>
  <c r="N46" i="5"/>
  <c r="AB303" i="5"/>
  <c r="W111" i="5"/>
  <c r="C242" i="5"/>
  <c r="AI239" i="5"/>
  <c r="AH221" i="5"/>
  <c r="AU167" i="5"/>
  <c r="AS72" i="5"/>
  <c r="AM41" i="6"/>
  <c r="AK214" i="5"/>
  <c r="AV32" i="5"/>
  <c r="AS76" i="5"/>
  <c r="AS43" i="5"/>
  <c r="AB216" i="5"/>
  <c r="AG59" i="5"/>
  <c r="E320" i="5"/>
  <c r="AA237" i="5"/>
  <c r="AA227" i="5"/>
  <c r="F117" i="5"/>
  <c r="AV99" i="5"/>
  <c r="AU145" i="5"/>
  <c r="W221" i="5"/>
  <c r="AA232" i="5"/>
  <c r="C160" i="5"/>
  <c r="W93" i="5"/>
  <c r="G262" i="5"/>
  <c r="I50" i="5"/>
  <c r="H229" i="5"/>
  <c r="R319" i="5"/>
  <c r="G164" i="5"/>
  <c r="AA203" i="5"/>
  <c r="AT82" i="5"/>
  <c r="AW37" i="5"/>
  <c r="O110" i="5"/>
  <c r="W254" i="5"/>
  <c r="E293" i="5"/>
  <c r="AK220" i="5"/>
  <c r="AB178" i="5"/>
  <c r="E82" i="5"/>
  <c r="E212" i="5"/>
  <c r="AM32" i="5"/>
  <c r="D170" i="5"/>
  <c r="E105" i="5"/>
  <c r="C100" i="5"/>
  <c r="S71" i="5"/>
  <c r="F162" i="5"/>
  <c r="F236" i="5"/>
  <c r="AK64" i="5"/>
  <c r="I52" i="5"/>
  <c r="W317" i="5"/>
  <c r="O56" i="5"/>
  <c r="M83" i="5"/>
  <c r="I196" i="5"/>
  <c r="X205" i="5"/>
  <c r="Y223" i="5"/>
  <c r="S136" i="5"/>
  <c r="AM54" i="5"/>
  <c r="AW143" i="5"/>
  <c r="M275" i="5"/>
  <c r="X195" i="5"/>
  <c r="AW140" i="5"/>
  <c r="AR108" i="4"/>
  <c r="AU107" i="5"/>
  <c r="AV100" i="5"/>
  <c r="M71" i="5"/>
  <c r="AS120" i="5"/>
  <c r="AR71" i="5"/>
  <c r="S294" i="5"/>
  <c r="AC216" i="5"/>
  <c r="E319" i="5"/>
  <c r="C50" i="5"/>
  <c r="E245" i="5"/>
  <c r="H179" i="5"/>
  <c r="M131" i="5"/>
  <c r="H101" i="5"/>
  <c r="AM36" i="5"/>
  <c r="E219" i="5"/>
  <c r="Q168" i="5"/>
  <c r="I54" i="5"/>
  <c r="D84" i="5"/>
  <c r="R205" i="5"/>
  <c r="D115" i="5"/>
  <c r="Z155" i="5"/>
  <c r="Z242" i="5"/>
  <c r="I293" i="5"/>
  <c r="H94" i="5"/>
  <c r="AA242" i="5"/>
  <c r="AO42" i="4"/>
  <c r="AV36" i="4"/>
  <c r="AR103" i="5"/>
  <c r="AJ33" i="5"/>
  <c r="H107" i="5"/>
  <c r="D230" i="5"/>
  <c r="H39" i="3"/>
  <c r="G69" i="3" s="1"/>
  <c r="R151" i="5"/>
  <c r="AS73" i="5"/>
  <c r="I55" i="5"/>
  <c r="AM37" i="6"/>
  <c r="AV47" i="4"/>
  <c r="AV174" i="5"/>
  <c r="AB246" i="5"/>
  <c r="G274" i="5"/>
  <c r="G32" i="5"/>
  <c r="AJ58" i="5"/>
  <c r="D109" i="5"/>
  <c r="R320" i="5"/>
  <c r="O194" i="5"/>
  <c r="I82" i="5"/>
  <c r="I118" i="5"/>
  <c r="F277" i="5"/>
  <c r="F76" i="5"/>
  <c r="C155" i="5"/>
  <c r="C141" i="5"/>
  <c r="AM174" i="5"/>
  <c r="R115" i="5"/>
  <c r="AB91" i="5"/>
  <c r="H45" i="3"/>
  <c r="AG185" i="5"/>
  <c r="M115" i="5"/>
  <c r="AW157" i="5"/>
  <c r="X53" i="5"/>
  <c r="AJ45" i="5"/>
  <c r="N93" i="5"/>
  <c r="W236" i="5"/>
  <c r="AU142" i="5"/>
  <c r="H171" i="5"/>
  <c r="P279" i="5"/>
  <c r="AJ53" i="5"/>
  <c r="AR152" i="5"/>
  <c r="G313" i="5"/>
  <c r="E84" i="5"/>
  <c r="C71" i="5"/>
  <c r="C22" i="3"/>
  <c r="AT116" i="5"/>
  <c r="G137" i="5"/>
  <c r="AR118" i="5"/>
  <c r="AK42" i="5"/>
  <c r="AK32" i="5"/>
  <c r="AQ133" i="5"/>
  <c r="G216" i="5"/>
  <c r="Z122" i="5"/>
  <c r="W73" i="5"/>
  <c r="C159" i="5"/>
  <c r="R74" i="5"/>
  <c r="G64" i="5"/>
  <c r="E48" i="5"/>
  <c r="O318" i="5"/>
  <c r="P33" i="5"/>
  <c r="H224" i="5"/>
  <c r="AC264" i="5"/>
  <c r="Y246" i="5"/>
  <c r="AA233" i="5"/>
  <c r="D141" i="5"/>
  <c r="C278" i="5"/>
  <c r="I59" i="3"/>
  <c r="AW91" i="5"/>
  <c r="Q245" i="5"/>
  <c r="M172" i="5"/>
  <c r="C123" i="5"/>
  <c r="O319" i="5"/>
  <c r="F313" i="5"/>
  <c r="F155" i="5"/>
  <c r="W186" i="5"/>
  <c r="I126" i="5"/>
  <c r="F169" i="5"/>
  <c r="I265" i="5"/>
  <c r="AB72" i="4"/>
  <c r="AB105" i="4"/>
  <c r="M145" i="5"/>
  <c r="F194" i="5"/>
  <c r="M279" i="5"/>
  <c r="AS101" i="5"/>
  <c r="H155" i="5"/>
  <c r="S96" i="5"/>
  <c r="I279" i="5"/>
  <c r="R168" i="5"/>
  <c r="Y312" i="5"/>
  <c r="S49" i="5"/>
  <c r="E295" i="5"/>
  <c r="O42" i="5"/>
  <c r="O197" i="5"/>
  <c r="M39" i="5"/>
  <c r="N304" i="5"/>
  <c r="E95" i="5"/>
  <c r="G114" i="5"/>
  <c r="E120" i="5"/>
  <c r="AA272" i="5"/>
  <c r="F223" i="5"/>
  <c r="S56" i="5"/>
  <c r="F291" i="5"/>
  <c r="AB219" i="5"/>
  <c r="H321" i="5"/>
  <c r="AU83" i="5"/>
  <c r="AR320" i="5"/>
  <c r="W137" i="5"/>
  <c r="P286" i="5"/>
  <c r="Y298" i="5"/>
  <c r="AK230" i="5"/>
  <c r="AM225" i="5"/>
  <c r="AT318" i="5"/>
  <c r="AR62" i="5"/>
  <c r="H58" i="3"/>
  <c r="AV31" i="5"/>
  <c r="I173" i="5"/>
  <c r="AS52" i="5"/>
  <c r="AM57" i="5"/>
  <c r="AG232" i="5"/>
  <c r="E242" i="5"/>
  <c r="F288" i="5"/>
  <c r="AI42" i="5"/>
  <c r="AW97" i="5"/>
  <c r="AT78" i="5"/>
  <c r="AV98" i="5"/>
  <c r="AU135" i="5"/>
  <c r="AB233" i="5"/>
  <c r="C185" i="5"/>
  <c r="D65" i="5"/>
  <c r="E241" i="5"/>
  <c r="S168" i="5"/>
  <c r="I51" i="3"/>
  <c r="AM31" i="5"/>
  <c r="AM58" i="5"/>
  <c r="Q136" i="5"/>
  <c r="N299" i="5"/>
  <c r="AQ40" i="5"/>
  <c r="AL72" i="6"/>
  <c r="AG199" i="5"/>
  <c r="AT107" i="5"/>
  <c r="AM227" i="5"/>
  <c r="AK219" i="5"/>
  <c r="AK216" i="5"/>
  <c r="Z202" i="5"/>
  <c r="AK52" i="5"/>
  <c r="Z246" i="5"/>
  <c r="F315" i="5"/>
  <c r="AT179" i="5"/>
  <c r="G304" i="5"/>
  <c r="I78" i="5"/>
  <c r="M76" i="5"/>
  <c r="AW139" i="5"/>
  <c r="AJ65" i="5"/>
  <c r="AV77" i="5"/>
  <c r="P273" i="5"/>
  <c r="H153" i="5"/>
  <c r="I234" i="5"/>
  <c r="C178" i="5"/>
  <c r="G51" i="5"/>
  <c r="I239" i="5"/>
  <c r="AG231" i="5"/>
  <c r="AR119" i="5"/>
  <c r="AS123" i="5"/>
  <c r="AM36" i="6"/>
  <c r="AF42" i="6"/>
  <c r="AR319" i="5"/>
  <c r="AR34" i="5"/>
  <c r="AW65" i="5"/>
  <c r="AJ223" i="5"/>
  <c r="AG36" i="5"/>
  <c r="AM61" i="5"/>
  <c r="D121" i="5"/>
  <c r="Q121" i="5"/>
  <c r="AS124" i="5"/>
  <c r="Y199" i="5"/>
  <c r="W262" i="5"/>
  <c r="H76" i="5"/>
  <c r="G56" i="5"/>
  <c r="Z224" i="5"/>
  <c r="AB193" i="5"/>
  <c r="M36" i="5"/>
  <c r="AJ38" i="5"/>
  <c r="M185" i="5"/>
  <c r="AR73" i="5"/>
  <c r="Z223" i="5"/>
  <c r="M64" i="5"/>
  <c r="Y131" i="5"/>
  <c r="D34" i="3"/>
  <c r="D271" i="5"/>
  <c r="Q311" i="5"/>
  <c r="I289" i="5"/>
  <c r="AL223" i="5"/>
  <c r="AV41" i="6"/>
  <c r="AK245" i="5"/>
  <c r="P314" i="5"/>
  <c r="AL221" i="5"/>
  <c r="AJ225" i="5"/>
  <c r="Z216" i="5"/>
  <c r="O283" i="5"/>
  <c r="E243" i="5"/>
  <c r="H50" i="5"/>
  <c r="D196" i="5"/>
  <c r="AT85" i="5"/>
  <c r="AC237" i="5"/>
  <c r="I312" i="5"/>
  <c r="Z42" i="4"/>
  <c r="Z84" i="4"/>
  <c r="S106" i="4"/>
  <c r="P58" i="5"/>
  <c r="P135" i="5"/>
  <c r="R251" i="5"/>
  <c r="R139" i="5"/>
  <c r="Q239" i="5"/>
  <c r="AT153" i="5"/>
  <c r="C162" i="5"/>
  <c r="W57" i="5"/>
  <c r="O133" i="5"/>
  <c r="Y314" i="5"/>
  <c r="AV131" i="5"/>
  <c r="AW158" i="5"/>
  <c r="AT99" i="5"/>
  <c r="H57" i="5"/>
  <c r="I168" i="5"/>
  <c r="F205" i="5"/>
  <c r="D232" i="5"/>
  <c r="AW124" i="5"/>
  <c r="AI54" i="5"/>
  <c r="M170" i="5"/>
  <c r="S244" i="5"/>
  <c r="F121" i="5"/>
  <c r="Q185" i="5"/>
  <c r="Q251" i="5"/>
  <c r="M263" i="5"/>
  <c r="AS167" i="5"/>
  <c r="AL49" i="5"/>
  <c r="N153" i="5"/>
  <c r="G105" i="5"/>
  <c r="AC282" i="5"/>
  <c r="H204" i="5"/>
  <c r="R48" i="5"/>
  <c r="W136" i="5"/>
  <c r="G102" i="5"/>
  <c r="Z239" i="5"/>
  <c r="H199" i="5"/>
  <c r="AA78" i="4"/>
  <c r="Y198" i="5"/>
  <c r="AR110" i="5"/>
  <c r="Y193" i="5"/>
  <c r="O65" i="5"/>
  <c r="G31" i="5"/>
  <c r="G30" i="3"/>
  <c r="S193" i="5"/>
  <c r="C143" i="5"/>
  <c r="G38" i="5"/>
  <c r="H81" i="5"/>
  <c r="AL42" i="5"/>
  <c r="AH34" i="5"/>
  <c r="O47" i="5"/>
  <c r="AC94" i="4"/>
  <c r="AD67" i="4"/>
  <c r="Z213" i="5"/>
  <c r="N119" i="5"/>
  <c r="Y191" i="5"/>
  <c r="R224" i="5"/>
  <c r="H61" i="5"/>
  <c r="F157" i="5"/>
  <c r="AV102" i="5"/>
  <c r="G261" i="5"/>
  <c r="Y324" i="5"/>
  <c r="M252" i="5"/>
  <c r="D104" i="5"/>
  <c r="O211" i="5"/>
  <c r="E40" i="3"/>
  <c r="AM296" i="5"/>
  <c r="S81" i="5"/>
  <c r="AR186" i="5"/>
  <c r="C21" i="3"/>
  <c r="C23" i="3" s="1"/>
  <c r="C24" i="3" s="1"/>
  <c r="H11" i="2"/>
  <c r="C30" i="3"/>
  <c r="C31" i="5"/>
  <c r="H9" i="2"/>
  <c r="H8" i="2"/>
  <c r="H79" i="5"/>
  <c r="AW81" i="5"/>
  <c r="F62" i="5"/>
  <c r="M219" i="5"/>
  <c r="AT106" i="4"/>
  <c r="E165" i="5"/>
  <c r="AR121" i="5"/>
  <c r="S85" i="5"/>
  <c r="H203" i="5"/>
  <c r="H296" i="5"/>
  <c r="AH62" i="5"/>
  <c r="Y235" i="5"/>
  <c r="W233" i="5"/>
  <c r="I263" i="5"/>
  <c r="E99" i="5"/>
  <c r="H162" i="5"/>
  <c r="F168" i="5"/>
  <c r="AC53" i="5"/>
  <c r="Q42" i="5"/>
  <c r="G221" i="5"/>
  <c r="Q111" i="5"/>
  <c r="D41" i="3"/>
  <c r="N271" i="5"/>
  <c r="F228" i="5"/>
  <c r="D107" i="5"/>
  <c r="H302" i="5"/>
  <c r="P253" i="5"/>
  <c r="AA281" i="5"/>
  <c r="E238" i="5"/>
  <c r="D218" i="5"/>
  <c r="AT75" i="5"/>
  <c r="AW100" i="5"/>
  <c r="F139" i="5"/>
  <c r="D34" i="5"/>
  <c r="Q137" i="5"/>
  <c r="D38" i="5"/>
  <c r="P131" i="5"/>
  <c r="I144" i="5"/>
  <c r="X154" i="5"/>
  <c r="AK87" i="4"/>
  <c r="M319" i="5"/>
  <c r="I169" i="5"/>
  <c r="AU144" i="5"/>
  <c r="I166" i="5"/>
  <c r="Q157" i="5"/>
  <c r="E184" i="5"/>
  <c r="O325" i="5"/>
  <c r="O107" i="5"/>
  <c r="O290" i="5"/>
  <c r="G158" i="5"/>
  <c r="D157" i="5"/>
  <c r="E220" i="5"/>
  <c r="W193" i="5"/>
  <c r="H144" i="5"/>
  <c r="W63" i="5"/>
  <c r="D233" i="5"/>
  <c r="R54" i="5"/>
  <c r="F182" i="5"/>
  <c r="AR83" i="5"/>
  <c r="D183" i="5"/>
  <c r="F41" i="5"/>
  <c r="F108" i="5"/>
  <c r="AJ300" i="5"/>
  <c r="N204" i="5"/>
  <c r="Y204" i="5"/>
  <c r="R219" i="5"/>
  <c r="E229" i="5"/>
  <c r="I257" i="5"/>
  <c r="M138" i="5"/>
  <c r="E74" i="5"/>
  <c r="G163" i="5"/>
  <c r="S255" i="5"/>
  <c r="Q315" i="5"/>
  <c r="N56" i="5"/>
  <c r="C72" i="5"/>
  <c r="Y197" i="5"/>
  <c r="AR135" i="5"/>
  <c r="AT120" i="5"/>
  <c r="H272" i="5"/>
  <c r="AR138" i="5"/>
  <c r="D258" i="5"/>
  <c r="D94" i="5"/>
  <c r="AV85" i="5"/>
  <c r="AJ37" i="5"/>
  <c r="D108" i="5"/>
  <c r="I141" i="5"/>
  <c r="G205" i="5"/>
  <c r="E214" i="5"/>
  <c r="P242" i="5"/>
  <c r="Q319" i="5"/>
  <c r="AH238" i="5"/>
  <c r="H252" i="5"/>
  <c r="AC32" i="6"/>
  <c r="AU41" i="5"/>
  <c r="AH43" i="5"/>
  <c r="AG229" i="5"/>
  <c r="AV133" i="5"/>
  <c r="AW50" i="5"/>
  <c r="AW38" i="5"/>
  <c r="AW133" i="5"/>
  <c r="C161" i="5"/>
  <c r="AV75" i="5"/>
  <c r="E126" i="5"/>
  <c r="Y220" i="5"/>
  <c r="AK57" i="5"/>
  <c r="F170" i="5"/>
  <c r="AR99" i="5"/>
  <c r="AT142" i="5"/>
  <c r="AW126" i="5"/>
  <c r="AA222" i="5"/>
  <c r="S133" i="5"/>
  <c r="E32" i="5"/>
  <c r="Y157" i="5"/>
  <c r="P136" i="5"/>
  <c r="AH298" i="5"/>
  <c r="AR137" i="5"/>
  <c r="AV37" i="6"/>
  <c r="X233" i="5"/>
  <c r="AI236" i="5"/>
  <c r="S77" i="4"/>
  <c r="S32" i="4"/>
  <c r="R82" i="5"/>
  <c r="AI235" i="5"/>
  <c r="AQ41" i="5"/>
  <c r="AB191" i="5"/>
  <c r="M104" i="5"/>
  <c r="AQ44" i="5"/>
  <c r="AH38" i="5"/>
  <c r="AT111" i="5"/>
  <c r="AS141" i="5"/>
  <c r="N84" i="5"/>
  <c r="N276" i="5"/>
  <c r="AM66" i="5"/>
  <c r="I220" i="5"/>
  <c r="W224" i="5"/>
  <c r="D117" i="5"/>
  <c r="G85" i="5"/>
  <c r="C260" i="5"/>
  <c r="AT180" i="5"/>
  <c r="AC80" i="4"/>
  <c r="H37" i="5"/>
  <c r="Q153" i="5"/>
  <c r="AA85" i="4"/>
  <c r="H119" i="5"/>
  <c r="F98" i="5"/>
  <c r="AL216" i="5"/>
  <c r="P205" i="5"/>
  <c r="AH225" i="5"/>
  <c r="F231" i="5"/>
  <c r="X229" i="5"/>
  <c r="AH52" i="6"/>
  <c r="AL85" i="4"/>
  <c r="AT112" i="5"/>
  <c r="AW44" i="5"/>
  <c r="AQ52" i="5"/>
  <c r="AS103" i="5"/>
  <c r="X217" i="5"/>
  <c r="D143" i="5"/>
  <c r="H167" i="5"/>
  <c r="AH46" i="5"/>
  <c r="G112" i="5"/>
  <c r="Y245" i="5"/>
  <c r="AW312" i="5"/>
  <c r="H234" i="5"/>
  <c r="F324" i="5"/>
  <c r="AS118" i="5"/>
  <c r="W213" i="5"/>
  <c r="H316" i="5"/>
  <c r="Q218" i="5"/>
  <c r="Y277" i="5"/>
  <c r="O72" i="5"/>
  <c r="AS314" i="5"/>
  <c r="AV122" i="5"/>
  <c r="AA215" i="5"/>
  <c r="AH52" i="5"/>
  <c r="D246" i="5"/>
  <c r="S241" i="5"/>
  <c r="F246" i="5"/>
  <c r="S223" i="5"/>
  <c r="AV116" i="5"/>
  <c r="AQ132" i="5"/>
  <c r="AH32" i="5"/>
  <c r="S211" i="5"/>
  <c r="I40" i="3"/>
  <c r="D66" i="5"/>
  <c r="E50" i="5"/>
  <c r="AK43" i="5"/>
  <c r="AC200" i="5"/>
  <c r="AU323" i="5"/>
  <c r="G197" i="5"/>
  <c r="AU99" i="5"/>
  <c r="Q286" i="5"/>
  <c r="X216" i="5"/>
  <c r="Q85" i="5"/>
  <c r="F199" i="5"/>
  <c r="N287" i="5"/>
  <c r="C220" i="5"/>
  <c r="D131" i="5"/>
  <c r="Q132" i="5"/>
  <c r="I158" i="5"/>
  <c r="Y293" i="5"/>
  <c r="O284" i="5"/>
  <c r="AT93" i="5"/>
  <c r="G44" i="5"/>
  <c r="M60" i="5"/>
  <c r="X230" i="5"/>
  <c r="AB229" i="5"/>
  <c r="E47" i="3"/>
  <c r="Y211" i="5"/>
  <c r="AG47" i="5"/>
  <c r="G322" i="5"/>
  <c r="D60" i="5"/>
  <c r="O191" i="5"/>
  <c r="AG66" i="5"/>
  <c r="C202" i="5"/>
  <c r="G117" i="5"/>
  <c r="AL92" i="4"/>
  <c r="O123" i="5"/>
  <c r="P240" i="5"/>
  <c r="I281" i="5"/>
  <c r="AA228" i="5"/>
  <c r="M171" i="5"/>
  <c r="Q321" i="5"/>
  <c r="E299" i="5"/>
  <c r="S144" i="5"/>
  <c r="E191" i="5"/>
  <c r="AK305" i="5"/>
  <c r="I122" i="5"/>
  <c r="AB197" i="5"/>
  <c r="X204" i="5"/>
  <c r="C273" i="5"/>
  <c r="Q145" i="5"/>
  <c r="Y294" i="5"/>
  <c r="Z65" i="5"/>
  <c r="Q223" i="5"/>
  <c r="AS71" i="5"/>
  <c r="AS109" i="5"/>
  <c r="C108" i="5"/>
  <c r="G181" i="5"/>
  <c r="AG93" i="4"/>
  <c r="N317" i="5"/>
  <c r="D225" i="5"/>
  <c r="AB292" i="5"/>
  <c r="AA230" i="5"/>
  <c r="AT323" i="5"/>
  <c r="E46" i="5"/>
  <c r="Q257" i="5"/>
  <c r="AC212" i="5"/>
  <c r="C102" i="5"/>
  <c r="AI36" i="5"/>
  <c r="G145" i="5"/>
  <c r="P181" i="5"/>
  <c r="M191" i="5"/>
  <c r="I275" i="5"/>
  <c r="AA80" i="5"/>
  <c r="H215" i="5"/>
  <c r="D164" i="5"/>
  <c r="P265" i="5"/>
  <c r="I106" i="5"/>
  <c r="E77" i="5"/>
  <c r="I163" i="5"/>
  <c r="H64" i="5"/>
  <c r="F50" i="5"/>
  <c r="M112" i="5"/>
  <c r="E93" i="5"/>
  <c r="M264" i="5"/>
  <c r="Z152" i="5"/>
  <c r="W225" i="5"/>
  <c r="AW321" i="5"/>
  <c r="O220" i="5"/>
  <c r="AW73" i="5"/>
  <c r="I178" i="5"/>
  <c r="D278" i="5"/>
  <c r="D311" i="5"/>
  <c r="O231" i="5"/>
  <c r="AM117" i="5"/>
  <c r="H52" i="5"/>
  <c r="C120" i="5"/>
  <c r="AU119" i="5"/>
  <c r="H281" i="5"/>
  <c r="Z199" i="5"/>
  <c r="F41" i="3"/>
  <c r="P271" i="5"/>
  <c r="E173" i="5"/>
  <c r="AL158" i="5"/>
  <c r="C180" i="5"/>
  <c r="Q76" i="5"/>
  <c r="AV124" i="5"/>
  <c r="C106" i="5"/>
  <c r="AK62" i="5"/>
  <c r="R215" i="5"/>
  <c r="P276" i="5"/>
  <c r="S196" i="5"/>
  <c r="D288" i="5"/>
  <c r="G153" i="5"/>
  <c r="E285" i="5"/>
  <c r="H228" i="5"/>
  <c r="W229" i="5"/>
  <c r="E289" i="5"/>
  <c r="E196" i="5"/>
  <c r="O120" i="5"/>
  <c r="G230" i="5"/>
  <c r="H106" i="5"/>
  <c r="H140" i="5"/>
  <c r="N236" i="5"/>
  <c r="AB194" i="5"/>
  <c r="D315" i="5"/>
  <c r="E198" i="5"/>
  <c r="C323" i="5"/>
  <c r="Q236" i="5"/>
  <c r="AH314" i="5"/>
  <c r="S246" i="5"/>
  <c r="I44" i="5"/>
  <c r="D76" i="5"/>
  <c r="F42" i="5"/>
  <c r="AV111" i="5"/>
  <c r="AM46" i="5"/>
  <c r="AW119" i="5"/>
  <c r="AL33" i="5"/>
  <c r="AB226" i="5"/>
  <c r="G288" i="5"/>
  <c r="AA214" i="5"/>
  <c r="W231" i="5"/>
  <c r="E155" i="5"/>
  <c r="M47" i="5"/>
  <c r="N242" i="5"/>
  <c r="AW99" i="5"/>
  <c r="E224" i="5"/>
  <c r="D174" i="5"/>
  <c r="E221" i="5"/>
  <c r="I108" i="5"/>
  <c r="Q172" i="5"/>
  <c r="F124" i="5"/>
  <c r="G204" i="5"/>
  <c r="S204" i="5"/>
  <c r="O279" i="5"/>
  <c r="O245" i="5"/>
  <c r="X240" i="5"/>
  <c r="I193" i="5"/>
  <c r="M106" i="5"/>
  <c r="H51" i="5"/>
  <c r="X194" i="5"/>
  <c r="AC225" i="5"/>
  <c r="AA234" i="5"/>
  <c r="M295" i="5"/>
  <c r="F96" i="5"/>
  <c r="C215" i="5"/>
  <c r="G292" i="5"/>
  <c r="Q120" i="5"/>
  <c r="D54" i="5"/>
  <c r="C79" i="5"/>
  <c r="Q293" i="5"/>
  <c r="O74" i="5"/>
  <c r="E60" i="5"/>
  <c r="AA288" i="5"/>
  <c r="E215" i="5"/>
  <c r="F224" i="5"/>
  <c r="I323" i="5"/>
  <c r="E104" i="5"/>
  <c r="I145" i="5"/>
  <c r="F215" i="5"/>
  <c r="I213" i="5"/>
  <c r="AM257" i="5"/>
  <c r="R137" i="5"/>
  <c r="P264" i="5"/>
  <c r="S37" i="5"/>
  <c r="X185" i="5"/>
  <c r="AH276" i="5"/>
  <c r="AR81" i="5"/>
  <c r="F133" i="5"/>
  <c r="O302" i="5"/>
  <c r="M125" i="5"/>
  <c r="H220" i="5"/>
  <c r="D179" i="5"/>
  <c r="W121" i="5"/>
  <c r="C293" i="5"/>
  <c r="C95" i="5"/>
  <c r="R94" i="5"/>
  <c r="AH56" i="5"/>
  <c r="M200" i="5"/>
  <c r="W145" i="5"/>
  <c r="AS137" i="5"/>
  <c r="Q115" i="5"/>
  <c r="O145" i="5"/>
  <c r="C318" i="5"/>
  <c r="AR116" i="5"/>
  <c r="Q217" i="5"/>
  <c r="Q178" i="5"/>
  <c r="M63" i="5"/>
  <c r="P126" i="5"/>
  <c r="F38" i="5"/>
  <c r="P284" i="5"/>
  <c r="N273" i="5"/>
  <c r="W74" i="5"/>
  <c r="I153" i="5"/>
  <c r="R216" i="5"/>
  <c r="AL302" i="5"/>
  <c r="Y99" i="5"/>
  <c r="W118" i="5"/>
  <c r="G175" i="5"/>
  <c r="AV93" i="5"/>
  <c r="E61" i="5"/>
  <c r="F299" i="5"/>
  <c r="Y162" i="5"/>
  <c r="H152" i="5"/>
  <c r="H93" i="5"/>
  <c r="H60" i="5"/>
  <c r="Y243" i="5"/>
  <c r="M199" i="5"/>
  <c r="AW132" i="5"/>
  <c r="R293" i="5"/>
  <c r="P52" i="5"/>
  <c r="AL316" i="5"/>
  <c r="W92" i="5"/>
  <c r="E197" i="5"/>
  <c r="W241" i="5"/>
  <c r="H80" i="5"/>
  <c r="H283" i="5"/>
  <c r="P141" i="5"/>
  <c r="I107" i="5"/>
  <c r="AK132" i="5"/>
  <c r="I92" i="5"/>
  <c r="C47" i="3"/>
  <c r="W211" i="5"/>
  <c r="F34" i="5"/>
  <c r="G271" i="5"/>
  <c r="G34" i="3"/>
  <c r="AG121" i="5"/>
  <c r="D223" i="5"/>
  <c r="M255" i="5"/>
  <c r="AG83" i="5"/>
  <c r="G255" i="5"/>
  <c r="I49" i="5"/>
  <c r="AH153" i="5"/>
  <c r="E100" i="5"/>
  <c r="E98" i="5"/>
  <c r="Q116" i="5"/>
  <c r="S272" i="5"/>
  <c r="M297" i="5"/>
  <c r="AJ85" i="5"/>
  <c r="AA301" i="5"/>
  <c r="P46" i="5"/>
  <c r="G232" i="5"/>
  <c r="AC232" i="5"/>
  <c r="AC214" i="5"/>
  <c r="F84" i="5"/>
  <c r="G53" i="5"/>
  <c r="F191" i="5"/>
  <c r="R223" i="5"/>
  <c r="AH36" i="5"/>
  <c r="M99" i="5"/>
  <c r="AS111" i="5"/>
  <c r="D105" i="5"/>
  <c r="I287" i="5"/>
  <c r="G279" i="5"/>
  <c r="AM59" i="5"/>
  <c r="Q313" i="5"/>
  <c r="H33" i="5"/>
  <c r="AS132" i="5"/>
  <c r="AU170" i="5"/>
  <c r="D62" i="5"/>
  <c r="F144" i="5"/>
  <c r="I105" i="5"/>
  <c r="O299" i="5"/>
  <c r="AB144" i="5"/>
  <c r="AM52" i="5"/>
  <c r="C145" i="5"/>
  <c r="AU120" i="5"/>
  <c r="F123" i="5"/>
  <c r="C110" i="5"/>
  <c r="AG48" i="5"/>
  <c r="AS82" i="5"/>
  <c r="C319" i="5"/>
  <c r="X196" i="5"/>
  <c r="C164" i="5"/>
  <c r="AU175" i="5"/>
  <c r="AJ86" i="4"/>
  <c r="AU132" i="5"/>
  <c r="H55" i="5"/>
  <c r="Q160" i="5"/>
  <c r="AH55" i="5"/>
  <c r="AT175" i="5"/>
  <c r="AC244" i="5"/>
  <c r="D122" i="5"/>
  <c r="I191" i="5"/>
  <c r="H34" i="5"/>
  <c r="Z79" i="4"/>
  <c r="AA282" i="5"/>
  <c r="G317" i="5"/>
  <c r="E114" i="5"/>
  <c r="D93" i="5"/>
  <c r="F252" i="5"/>
  <c r="P323" i="5"/>
  <c r="O260" i="5"/>
  <c r="M116" i="5"/>
  <c r="AR163" i="5"/>
  <c r="AC229" i="5"/>
  <c r="F106" i="5"/>
  <c r="F44" i="5"/>
  <c r="S106" i="5"/>
  <c r="W319" i="5"/>
  <c r="F192" i="5"/>
  <c r="R35" i="5"/>
  <c r="C77" i="5"/>
  <c r="M203" i="5"/>
  <c r="S160" i="5"/>
  <c r="AR174" i="5"/>
  <c r="I273" i="5"/>
  <c r="E286" i="5"/>
  <c r="AJ286" i="5"/>
  <c r="C226" i="5"/>
  <c r="F31" i="3"/>
  <c r="F91" i="5"/>
  <c r="F177" i="5"/>
  <c r="AG51" i="5"/>
  <c r="D72" i="5"/>
  <c r="E235" i="5"/>
  <c r="AM169" i="5"/>
  <c r="P236" i="5"/>
  <c r="F185" i="5"/>
  <c r="H40" i="5"/>
  <c r="F286" i="5"/>
  <c r="AR139" i="5"/>
  <c r="W122" i="5"/>
  <c r="AQ313" i="5"/>
  <c r="O71" i="5"/>
  <c r="N255" i="5"/>
  <c r="O274" i="5"/>
  <c r="N54" i="5"/>
  <c r="O97" i="5"/>
  <c r="N303" i="5"/>
  <c r="P93" i="5"/>
  <c r="E116" i="5"/>
  <c r="P39" i="5"/>
  <c r="O80" i="5"/>
  <c r="C163" i="5"/>
  <c r="D99" i="5"/>
  <c r="P40" i="5"/>
  <c r="AV82" i="5"/>
  <c r="H235" i="5"/>
  <c r="O200" i="5"/>
  <c r="AC258" i="5"/>
  <c r="D59" i="5"/>
  <c r="H225" i="5"/>
  <c r="H156" i="5"/>
  <c r="E227" i="5"/>
  <c r="AJ314" i="5"/>
  <c r="P139" i="5"/>
  <c r="H103" i="5"/>
  <c r="F302" i="5"/>
  <c r="AH277" i="5"/>
  <c r="N139" i="5"/>
  <c r="P97" i="5"/>
  <c r="Q103" i="5"/>
  <c r="AH104" i="5"/>
  <c r="R135" i="5"/>
  <c r="P168" i="5"/>
  <c r="N61" i="5"/>
  <c r="Z314" i="5"/>
  <c r="F37" i="3"/>
  <c r="P31" i="5"/>
  <c r="I198" i="5"/>
  <c r="W218" i="5"/>
  <c r="N263" i="5"/>
  <c r="C320" i="5"/>
  <c r="G37" i="5"/>
  <c r="F186" i="5"/>
  <c r="AT167" i="5"/>
  <c r="O105" i="5"/>
  <c r="AK48" i="5"/>
  <c r="W212" i="5"/>
  <c r="D134" i="5"/>
  <c r="G101" i="5"/>
  <c r="S222" i="5"/>
  <c r="Z322" i="5"/>
  <c r="C232" i="5"/>
  <c r="E246" i="5"/>
  <c r="P95" i="5"/>
  <c r="H98" i="5"/>
  <c r="C57" i="5"/>
  <c r="H169" i="5"/>
  <c r="W295" i="5"/>
  <c r="Z295" i="5"/>
  <c r="I114" i="5"/>
  <c r="P51" i="5"/>
  <c r="I164" i="5"/>
  <c r="F276" i="5"/>
  <c r="F109" i="5"/>
  <c r="G246" i="5"/>
  <c r="G141" i="5"/>
  <c r="AG141" i="5"/>
  <c r="S75" i="5"/>
  <c r="C231" i="5"/>
  <c r="X118" i="5"/>
  <c r="R164" i="5"/>
  <c r="R53" i="5"/>
  <c r="X318" i="5"/>
  <c r="Q159" i="5"/>
  <c r="Y107" i="5"/>
  <c r="O311" i="5"/>
  <c r="N212" i="5"/>
  <c r="G283" i="5"/>
  <c r="D299" i="5"/>
  <c r="AW116" i="5"/>
  <c r="F131" i="5"/>
  <c r="C227" i="5"/>
  <c r="F101" i="5"/>
  <c r="AR136" i="5"/>
  <c r="AA225" i="5"/>
  <c r="Q226" i="5"/>
  <c r="AA195" i="5"/>
  <c r="Z238" i="5"/>
  <c r="D313" i="5"/>
  <c r="AV115" i="5"/>
  <c r="I151" i="5"/>
  <c r="I32" i="3"/>
  <c r="H68" i="3" s="1"/>
  <c r="AJ54" i="5"/>
  <c r="F47" i="3"/>
  <c r="Z211" i="5"/>
  <c r="W47" i="5"/>
  <c r="M58" i="5"/>
  <c r="Y226" i="5"/>
  <c r="X79" i="5"/>
  <c r="F30" i="3"/>
  <c r="F31" i="5"/>
  <c r="C107" i="5"/>
  <c r="C97" i="5"/>
  <c r="N40" i="5"/>
  <c r="Q57" i="5"/>
  <c r="P217" i="5"/>
  <c r="G104" i="5"/>
  <c r="W290" i="5"/>
  <c r="D31" i="5"/>
  <c r="D30" i="3"/>
  <c r="F278" i="5"/>
  <c r="C297" i="5"/>
  <c r="AU168" i="5"/>
  <c r="G178" i="5"/>
  <c r="E112" i="5"/>
  <c r="W164" i="5"/>
  <c r="F217" i="5"/>
  <c r="F32" i="3"/>
  <c r="E68" i="3" s="1"/>
  <c r="F151" i="5"/>
  <c r="AV166" i="5"/>
  <c r="AS179" i="5"/>
  <c r="AR156" i="5"/>
  <c r="AT117" i="5"/>
  <c r="AS108" i="5"/>
  <c r="H184" i="5"/>
  <c r="AK72" i="4"/>
  <c r="AK105" i="4"/>
  <c r="AL62" i="5"/>
  <c r="R50" i="5"/>
  <c r="Q231" i="5"/>
  <c r="H58" i="5"/>
  <c r="E254" i="5"/>
  <c r="C35" i="5"/>
  <c r="F136" i="5"/>
  <c r="O255" i="5"/>
  <c r="M304" i="5"/>
  <c r="C179" i="5"/>
  <c r="AJ292" i="5"/>
  <c r="E279" i="5"/>
  <c r="AC281" i="5"/>
  <c r="Q38" i="5"/>
  <c r="AC39" i="5"/>
  <c r="G48" i="5"/>
  <c r="M174" i="5"/>
  <c r="I255" i="5"/>
  <c r="C43" i="5"/>
  <c r="H41" i="5"/>
  <c r="H273" i="5"/>
  <c r="F37" i="5"/>
  <c r="G94" i="5"/>
  <c r="W279" i="5"/>
  <c r="AH301" i="5"/>
  <c r="G169" i="5"/>
  <c r="G185" i="5"/>
  <c r="O172" i="5"/>
  <c r="D142" i="5"/>
  <c r="I233" i="5"/>
  <c r="E119" i="5"/>
  <c r="P262" i="5"/>
  <c r="AG32" i="5"/>
  <c r="D184" i="5"/>
  <c r="S304" i="5"/>
  <c r="D160" i="5"/>
  <c r="G211" i="5"/>
  <c r="G33" i="3"/>
  <c r="C33" i="5"/>
  <c r="D78" i="5"/>
  <c r="C181" i="5"/>
  <c r="G152" i="5"/>
  <c r="H56" i="5"/>
  <c r="G161" i="5"/>
  <c r="C263" i="5"/>
  <c r="D283" i="5"/>
  <c r="M242" i="5"/>
  <c r="AV278" i="5"/>
  <c r="AQ141" i="5"/>
  <c r="H43" i="5"/>
  <c r="P108" i="5"/>
  <c r="M180" i="5"/>
  <c r="I232" i="5"/>
  <c r="X311" i="5"/>
  <c r="AI65" i="5"/>
  <c r="O296" i="5"/>
  <c r="F200" i="5"/>
  <c r="M192" i="5"/>
  <c r="AU151" i="5"/>
  <c r="G60" i="3"/>
  <c r="F72" i="3" s="1"/>
  <c r="E73" i="5"/>
  <c r="C45" i="5"/>
  <c r="AT133" i="5"/>
  <c r="D139" i="5"/>
  <c r="H185" i="5"/>
  <c r="R316" i="5"/>
  <c r="Z243" i="5"/>
  <c r="E78" i="5"/>
  <c r="AC182" i="5"/>
  <c r="O278" i="5"/>
  <c r="O99" i="5"/>
  <c r="P78" i="5"/>
  <c r="F33" i="3"/>
  <c r="F211" i="5"/>
  <c r="C194" i="5"/>
  <c r="E203" i="5"/>
  <c r="D323" i="5"/>
  <c r="N144" i="5"/>
  <c r="AA197" i="5"/>
  <c r="W84" i="5"/>
  <c r="N117" i="5"/>
  <c r="G251" i="5"/>
  <c r="H306" i="5"/>
  <c r="H259" i="5"/>
  <c r="E312" i="5"/>
  <c r="D144" i="5"/>
  <c r="I217" i="5"/>
  <c r="Q52" i="5"/>
  <c r="C291" i="5"/>
  <c r="G61" i="5"/>
  <c r="X124" i="5"/>
  <c r="F304" i="5"/>
  <c r="Q162" i="5"/>
  <c r="Q106" i="5"/>
  <c r="N215" i="5"/>
  <c r="I282" i="5"/>
  <c r="I41" i="5"/>
  <c r="D199" i="5"/>
  <c r="H193" i="5"/>
  <c r="AC169" i="5"/>
  <c r="R78" i="5"/>
  <c r="O305" i="5"/>
  <c r="AH51" i="5"/>
  <c r="C133" i="5"/>
  <c r="F82" i="5"/>
  <c r="R244" i="5"/>
  <c r="G186" i="5"/>
  <c r="G182" i="5"/>
  <c r="F281" i="5"/>
  <c r="Q53" i="5"/>
  <c r="C63" i="5"/>
  <c r="Z203" i="5"/>
  <c r="D85" i="5"/>
  <c r="P132" i="5"/>
  <c r="Q274" i="5"/>
  <c r="E41" i="5"/>
  <c r="AB81" i="5"/>
  <c r="Q221" i="5"/>
  <c r="S197" i="5"/>
  <c r="Z31" i="5"/>
  <c r="F44" i="3"/>
  <c r="H36" i="5"/>
  <c r="I291" i="5"/>
  <c r="E180" i="5"/>
  <c r="I256" i="5"/>
  <c r="H175" i="5"/>
  <c r="AS59" i="5"/>
  <c r="AU126" i="5"/>
  <c r="Q164" i="5"/>
  <c r="F295" i="5"/>
  <c r="AB228" i="5"/>
  <c r="AW170" i="5"/>
  <c r="AJ48" i="5"/>
  <c r="AS75" i="5"/>
  <c r="AM48" i="5"/>
  <c r="AT97" i="5"/>
  <c r="D166" i="5"/>
  <c r="X45" i="5"/>
  <c r="E202" i="5"/>
  <c r="I81" i="5"/>
  <c r="H182" i="5"/>
  <c r="G78" i="5"/>
  <c r="Q281" i="5"/>
  <c r="AA293" i="5"/>
  <c r="X322" i="5"/>
  <c r="O43" i="5"/>
  <c r="W94" i="5"/>
  <c r="AC220" i="5"/>
  <c r="AT152" i="5"/>
  <c r="M140" i="5"/>
  <c r="Z226" i="5"/>
  <c r="I318" i="5"/>
  <c r="M95" i="5"/>
  <c r="AW96" i="5"/>
  <c r="AT113" i="5"/>
  <c r="AB203" i="5"/>
  <c r="F52" i="5"/>
  <c r="G180" i="5"/>
  <c r="M108" i="5"/>
  <c r="M142" i="5"/>
  <c r="AC84" i="4"/>
  <c r="AC42" i="4"/>
  <c r="F33" i="5"/>
  <c r="AA80" i="4"/>
  <c r="G80" i="5"/>
  <c r="O36" i="5"/>
  <c r="G55" i="5"/>
  <c r="F51" i="5"/>
  <c r="Y301" i="5"/>
  <c r="F219" i="5"/>
  <c r="I65" i="5"/>
  <c r="AR111" i="5"/>
  <c r="H134" i="5"/>
  <c r="N52" i="5"/>
  <c r="C304" i="5"/>
  <c r="H54" i="5"/>
  <c r="M177" i="5"/>
  <c r="M57" i="5"/>
  <c r="D175" i="5"/>
  <c r="E272" i="5"/>
  <c r="C258" i="5"/>
  <c r="S280" i="5"/>
  <c r="E314" i="5"/>
  <c r="M45" i="5"/>
  <c r="AM34" i="5"/>
  <c r="AT321" i="5"/>
  <c r="M84" i="5"/>
  <c r="G293" i="5"/>
  <c r="G179" i="5"/>
  <c r="AS311" i="5"/>
  <c r="H100" i="5"/>
  <c r="O53" i="5"/>
  <c r="D173" i="5"/>
  <c r="M179" i="5"/>
  <c r="H219" i="5"/>
  <c r="S174" i="5"/>
  <c r="S140" i="5"/>
  <c r="AA303" i="5"/>
  <c r="E222" i="5"/>
  <c r="O85" i="5"/>
  <c r="M143" i="5"/>
  <c r="AB196" i="5"/>
  <c r="H45" i="5"/>
  <c r="N94" i="5"/>
  <c r="N254" i="5"/>
  <c r="R184" i="5"/>
  <c r="H177" i="5"/>
  <c r="AJ76" i="5"/>
  <c r="I155" i="5"/>
  <c r="AK264" i="5"/>
  <c r="AT122" i="5"/>
  <c r="E300" i="5"/>
  <c r="W135" i="5"/>
  <c r="N184" i="5"/>
  <c r="O83" i="5"/>
  <c r="F112" i="5"/>
  <c r="G60" i="5"/>
  <c r="AG55" i="5"/>
  <c r="P44" i="5"/>
  <c r="W178" i="5"/>
  <c r="AU122" i="5"/>
  <c r="F171" i="5"/>
  <c r="C109" i="5"/>
  <c r="S108" i="5"/>
  <c r="I272" i="5"/>
  <c r="N91" i="5"/>
  <c r="D38" i="3"/>
  <c r="D177" i="5"/>
  <c r="E80" i="5"/>
  <c r="AT121" i="5"/>
  <c r="P204" i="5"/>
  <c r="C114" i="5"/>
  <c r="Q43" i="5"/>
  <c r="M53" i="5"/>
  <c r="E259" i="5"/>
  <c r="M51" i="5"/>
  <c r="F237" i="5"/>
  <c r="AB275" i="5"/>
  <c r="I230" i="5"/>
  <c r="H298" i="5"/>
  <c r="S199" i="5"/>
  <c r="M229" i="5"/>
  <c r="X84" i="5"/>
  <c r="G235" i="5"/>
  <c r="G231" i="5"/>
  <c r="H53" i="5"/>
  <c r="P305" i="5"/>
  <c r="S138" i="5"/>
  <c r="S163" i="5"/>
  <c r="AK304" i="5"/>
  <c r="E204" i="5"/>
  <c r="C204" i="5"/>
  <c r="N168" i="5"/>
  <c r="R278" i="5"/>
  <c r="I97" i="5"/>
  <c r="S94" i="5"/>
  <c r="G171" i="5"/>
  <c r="I75" i="5"/>
  <c r="F220" i="5"/>
  <c r="N178" i="5"/>
  <c r="C74" i="5"/>
  <c r="W139" i="5"/>
  <c r="AB51" i="5"/>
  <c r="R136" i="5"/>
  <c r="M38" i="5"/>
  <c r="H237" i="5"/>
  <c r="P49" i="5"/>
  <c r="I315" i="5"/>
  <c r="AI47" i="5"/>
  <c r="S315" i="5"/>
  <c r="C246" i="5"/>
  <c r="O183" i="5"/>
  <c r="S205" i="5"/>
  <c r="G76" i="5"/>
  <c r="I39" i="3"/>
  <c r="H69" i="3" s="1"/>
  <c r="S151" i="5"/>
  <c r="I238" i="5"/>
  <c r="AG136" i="5"/>
  <c r="O306" i="5"/>
  <c r="AL94" i="5"/>
  <c r="Z141" i="5"/>
  <c r="W131" i="5"/>
  <c r="AA114" i="5"/>
  <c r="AW121" i="5"/>
  <c r="C62" i="5"/>
  <c r="F57" i="5"/>
  <c r="H288" i="5"/>
  <c r="AS106" i="4"/>
  <c r="E44" i="5"/>
  <c r="H114" i="5"/>
  <c r="AU71" i="5"/>
  <c r="G220" i="5"/>
  <c r="D118" i="5"/>
  <c r="AA85" i="5"/>
  <c r="F218" i="5"/>
  <c r="Q104" i="5"/>
  <c r="Q322" i="5"/>
  <c r="I227" i="5"/>
  <c r="Q32" i="5"/>
  <c r="M175" i="5"/>
  <c r="D279" i="5"/>
  <c r="E53" i="5"/>
  <c r="AU81" i="5"/>
  <c r="N143" i="5"/>
  <c r="N55" i="5"/>
  <c r="AA238" i="5"/>
  <c r="G168" i="5"/>
  <c r="H145" i="5"/>
  <c r="AS322" i="5"/>
  <c r="AR126" i="5"/>
  <c r="W153" i="5"/>
  <c r="AC238" i="5"/>
  <c r="AS161" i="5"/>
  <c r="AI41" i="5"/>
  <c r="P112" i="5"/>
  <c r="H251" i="5"/>
  <c r="M311" i="5"/>
  <c r="AG35" i="5"/>
  <c r="D44" i="5"/>
  <c r="AV323" i="5"/>
  <c r="I253" i="5"/>
  <c r="AI66" i="5"/>
  <c r="S47" i="5"/>
  <c r="H216" i="5"/>
  <c r="C221" i="5"/>
  <c r="AU176" i="5"/>
  <c r="N316" i="5"/>
  <c r="I171" i="5"/>
  <c r="AJ41" i="5"/>
  <c r="I294" i="5"/>
  <c r="I204" i="5"/>
  <c r="P202" i="5"/>
  <c r="Q71" i="5"/>
  <c r="AC303" i="5"/>
  <c r="R288" i="5"/>
  <c r="D240" i="5"/>
  <c r="AW118" i="5"/>
  <c r="H232" i="5"/>
  <c r="C252" i="5"/>
  <c r="N64" i="5"/>
  <c r="F56" i="5"/>
  <c r="D153" i="5"/>
  <c r="AC311" i="5"/>
  <c r="H136" i="5"/>
  <c r="H125" i="5"/>
  <c r="AA221" i="5"/>
  <c r="X215" i="5"/>
  <c r="G305" i="5"/>
  <c r="I112" i="5"/>
  <c r="AW172" i="5"/>
  <c r="G34" i="5"/>
  <c r="Q222" i="5"/>
  <c r="I322" i="5"/>
  <c r="G224" i="5"/>
  <c r="M316" i="5"/>
  <c r="E199" i="5"/>
  <c r="G237" i="5"/>
  <c r="N182" i="5"/>
  <c r="R322" i="5"/>
  <c r="H226" i="5"/>
  <c r="O139" i="5"/>
  <c r="G157" i="5"/>
  <c r="AB152" i="5"/>
  <c r="S254" i="5"/>
  <c r="Q213" i="5"/>
  <c r="O259" i="5"/>
  <c r="S306" i="5"/>
  <c r="AM38" i="5"/>
  <c r="I80" i="5"/>
  <c r="R183" i="5"/>
  <c r="AH105" i="5"/>
  <c r="F198" i="5"/>
  <c r="F71" i="5"/>
  <c r="AR124" i="5"/>
  <c r="Q126" i="5"/>
  <c r="E282" i="5"/>
  <c r="O322" i="5"/>
  <c r="Z212" i="5"/>
  <c r="C82" i="5"/>
  <c r="R218" i="5"/>
  <c r="X32" i="5"/>
  <c r="AH48" i="5"/>
  <c r="G154" i="5"/>
  <c r="H113" i="5"/>
  <c r="I304" i="5"/>
  <c r="G254" i="5"/>
  <c r="Q33" i="5"/>
  <c r="S317" i="5"/>
  <c r="D301" i="5"/>
  <c r="D305" i="5"/>
  <c r="I162" i="5"/>
  <c r="R159" i="5"/>
  <c r="H141" i="5"/>
  <c r="Q260" i="5"/>
  <c r="W197" i="5"/>
  <c r="S295" i="5"/>
  <c r="S183" i="5"/>
  <c r="X289" i="5"/>
  <c r="Z81" i="5"/>
  <c r="AA246" i="5"/>
  <c r="O153" i="5"/>
  <c r="N235" i="5"/>
  <c r="D298" i="5"/>
  <c r="Q290" i="5"/>
  <c r="AB139" i="5"/>
  <c r="P125" i="5"/>
  <c r="AB298" i="5"/>
  <c r="D322" i="5"/>
  <c r="W60" i="5"/>
  <c r="G131" i="5"/>
  <c r="N284" i="5"/>
  <c r="Q112" i="5"/>
  <c r="C111" i="5"/>
  <c r="AW319" i="5"/>
  <c r="AU117" i="5"/>
  <c r="AR168" i="5"/>
  <c r="F262" i="5"/>
  <c r="W105" i="5"/>
  <c r="F166" i="5"/>
  <c r="E91" i="5"/>
  <c r="E31" i="3"/>
  <c r="Q255" i="5"/>
  <c r="D245" i="5"/>
  <c r="AG56" i="5"/>
  <c r="M313" i="5"/>
  <c r="I33" i="3"/>
  <c r="I211" i="5"/>
  <c r="M134" i="5"/>
  <c r="AQ109" i="5"/>
  <c r="G239" i="5"/>
  <c r="G111" i="5"/>
  <c r="AV260" i="5"/>
  <c r="S48" i="5"/>
  <c r="Q176" i="5"/>
  <c r="AH77" i="5"/>
  <c r="F196" i="5"/>
  <c r="G37" i="3"/>
  <c r="Q31" i="5"/>
  <c r="AB59" i="5"/>
  <c r="AU123" i="5"/>
  <c r="M254" i="5"/>
  <c r="H47" i="3"/>
  <c r="AB211" i="5"/>
  <c r="G213" i="5"/>
  <c r="O312" i="5"/>
  <c r="AR167" i="5"/>
  <c r="AV144" i="5"/>
  <c r="AR134" i="5"/>
  <c r="N123" i="5"/>
  <c r="AJ39" i="5"/>
  <c r="C131" i="5"/>
  <c r="D22" i="3"/>
  <c r="AR84" i="5"/>
  <c r="AW317" i="5"/>
  <c r="G120" i="5"/>
  <c r="AU137" i="5"/>
  <c r="AK33" i="5"/>
  <c r="AV141" i="5"/>
  <c r="G319" i="5"/>
  <c r="R203" i="5"/>
  <c r="Q95" i="5"/>
  <c r="AW79" i="5"/>
  <c r="I140" i="5"/>
  <c r="W54" i="5"/>
  <c r="H51" i="3"/>
  <c r="AL31" i="5"/>
  <c r="F142" i="5"/>
  <c r="F271" i="5"/>
  <c r="F34" i="3"/>
  <c r="Q113" i="5"/>
  <c r="M46" i="5"/>
  <c r="S43" i="5"/>
  <c r="AK299" i="5"/>
  <c r="AS94" i="5"/>
  <c r="O155" i="5"/>
  <c r="X317" i="5"/>
  <c r="H317" i="5"/>
  <c r="N281" i="5"/>
  <c r="AI32" i="5"/>
  <c r="Q297" i="5"/>
  <c r="AW318" i="5"/>
  <c r="AW144" i="5"/>
  <c r="N319" i="5"/>
  <c r="AK59" i="5"/>
  <c r="AS81" i="5"/>
  <c r="H244" i="5"/>
  <c r="W58" i="5"/>
  <c r="S79" i="5"/>
  <c r="F234" i="5"/>
  <c r="F318" i="5"/>
  <c r="AW76" i="5"/>
  <c r="S316" i="5"/>
  <c r="AV138" i="5"/>
  <c r="F321" i="5"/>
  <c r="M201" i="5"/>
  <c r="AK47" i="5"/>
  <c r="AG81" i="5"/>
  <c r="AA178" i="5"/>
  <c r="AC226" i="5"/>
  <c r="O51" i="5"/>
  <c r="Z54" i="5"/>
  <c r="AC279" i="5"/>
  <c r="AU91" i="5"/>
  <c r="G59" i="3"/>
  <c r="H110" i="5"/>
  <c r="P183" i="5"/>
  <c r="AM80" i="5"/>
  <c r="W55" i="5"/>
  <c r="O134" i="5"/>
  <c r="AL65" i="5"/>
  <c r="AJ49" i="5"/>
  <c r="E306" i="5"/>
  <c r="G233" i="5"/>
  <c r="H214" i="5"/>
  <c r="H30" i="3"/>
  <c r="H31" i="5"/>
  <c r="X253" i="5"/>
  <c r="O239" i="5"/>
  <c r="I276" i="5"/>
  <c r="O258" i="5"/>
  <c r="D50" i="5"/>
  <c r="X232" i="5"/>
  <c r="AL44" i="5"/>
  <c r="H65" i="5"/>
  <c r="S66" i="5"/>
  <c r="S116" i="5"/>
  <c r="F273" i="5"/>
  <c r="W52" i="5"/>
  <c r="G133" i="5"/>
  <c r="Y241" i="5"/>
  <c r="M162" i="5"/>
  <c r="P278" i="5"/>
  <c r="AK306" i="5"/>
  <c r="Y161" i="5"/>
  <c r="R186" i="5"/>
  <c r="M228" i="5"/>
  <c r="S258" i="5"/>
  <c r="F175" i="5"/>
  <c r="F85" i="5"/>
  <c r="Q288" i="5"/>
  <c r="Q158" i="5"/>
  <c r="E218" i="5"/>
  <c r="P179" i="5"/>
  <c r="F94" i="5"/>
  <c r="M165" i="5"/>
  <c r="W96" i="5"/>
  <c r="R193" i="5"/>
  <c r="I243" i="5"/>
  <c r="C166" i="5"/>
  <c r="D205" i="5"/>
  <c r="Z218" i="5"/>
  <c r="H282" i="5"/>
  <c r="F312" i="5"/>
  <c r="Q200" i="5"/>
  <c r="D71" i="5"/>
  <c r="R65" i="5"/>
  <c r="M280" i="5"/>
  <c r="AQ177" i="5"/>
  <c r="AL306" i="5"/>
  <c r="M230" i="5"/>
  <c r="N295" i="5"/>
  <c r="AA324" i="5"/>
  <c r="P297" i="5"/>
  <c r="E166" i="5"/>
  <c r="AC312" i="5"/>
  <c r="AJ305" i="5"/>
  <c r="S44" i="5"/>
  <c r="AT173" i="5"/>
  <c r="H139" i="5"/>
  <c r="E159" i="5"/>
  <c r="F118" i="5"/>
  <c r="H163" i="5"/>
  <c r="G323" i="5"/>
  <c r="X239" i="5"/>
  <c r="F59" i="5"/>
  <c r="M166" i="5"/>
  <c r="C186" i="5"/>
  <c r="I271" i="5"/>
  <c r="I34" i="3"/>
  <c r="Z237" i="5"/>
  <c r="D161" i="5"/>
  <c r="AA43" i="5"/>
  <c r="AG73" i="5"/>
  <c r="D49" i="5"/>
  <c r="AM41" i="5"/>
  <c r="AV161" i="5"/>
  <c r="I277" i="5"/>
  <c r="D287" i="5"/>
  <c r="O106" i="5"/>
  <c r="AB302" i="5"/>
  <c r="M168" i="5"/>
  <c r="AS184" i="5"/>
  <c r="N283" i="5"/>
  <c r="P121" i="5"/>
  <c r="D186" i="5"/>
  <c r="AC290" i="5"/>
  <c r="I174" i="5"/>
  <c r="Y260" i="5"/>
  <c r="AC276" i="5"/>
  <c r="P232" i="5"/>
  <c r="AL289" i="5"/>
  <c r="Z275" i="5"/>
  <c r="AK289" i="5"/>
  <c r="E298" i="5"/>
  <c r="E142" i="5"/>
  <c r="P227" i="5"/>
  <c r="AR306" i="5"/>
  <c r="AA84" i="5"/>
  <c r="AL54" i="5"/>
  <c r="M278" i="5"/>
  <c r="P245" i="5"/>
  <c r="H92" i="5"/>
  <c r="Y242" i="5"/>
  <c r="G40" i="5"/>
  <c r="C299" i="5"/>
  <c r="Y196" i="5"/>
  <c r="C42" i="5"/>
  <c r="F204" i="5"/>
  <c r="W160" i="5"/>
  <c r="P180" i="5"/>
  <c r="H213" i="5"/>
  <c r="S104" i="5"/>
  <c r="N199" i="5"/>
  <c r="O282" i="5"/>
  <c r="Q39" i="5"/>
  <c r="O288" i="5"/>
  <c r="S262" i="5"/>
  <c r="E102" i="5"/>
  <c r="R202" i="5"/>
  <c r="D159" i="5"/>
  <c r="AU271" i="5"/>
  <c r="G62" i="3"/>
  <c r="AL324" i="5"/>
  <c r="O168" i="5"/>
  <c r="C173" i="5"/>
  <c r="E139" i="5"/>
  <c r="Z105" i="5"/>
  <c r="C113" i="5"/>
  <c r="R122" i="5"/>
  <c r="H217" i="5"/>
  <c r="C98" i="5"/>
  <c r="H311" i="5"/>
  <c r="G234" i="5"/>
  <c r="AG42" i="5"/>
  <c r="C138" i="5"/>
  <c r="M37" i="5"/>
  <c r="C303" i="5"/>
  <c r="H221" i="5"/>
  <c r="N286" i="5"/>
  <c r="G222" i="5"/>
  <c r="C281" i="5"/>
  <c r="AM65" i="5"/>
  <c r="O154" i="5"/>
  <c r="G282" i="5"/>
  <c r="E301" i="5"/>
  <c r="Q50" i="5"/>
  <c r="E58" i="5"/>
  <c r="G63" i="5"/>
  <c r="I95" i="5"/>
  <c r="F290" i="5"/>
  <c r="Z110" i="5"/>
  <c r="AA263" i="5"/>
  <c r="O66" i="5"/>
  <c r="R134" i="5"/>
  <c r="R230" i="5"/>
  <c r="D284" i="5"/>
  <c r="C168" i="5"/>
  <c r="G156" i="5"/>
  <c r="C306" i="5"/>
  <c r="E144" i="5"/>
  <c r="E63" i="5"/>
  <c r="AA231" i="5"/>
  <c r="AS80" i="5"/>
  <c r="Q35" i="5"/>
  <c r="O229" i="5"/>
  <c r="F283" i="5"/>
  <c r="M33" i="5"/>
  <c r="G291" i="5"/>
  <c r="M141" i="5"/>
  <c r="AR132" i="5"/>
  <c r="O280" i="5"/>
  <c r="O182" i="5"/>
  <c r="AU95" i="5"/>
  <c r="C65" i="5"/>
  <c r="H151" i="5"/>
  <c r="H32" i="3"/>
  <c r="G68" i="3" s="1"/>
  <c r="D162" i="5"/>
  <c r="E231" i="5"/>
  <c r="R105" i="5"/>
  <c r="E263" i="5"/>
  <c r="G47" i="5"/>
  <c r="H161" i="5"/>
  <c r="R255" i="5"/>
  <c r="AC152" i="5"/>
  <c r="W104" i="5"/>
  <c r="S74" i="5"/>
  <c r="S40" i="5"/>
  <c r="N217" i="5"/>
  <c r="W144" i="5"/>
  <c r="AI142" i="5"/>
  <c r="E195" i="5"/>
  <c r="R275" i="5"/>
  <c r="H166" i="5"/>
  <c r="D252" i="5"/>
  <c r="AC191" i="5"/>
  <c r="N63" i="5"/>
  <c r="M114" i="5"/>
  <c r="W152" i="5"/>
  <c r="Q152" i="5"/>
  <c r="Q54" i="5"/>
  <c r="D63" i="5"/>
  <c r="D53" i="5"/>
  <c r="W79" i="5"/>
  <c r="R221" i="5"/>
  <c r="H178" i="5"/>
  <c r="Q118" i="5"/>
  <c r="W117" i="5"/>
  <c r="G59" i="5"/>
  <c r="E40" i="5"/>
  <c r="E107" i="5"/>
  <c r="E302" i="5"/>
  <c r="Z284" i="5"/>
  <c r="O219" i="5"/>
  <c r="AL125" i="5"/>
  <c r="E292" i="5"/>
  <c r="D285" i="5"/>
  <c r="AA165" i="5"/>
  <c r="R93" i="5"/>
  <c r="M306" i="5"/>
  <c r="P216" i="5"/>
  <c r="AG321" i="5"/>
  <c r="R228" i="5"/>
  <c r="AA66" i="5"/>
  <c r="AJ110" i="5"/>
  <c r="AC62" i="5"/>
  <c r="AQ168" i="5"/>
  <c r="AC275" i="5"/>
  <c r="D74" i="5"/>
  <c r="F95" i="5"/>
  <c r="D219" i="5"/>
  <c r="P154" i="5"/>
  <c r="D275" i="5"/>
  <c r="O272" i="5"/>
  <c r="S175" i="5"/>
  <c r="W95" i="5"/>
  <c r="D46" i="5"/>
  <c r="O228" i="5"/>
  <c r="M288" i="5"/>
  <c r="Z196" i="5"/>
  <c r="AG37" i="5"/>
  <c r="P79" i="5"/>
  <c r="G196" i="5"/>
  <c r="M156" i="5"/>
  <c r="Q235" i="5"/>
  <c r="P63" i="5"/>
  <c r="F241" i="5"/>
  <c r="D112" i="5"/>
  <c r="W64" i="5"/>
  <c r="AB63" i="5"/>
  <c r="P318" i="5"/>
  <c r="AH151" i="5"/>
  <c r="D53" i="3"/>
  <c r="AC252" i="5"/>
  <c r="AL275" i="5"/>
  <c r="AB242" i="5"/>
  <c r="D239" i="5"/>
  <c r="G107" i="5"/>
  <c r="S64" i="5"/>
  <c r="G144" i="5"/>
  <c r="I116" i="5"/>
  <c r="AA226" i="5"/>
  <c r="R182" i="5"/>
  <c r="D100" i="5"/>
  <c r="AB192" i="5"/>
  <c r="H264" i="5"/>
  <c r="G116" i="5"/>
  <c r="D216" i="5"/>
  <c r="H99" i="5"/>
  <c r="P57" i="5"/>
  <c r="H304" i="5"/>
  <c r="AS316" i="5"/>
  <c r="M94" i="5"/>
  <c r="G113" i="5"/>
  <c r="C53" i="5"/>
  <c r="C264" i="5"/>
  <c r="G132" i="5"/>
  <c r="P282" i="5"/>
  <c r="E174" i="5"/>
  <c r="H44" i="5"/>
  <c r="O45" i="5"/>
  <c r="C205" i="5"/>
  <c r="H318" i="5"/>
  <c r="AA170" i="5"/>
  <c r="C288" i="5"/>
  <c r="AH83" i="5"/>
  <c r="AU110" i="5"/>
  <c r="H278" i="5"/>
  <c r="C154" i="5"/>
  <c r="Q170" i="5"/>
  <c r="E97" i="5"/>
  <c r="G289" i="5"/>
  <c r="H49" i="5"/>
  <c r="G62" i="5"/>
  <c r="H218" i="5"/>
  <c r="D191" i="5"/>
  <c r="AW71" i="5"/>
  <c r="G99" i="5"/>
  <c r="G201" i="5"/>
  <c r="R300" i="5"/>
  <c r="AL50" i="5"/>
  <c r="X277" i="5"/>
  <c r="R62" i="5"/>
  <c r="Q182" i="5"/>
  <c r="W216" i="5"/>
  <c r="R46" i="5"/>
  <c r="H284" i="5"/>
  <c r="G302" i="5"/>
  <c r="C122" i="5"/>
  <c r="Q299" i="5"/>
  <c r="P164" i="5"/>
  <c r="N166" i="5"/>
  <c r="Q100" i="5"/>
  <c r="AG101" i="5"/>
  <c r="I120" i="5"/>
  <c r="S105" i="5"/>
  <c r="X324" i="5"/>
  <c r="AA271" i="5"/>
  <c r="G48" i="3"/>
  <c r="N65" i="5"/>
  <c r="M158" i="5"/>
  <c r="Q279" i="5"/>
  <c r="I40" i="5"/>
  <c r="O116" i="5"/>
  <c r="R51" i="5"/>
  <c r="P54" i="5"/>
  <c r="P160" i="5"/>
  <c r="N38" i="5"/>
  <c r="S200" i="5"/>
  <c r="Z119" i="5"/>
  <c r="AL157" i="5"/>
  <c r="AA315" i="5"/>
  <c r="F183" i="5"/>
  <c r="I319" i="5"/>
  <c r="AC304" i="5"/>
  <c r="W284" i="5"/>
  <c r="O316" i="5"/>
  <c r="W260" i="5"/>
  <c r="Q65" i="5"/>
  <c r="Q246" i="5"/>
  <c r="S293" i="5"/>
  <c r="F72" i="5"/>
  <c r="Z312" i="5"/>
  <c r="Y179" i="5"/>
  <c r="X153" i="5"/>
  <c r="I195" i="5"/>
  <c r="AL282" i="5"/>
  <c r="S123" i="5"/>
  <c r="AR298" i="5"/>
  <c r="F319" i="5"/>
  <c r="O297" i="5"/>
  <c r="AH284" i="5"/>
  <c r="W275" i="5"/>
  <c r="AC40" i="5"/>
  <c r="M259" i="5"/>
  <c r="Q240" i="5"/>
  <c r="Z91" i="5"/>
  <c r="F45" i="3"/>
  <c r="N142" i="5"/>
  <c r="D102" i="5"/>
  <c r="D195" i="5"/>
  <c r="E296" i="5"/>
  <c r="D300" i="5"/>
  <c r="D243" i="5"/>
  <c r="E297" i="5"/>
  <c r="S46" i="5"/>
  <c r="E45" i="5"/>
  <c r="Z192" i="5"/>
  <c r="D40" i="3"/>
  <c r="N211" i="5"/>
  <c r="I30" i="3"/>
  <c r="I31" i="5"/>
  <c r="AW95" i="5"/>
  <c r="F181" i="5"/>
  <c r="N177" i="5"/>
  <c r="R261" i="5"/>
  <c r="C312" i="5"/>
  <c r="I43" i="5"/>
  <c r="D292" i="5"/>
  <c r="S276" i="5"/>
  <c r="O166" i="5"/>
  <c r="O173" i="5"/>
  <c r="H290" i="5"/>
  <c r="AA46" i="5"/>
  <c r="AV262" i="5"/>
  <c r="Z107" i="5"/>
  <c r="H297" i="5"/>
  <c r="G253" i="5"/>
  <c r="Q110" i="5"/>
  <c r="R240" i="5"/>
  <c r="I224" i="5"/>
  <c r="E51" i="5"/>
  <c r="D83" i="5"/>
  <c r="M72" i="5"/>
  <c r="AJ134" i="5"/>
  <c r="F107" i="5"/>
  <c r="AB322" i="5"/>
  <c r="I101" i="5"/>
  <c r="M161" i="5"/>
  <c r="I296" i="5"/>
  <c r="E35" i="5"/>
  <c r="E81" i="5"/>
  <c r="Z240" i="5"/>
  <c r="AQ144" i="5"/>
  <c r="C296" i="5"/>
  <c r="F284" i="5"/>
  <c r="D168" i="5"/>
  <c r="W120" i="5"/>
  <c r="R172" i="5"/>
  <c r="Q77" i="5"/>
  <c r="H124" i="5"/>
  <c r="N202" i="5"/>
  <c r="I222" i="5"/>
  <c r="R120" i="5"/>
  <c r="C240" i="5"/>
  <c r="R79" i="5"/>
  <c r="AA304" i="5"/>
  <c r="AR125" i="5"/>
  <c r="H172" i="5"/>
  <c r="S159" i="5"/>
  <c r="G162" i="5"/>
  <c r="O167" i="5"/>
  <c r="Z317" i="5"/>
  <c r="AV136" i="5"/>
  <c r="G172" i="5"/>
  <c r="F83" i="5"/>
  <c r="S191" i="5"/>
  <c r="W234" i="5"/>
  <c r="O156" i="5"/>
  <c r="H265" i="5"/>
  <c r="AH50" i="5"/>
  <c r="X241" i="5"/>
  <c r="E106" i="5"/>
  <c r="P114" i="5"/>
  <c r="F212" i="5"/>
  <c r="Z221" i="5"/>
  <c r="N221" i="5"/>
  <c r="R298" i="5"/>
  <c r="AA318" i="5"/>
  <c r="I244" i="5"/>
  <c r="G39" i="5"/>
  <c r="S166" i="5"/>
  <c r="P194" i="5"/>
  <c r="Y288" i="5"/>
  <c r="M154" i="5"/>
  <c r="O291" i="5"/>
  <c r="P115" i="5"/>
  <c r="S291" i="5"/>
  <c r="AM99" i="5"/>
  <c r="E288" i="5"/>
  <c r="H59" i="5"/>
  <c r="E136" i="5"/>
  <c r="G236" i="5"/>
  <c r="D227" i="5"/>
  <c r="C275" i="5"/>
  <c r="N227" i="5"/>
  <c r="Q74" i="5"/>
  <c r="AI271" i="5"/>
  <c r="E55" i="3"/>
  <c r="N293" i="5"/>
  <c r="AB311" i="5"/>
  <c r="AH294" i="5"/>
  <c r="S114" i="5"/>
  <c r="Y109" i="5"/>
  <c r="D123" i="5"/>
  <c r="S261" i="5"/>
  <c r="C298" i="5"/>
  <c r="AG320" i="5"/>
  <c r="Z301" i="5"/>
  <c r="G115" i="5"/>
  <c r="I228" i="5"/>
  <c r="R163" i="5"/>
  <c r="D251" i="5"/>
  <c r="AB253" i="5"/>
  <c r="M136" i="5"/>
  <c r="W102" i="5"/>
  <c r="O63" i="5"/>
  <c r="Y295" i="5"/>
  <c r="AA264" i="5"/>
  <c r="AS323" i="5"/>
  <c r="D151" i="5"/>
  <c r="D32" i="3"/>
  <c r="R34" i="5"/>
  <c r="M93" i="5"/>
  <c r="Q139" i="5"/>
  <c r="Z82" i="5"/>
  <c r="O159" i="5"/>
  <c r="AB76" i="5"/>
  <c r="E325" i="5"/>
  <c r="X306" i="5"/>
  <c r="I175" i="5"/>
  <c r="E277" i="5"/>
  <c r="Z278" i="5"/>
  <c r="G110" i="5"/>
  <c r="C243" i="5"/>
  <c r="W43" i="5"/>
  <c r="H158" i="5"/>
  <c r="O285" i="5"/>
  <c r="C37" i="3"/>
  <c r="M31" i="5"/>
  <c r="F294" i="5"/>
  <c r="N181" i="5"/>
  <c r="AT168" i="5"/>
  <c r="M122" i="5"/>
  <c r="H75" i="5"/>
  <c r="O286" i="5"/>
  <c r="I242" i="5"/>
  <c r="E194" i="5"/>
  <c r="D244" i="5"/>
  <c r="H195" i="5"/>
  <c r="D276" i="5"/>
  <c r="I216" i="5"/>
  <c r="AG107" i="5"/>
  <c r="S230" i="5"/>
  <c r="Q285" i="5"/>
  <c r="AI103" i="5"/>
  <c r="H115" i="5"/>
  <c r="I297" i="5"/>
  <c r="C239" i="5"/>
  <c r="F141" i="5"/>
  <c r="H223" i="5"/>
  <c r="AI31" i="5"/>
  <c r="E51" i="3"/>
  <c r="N169" i="5"/>
  <c r="C132" i="5"/>
  <c r="O176" i="5"/>
  <c r="I77" i="5"/>
  <c r="D182" i="5"/>
  <c r="O50" i="5"/>
  <c r="AK93" i="4"/>
  <c r="AT95" i="5"/>
  <c r="S318" i="5"/>
  <c r="M32" i="5"/>
  <c r="E213" i="5"/>
  <c r="AA277" i="5"/>
  <c r="C99" i="5"/>
  <c r="M282" i="5"/>
  <c r="D48" i="5"/>
  <c r="D110" i="5"/>
  <c r="F233" i="5"/>
  <c r="AB48" i="5"/>
  <c r="G312" i="5"/>
  <c r="X173" i="5"/>
  <c r="E200" i="5"/>
  <c r="Z297" i="5"/>
  <c r="AK168" i="5"/>
  <c r="X85" i="5"/>
  <c r="AR272" i="5"/>
  <c r="AC240" i="5"/>
  <c r="S271" i="5"/>
  <c r="I41" i="3"/>
  <c r="D280" i="5"/>
  <c r="I246" i="5"/>
  <c r="X58" i="5"/>
  <c r="G240" i="5"/>
  <c r="G225" i="5"/>
  <c r="H295" i="5"/>
  <c r="P191" i="5"/>
  <c r="X212" i="5"/>
  <c r="M317" i="5"/>
  <c r="N298" i="5"/>
  <c r="F66" i="5"/>
  <c r="AC211" i="5"/>
  <c r="I47" i="3"/>
  <c r="S156" i="5"/>
  <c r="C214" i="5"/>
  <c r="F274" i="5"/>
  <c r="D113" i="5"/>
  <c r="D106" i="5"/>
  <c r="H291" i="5"/>
  <c r="AL304" i="5"/>
  <c r="E257" i="5"/>
  <c r="N140" i="5"/>
  <c r="Q154" i="5"/>
  <c r="C174" i="5"/>
  <c r="O321" i="5"/>
  <c r="AB65" i="5"/>
  <c r="AM283" i="5"/>
  <c r="C45" i="3"/>
  <c r="W91" i="5"/>
  <c r="N42" i="5"/>
  <c r="N78" i="5"/>
  <c r="C47" i="5"/>
  <c r="M34" i="5"/>
  <c r="H211" i="5"/>
  <c r="H33" i="3"/>
  <c r="M117" i="5"/>
  <c r="P75" i="5"/>
  <c r="AI323" i="5"/>
  <c r="E317" i="5"/>
  <c r="P91" i="5"/>
  <c r="F38" i="3"/>
  <c r="O192" i="5"/>
  <c r="AI277" i="5"/>
  <c r="O158" i="5"/>
  <c r="AB134" i="5"/>
  <c r="D293" i="5"/>
  <c r="C195" i="5"/>
  <c r="G82" i="5"/>
  <c r="F47" i="5"/>
  <c r="W71" i="5"/>
  <c r="S302" i="5"/>
  <c r="M265" i="5"/>
  <c r="AM297" i="5"/>
  <c r="M102" i="5"/>
  <c r="I39" i="5"/>
  <c r="R161" i="5"/>
  <c r="G214" i="5"/>
  <c r="D172" i="5"/>
  <c r="M221" i="5"/>
  <c r="E85" i="5"/>
  <c r="H62" i="5"/>
  <c r="AA312" i="5"/>
  <c r="AL280" i="5"/>
  <c r="Q165" i="5"/>
  <c r="N104" i="5"/>
  <c r="I285" i="5"/>
  <c r="O252" i="5"/>
  <c r="X172" i="5"/>
  <c r="AK315" i="5"/>
  <c r="W46" i="5"/>
  <c r="Y92" i="5"/>
  <c r="P55" i="5"/>
  <c r="AC205" i="5"/>
  <c r="M312" i="5"/>
  <c r="M211" i="5"/>
  <c r="C40" i="3"/>
  <c r="AG46" i="5"/>
  <c r="O49" i="5"/>
  <c r="F105" i="5"/>
  <c r="H262" i="5"/>
  <c r="AB235" i="5"/>
  <c r="I237" i="5"/>
  <c r="M123" i="5"/>
  <c r="M157" i="5"/>
  <c r="R226" i="5"/>
  <c r="D33" i="5"/>
  <c r="R55" i="5"/>
  <c r="F265" i="5"/>
  <c r="I274" i="5"/>
  <c r="I182" i="5"/>
  <c r="N35" i="5"/>
  <c r="N315" i="5"/>
  <c r="R110" i="5"/>
  <c r="O95" i="5"/>
  <c r="F40" i="3"/>
  <c r="P211" i="5"/>
  <c r="O174" i="5"/>
  <c r="N240" i="5"/>
  <c r="AH111" i="5"/>
  <c r="M50" i="5"/>
  <c r="D259" i="5"/>
  <c r="C193" i="5"/>
  <c r="G278" i="5"/>
  <c r="P165" i="5"/>
  <c r="I252" i="5"/>
  <c r="I133" i="5"/>
  <c r="O137" i="5"/>
  <c r="AW78" i="5"/>
  <c r="X245" i="5"/>
  <c r="E186" i="5"/>
  <c r="C44" i="3"/>
  <c r="W31" i="5"/>
  <c r="AL64" i="5"/>
  <c r="W80" i="5"/>
  <c r="G46" i="5"/>
  <c r="P103" i="5"/>
  <c r="X219" i="5"/>
  <c r="F97" i="5"/>
  <c r="E316" i="5"/>
  <c r="S186" i="5"/>
  <c r="W62" i="5"/>
  <c r="W44" i="5"/>
  <c r="R290" i="5"/>
  <c r="S245" i="5"/>
  <c r="R299" i="5"/>
  <c r="P100" i="5"/>
  <c r="E185" i="5"/>
  <c r="R33" i="5"/>
  <c r="M245" i="5"/>
  <c r="W161" i="5"/>
  <c r="W314" i="5"/>
  <c r="M202" i="5"/>
  <c r="R262" i="5"/>
  <c r="AB306" i="5"/>
  <c r="F153" i="5"/>
  <c r="H271" i="5"/>
  <c r="H34" i="3"/>
  <c r="E101" i="5"/>
  <c r="E172" i="5"/>
  <c r="P283" i="5"/>
  <c r="D294" i="5"/>
  <c r="G52" i="5"/>
  <c r="R44" i="5"/>
  <c r="O324" i="5"/>
  <c r="F197" i="5"/>
  <c r="R141" i="5"/>
  <c r="C116" i="5"/>
  <c r="M216" i="5"/>
  <c r="P237" i="5"/>
  <c r="D237" i="5"/>
  <c r="P94" i="5"/>
  <c r="W312" i="5"/>
  <c r="G49" i="5"/>
  <c r="Q134" i="5"/>
  <c r="W176" i="5"/>
  <c r="AI300" i="5"/>
  <c r="AA290" i="5"/>
  <c r="W172" i="5"/>
  <c r="P275" i="5"/>
  <c r="W200" i="5"/>
  <c r="S243" i="5"/>
  <c r="AH281" i="5"/>
  <c r="Q291" i="5"/>
  <c r="R287" i="5"/>
  <c r="S220" i="5"/>
  <c r="M56" i="5"/>
  <c r="AI78" i="5"/>
  <c r="O52" i="5"/>
  <c r="AB95" i="5"/>
  <c r="N265" i="5"/>
  <c r="W165" i="5"/>
  <c r="G106" i="5"/>
  <c r="AM265" i="5"/>
  <c r="I235" i="5"/>
  <c r="AI251" i="5"/>
  <c r="F214" i="5"/>
  <c r="AK274" i="5"/>
  <c r="H227" i="5"/>
  <c r="E22" i="3"/>
  <c r="C191" i="5"/>
  <c r="O317" i="5"/>
  <c r="O162" i="5"/>
  <c r="C223" i="5"/>
  <c r="AH280" i="5"/>
  <c r="S118" i="5"/>
  <c r="Y297" i="5"/>
  <c r="O60" i="5"/>
  <c r="N154" i="5"/>
  <c r="AL257" i="5"/>
  <c r="S240" i="5"/>
  <c r="Q261" i="5"/>
  <c r="I170" i="5"/>
  <c r="R174" i="5"/>
  <c r="Y156" i="5"/>
  <c r="AW173" i="5"/>
  <c r="E92" i="5"/>
  <c r="F46" i="5"/>
  <c r="R254" i="5"/>
  <c r="AC320" i="5"/>
  <c r="Q314" i="5"/>
  <c r="AM298" i="5"/>
  <c r="AG172" i="5"/>
  <c r="AM140" i="5"/>
  <c r="AK80" i="5"/>
  <c r="C112" i="5"/>
  <c r="W203" i="5"/>
  <c r="AU111" i="5"/>
  <c r="F289" i="5"/>
  <c r="P316" i="5"/>
  <c r="AU115" i="5"/>
  <c r="D41" i="5"/>
  <c r="R116" i="5"/>
  <c r="M159" i="5"/>
  <c r="P300" i="5"/>
  <c r="AM253" i="5"/>
  <c r="H324" i="5"/>
  <c r="R114" i="5"/>
  <c r="G96" i="5"/>
  <c r="Q303" i="5"/>
  <c r="N320" i="5"/>
  <c r="S145" i="5"/>
  <c r="N192" i="5"/>
  <c r="N100" i="5"/>
  <c r="C78" i="5"/>
  <c r="Y262" i="5"/>
  <c r="I292" i="5"/>
  <c r="D181" i="5"/>
  <c r="G123" i="5"/>
  <c r="W169" i="5"/>
  <c r="AT110" i="5"/>
  <c r="N45" i="5"/>
  <c r="P288" i="5"/>
  <c r="D304" i="5"/>
  <c r="E281" i="5"/>
  <c r="H173" i="5"/>
  <c r="D201" i="5"/>
  <c r="O141" i="5"/>
  <c r="AC219" i="5"/>
  <c r="Q211" i="5"/>
  <c r="G40" i="3"/>
  <c r="O77" i="5"/>
  <c r="D254" i="5"/>
  <c r="S192" i="5"/>
  <c r="F176" i="5"/>
  <c r="AC294" i="5"/>
  <c r="I113" i="5"/>
  <c r="M322" i="5"/>
  <c r="W154" i="5"/>
  <c r="R242" i="5"/>
  <c r="N136" i="5"/>
  <c r="C158" i="5"/>
  <c r="D222" i="5"/>
  <c r="C225" i="5"/>
  <c r="D48" i="3"/>
  <c r="X271" i="5"/>
  <c r="X274" i="5"/>
  <c r="AS152" i="5"/>
  <c r="I214" i="5"/>
  <c r="G217" i="5"/>
  <c r="D185" i="5"/>
  <c r="E280" i="5"/>
  <c r="AC322" i="5"/>
  <c r="AT182" i="5"/>
  <c r="D212" i="5"/>
  <c r="G195" i="5"/>
  <c r="M238" i="5"/>
  <c r="AU77" i="5"/>
  <c r="E121" i="5"/>
  <c r="I223" i="5"/>
  <c r="N80" i="5"/>
  <c r="AU100" i="5"/>
  <c r="M226" i="5"/>
  <c r="G95" i="5"/>
  <c r="Y278" i="5"/>
  <c r="AT71" i="5"/>
  <c r="I66" i="5"/>
  <c r="S235" i="5"/>
  <c r="S82" i="5"/>
  <c r="F300" i="5"/>
  <c r="M110" i="5"/>
  <c r="X97" i="5"/>
  <c r="X158" i="5"/>
  <c r="N53" i="5"/>
  <c r="M260" i="5"/>
  <c r="D290" i="5"/>
  <c r="Y194" i="5"/>
  <c r="M126" i="5"/>
  <c r="C48" i="3"/>
  <c r="W271" i="5"/>
  <c r="S215" i="5"/>
  <c r="O281" i="5"/>
  <c r="Q143" i="5"/>
  <c r="N115" i="5"/>
  <c r="O64" i="5"/>
  <c r="E164" i="5"/>
  <c r="M85" i="5"/>
  <c r="AA37" i="5"/>
  <c r="P111" i="5"/>
  <c r="O140" i="5"/>
  <c r="X55" i="5"/>
  <c r="N36" i="5"/>
  <c r="G155" i="5"/>
  <c r="F103" i="5"/>
  <c r="G121" i="5"/>
  <c r="M257" i="5"/>
  <c r="P280" i="5"/>
  <c r="AJ325" i="5"/>
  <c r="P263" i="5"/>
  <c r="AH164" i="5"/>
  <c r="R245" i="5"/>
  <c r="F73" i="5"/>
  <c r="S126" i="5"/>
  <c r="C216" i="5"/>
  <c r="S229" i="5"/>
  <c r="AU252" i="5"/>
  <c r="S109" i="5"/>
  <c r="Z261" i="5"/>
  <c r="AG162" i="5"/>
  <c r="AC179" i="5"/>
  <c r="X325" i="5"/>
  <c r="O108" i="5"/>
  <c r="AK106" i="5"/>
  <c r="R107" i="5"/>
  <c r="AG75" i="5"/>
  <c r="AI94" i="5"/>
  <c r="W283" i="5"/>
  <c r="AA39" i="5"/>
  <c r="M222" i="5"/>
  <c r="AL140" i="5"/>
  <c r="O73" i="5"/>
  <c r="M77" i="5"/>
  <c r="S152" i="5"/>
  <c r="M183" i="5"/>
  <c r="S264" i="5"/>
  <c r="O186" i="5"/>
  <c r="R301" i="5"/>
  <c r="O62" i="5"/>
  <c r="M290" i="5"/>
  <c r="G93" i="5"/>
  <c r="P296" i="5"/>
  <c r="AS176" i="5"/>
  <c r="Q173" i="5"/>
  <c r="P124" i="5"/>
  <c r="AI285" i="5"/>
  <c r="AG184" i="5"/>
  <c r="D213" i="5"/>
  <c r="AC114" i="5"/>
  <c r="Z171" i="5"/>
  <c r="AJ72" i="5"/>
  <c r="AU174" i="5"/>
  <c r="AH185" i="5"/>
  <c r="E262" i="5"/>
  <c r="H117" i="5"/>
  <c r="F102" i="5"/>
  <c r="I115" i="5"/>
  <c r="M119" i="5"/>
  <c r="Q105" i="5"/>
  <c r="W56" i="5"/>
  <c r="S278" i="5"/>
  <c r="P258" i="5"/>
  <c r="E284" i="5"/>
  <c r="P235" i="5"/>
  <c r="I46" i="3"/>
  <c r="H70" i="3" s="1"/>
  <c r="AC151" i="5"/>
  <c r="AJ144" i="5"/>
  <c r="H254" i="5"/>
  <c r="S253" i="5"/>
  <c r="H200" i="5"/>
  <c r="D152" i="5"/>
  <c r="AJ319" i="5"/>
  <c r="W116" i="5"/>
  <c r="AA184" i="5"/>
  <c r="W142" i="5"/>
  <c r="Q323" i="5"/>
  <c r="AB282" i="5"/>
  <c r="Z93" i="5"/>
  <c r="Y44" i="5"/>
  <c r="N238" i="5"/>
  <c r="D260" i="5"/>
  <c r="D203" i="5"/>
  <c r="S57" i="5"/>
  <c r="O44" i="5"/>
  <c r="S299" i="5"/>
  <c r="H96" i="5"/>
  <c r="R84" i="5"/>
  <c r="AW108" i="5"/>
  <c r="Z323" i="5"/>
  <c r="H257" i="5"/>
  <c r="N291" i="5"/>
  <c r="S218" i="5"/>
  <c r="H66" i="5"/>
  <c r="AC277" i="5"/>
  <c r="F297" i="5"/>
  <c r="Q225" i="5"/>
  <c r="AG63" i="5"/>
  <c r="AB255" i="5"/>
  <c r="W300" i="5"/>
  <c r="X283" i="5"/>
  <c r="Q265" i="5"/>
  <c r="Y317" i="5"/>
  <c r="O271" i="5"/>
  <c r="E41" i="3"/>
  <c r="R83" i="5"/>
  <c r="AL102" i="5"/>
  <c r="AC47" i="5"/>
  <c r="X302" i="5"/>
  <c r="F195" i="5"/>
  <c r="O81" i="5"/>
  <c r="P186" i="5"/>
  <c r="F36" i="5"/>
  <c r="AB92" i="5"/>
  <c r="AB295" i="5"/>
  <c r="Z116" i="5"/>
  <c r="AA261" i="5"/>
  <c r="M144" i="5"/>
  <c r="AK116" i="5"/>
  <c r="O294" i="5"/>
  <c r="N223" i="5"/>
  <c r="AB279" i="5"/>
  <c r="AB108" i="5"/>
  <c r="P101" i="5"/>
  <c r="AG276" i="5"/>
  <c r="AQ304" i="5"/>
  <c r="I60" i="5"/>
  <c r="G143" i="5"/>
  <c r="P137" i="5"/>
  <c r="Q203" i="5"/>
  <c r="P252" i="5"/>
  <c r="Q198" i="5"/>
  <c r="Q243" i="5"/>
  <c r="X299" i="5"/>
  <c r="AG138" i="5"/>
  <c r="O38" i="5"/>
  <c r="O135" i="5"/>
  <c r="R61" i="5"/>
  <c r="Z47" i="5"/>
  <c r="AL262" i="5"/>
  <c r="AQ178" i="5"/>
  <c r="AC296" i="5"/>
  <c r="AC61" i="5"/>
  <c r="AC161" i="5"/>
  <c r="Z39" i="5"/>
  <c r="AB107" i="5"/>
  <c r="AB126" i="5"/>
  <c r="X76" i="5"/>
  <c r="E255" i="5"/>
  <c r="AC317" i="5"/>
  <c r="AH302" i="5"/>
  <c r="AH279" i="5"/>
  <c r="Z182" i="5"/>
  <c r="Y303" i="5"/>
  <c r="AB305" i="5"/>
  <c r="O216" i="5"/>
  <c r="P185" i="5"/>
  <c r="AA316" i="5"/>
  <c r="S34" i="5"/>
  <c r="AG123" i="5"/>
  <c r="AQ280" i="5"/>
  <c r="W98" i="5"/>
  <c r="H239" i="5"/>
  <c r="O165" i="5"/>
  <c r="P37" i="5"/>
  <c r="O35" i="5"/>
  <c r="E157" i="5"/>
  <c r="Q253" i="5"/>
  <c r="D253" i="5"/>
  <c r="Y279" i="5"/>
  <c r="H176" i="5"/>
  <c r="E54" i="5"/>
  <c r="AM324" i="5"/>
  <c r="I306" i="5"/>
  <c r="E305" i="5"/>
  <c r="W299" i="5"/>
  <c r="I134" i="5"/>
  <c r="R280" i="5"/>
  <c r="AL303" i="5"/>
  <c r="AB195" i="5"/>
  <c r="M287" i="5"/>
  <c r="AC298" i="5"/>
  <c r="AG280" i="5"/>
  <c r="AM281" i="5"/>
  <c r="R162" i="5"/>
  <c r="AA252" i="5"/>
  <c r="R234" i="5"/>
  <c r="F305" i="5"/>
  <c r="O254" i="5"/>
  <c r="F135" i="5"/>
  <c r="X254" i="5"/>
  <c r="D116" i="5"/>
  <c r="C322" i="5"/>
  <c r="S311" i="5"/>
  <c r="R185" i="5"/>
  <c r="E36" i="5"/>
  <c r="X111" i="5"/>
  <c r="AB288" i="5"/>
  <c r="N282" i="5"/>
  <c r="S176" i="5"/>
  <c r="R273" i="5"/>
  <c r="AG166" i="5"/>
  <c r="H293" i="5"/>
  <c r="I85" i="5"/>
  <c r="P222" i="5"/>
  <c r="P34" i="5"/>
  <c r="P42" i="5"/>
  <c r="M186" i="5"/>
  <c r="AG97" i="5"/>
  <c r="W196" i="5"/>
  <c r="E311" i="5"/>
  <c r="F285" i="5"/>
  <c r="N132" i="5"/>
  <c r="I123" i="5"/>
  <c r="O213" i="5"/>
  <c r="M92" i="5"/>
  <c r="X272" i="5"/>
  <c r="I139" i="5"/>
  <c r="AG153" i="5"/>
  <c r="M62" i="5"/>
  <c r="G316" i="5"/>
  <c r="M109" i="5"/>
  <c r="D312" i="5"/>
  <c r="H300" i="5"/>
  <c r="I192" i="5"/>
  <c r="E137" i="5"/>
  <c r="R204" i="5"/>
  <c r="E261" i="5"/>
  <c r="AK173" i="5"/>
  <c r="S277" i="5"/>
  <c r="AM82" i="5"/>
  <c r="Z75" i="5"/>
  <c r="S92" i="5"/>
  <c r="P303" i="5"/>
  <c r="AK73" i="5"/>
  <c r="N198" i="5"/>
  <c r="C172" i="5"/>
  <c r="I57" i="5"/>
  <c r="G290" i="5"/>
  <c r="N58" i="5"/>
  <c r="F93" i="5"/>
  <c r="E234" i="5"/>
  <c r="O262" i="5"/>
  <c r="M302" i="5"/>
  <c r="R302" i="5"/>
  <c r="X201" i="5"/>
  <c r="O179" i="5"/>
  <c r="O261" i="5"/>
  <c r="N92" i="5"/>
  <c r="AM289" i="5"/>
  <c r="Y76" i="5"/>
  <c r="AB106" i="5"/>
  <c r="AC155" i="5"/>
  <c r="W252" i="5"/>
  <c r="R197" i="5"/>
  <c r="S203" i="5"/>
  <c r="G277" i="5"/>
  <c r="C175" i="5"/>
  <c r="G92" i="5"/>
  <c r="Z319" i="5"/>
  <c r="W194" i="5"/>
  <c r="S98" i="5"/>
  <c r="AJ251" i="5"/>
  <c r="M205" i="5"/>
  <c r="I176" i="5"/>
  <c r="S153" i="5"/>
  <c r="N179" i="5"/>
  <c r="AM301" i="5"/>
  <c r="W253" i="5"/>
  <c r="AT272" i="5"/>
  <c r="N258" i="5"/>
  <c r="W61" i="5"/>
  <c r="AA306" i="5"/>
  <c r="AA49" i="5"/>
  <c r="M283" i="5"/>
  <c r="O295" i="5"/>
  <c r="Q224" i="5"/>
  <c r="AL152" i="5"/>
  <c r="Y272" i="5"/>
  <c r="AC65" i="5"/>
  <c r="AC288" i="5"/>
  <c r="AA137" i="5"/>
  <c r="AJ84" i="5"/>
  <c r="Y95" i="5"/>
  <c r="Q141" i="5"/>
  <c r="AA55" i="5"/>
  <c r="N125" i="5"/>
  <c r="Z111" i="5"/>
  <c r="O243" i="5"/>
  <c r="E168" i="5"/>
  <c r="E46" i="3"/>
  <c r="D70" i="3" s="1"/>
  <c r="Y151" i="5"/>
  <c r="S91" i="5"/>
  <c r="I38" i="3"/>
  <c r="W32" i="5"/>
  <c r="AT313" i="5"/>
  <c r="I320" i="5"/>
  <c r="M82" i="5"/>
  <c r="N244" i="5"/>
  <c r="S54" i="5"/>
  <c r="Q156" i="5"/>
  <c r="AK103" i="5"/>
  <c r="O54" i="5"/>
  <c r="X297" i="5"/>
  <c r="AA112" i="5"/>
  <c r="N74" i="5"/>
  <c r="AI257" i="5"/>
  <c r="AJ99" i="5"/>
  <c r="I110" i="5"/>
  <c r="O205" i="5"/>
  <c r="H256" i="5"/>
  <c r="M41" i="5"/>
  <c r="P61" i="5"/>
  <c r="G265" i="5"/>
  <c r="G284" i="5"/>
  <c r="I99" i="5"/>
  <c r="R95" i="5"/>
  <c r="H132" i="5"/>
  <c r="M232" i="5"/>
  <c r="AG319" i="5"/>
  <c r="N318" i="5"/>
  <c r="I165" i="5"/>
  <c r="Z153" i="5"/>
  <c r="S55" i="5"/>
  <c r="M281" i="5"/>
  <c r="P299" i="5"/>
  <c r="P226" i="5"/>
  <c r="AI101" i="5"/>
  <c r="N176" i="5"/>
  <c r="Q192" i="5"/>
  <c r="AC198" i="5"/>
  <c r="Z103" i="5"/>
  <c r="Z154" i="5"/>
  <c r="C157" i="5"/>
  <c r="I280" i="5"/>
  <c r="Q181" i="5"/>
  <c r="AB97" i="5"/>
  <c r="H154" i="5"/>
  <c r="C224" i="5"/>
  <c r="R119" i="5"/>
  <c r="F242" i="5"/>
  <c r="P230" i="5"/>
  <c r="Q92" i="5"/>
  <c r="Y323" i="5"/>
  <c r="F293" i="5"/>
  <c r="W112" i="5"/>
  <c r="O114" i="5"/>
  <c r="AM171" i="5"/>
  <c r="AM109" i="5"/>
  <c r="AH292" i="5"/>
  <c r="Z198" i="5"/>
  <c r="W83" i="5"/>
  <c r="AG261" i="5"/>
  <c r="S62" i="5"/>
  <c r="R231" i="5"/>
  <c r="Q107" i="5"/>
  <c r="R58" i="5"/>
  <c r="D167" i="5"/>
  <c r="P104" i="5"/>
  <c r="D132" i="5"/>
  <c r="R317" i="5"/>
  <c r="AM163" i="5"/>
  <c r="AA173" i="5"/>
  <c r="AG96" i="5"/>
  <c r="AG158" i="5"/>
  <c r="Y137" i="5"/>
  <c r="AC272" i="5"/>
  <c r="AR169" i="5"/>
  <c r="AS279" i="5"/>
  <c r="AB58" i="5"/>
  <c r="X60" i="5"/>
  <c r="Y205" i="5"/>
  <c r="AR180" i="5"/>
  <c r="AM314" i="5"/>
  <c r="O234" i="5"/>
  <c r="P53" i="5"/>
  <c r="Y116" i="5"/>
  <c r="O185" i="5"/>
  <c r="R103" i="5"/>
  <c r="AJ288" i="5"/>
  <c r="O193" i="5"/>
  <c r="R180" i="5"/>
  <c r="P151" i="5"/>
  <c r="F39" i="3"/>
  <c r="E69" i="3" s="1"/>
  <c r="AL292" i="5"/>
  <c r="S143" i="5"/>
  <c r="AG100" i="5"/>
  <c r="Y136" i="5"/>
  <c r="AG179" i="5"/>
  <c r="E251" i="5"/>
  <c r="N118" i="5"/>
  <c r="H35" i="5"/>
  <c r="O121" i="5"/>
  <c r="H97" i="5"/>
  <c r="W298" i="5"/>
  <c r="M121" i="5"/>
  <c r="S236" i="5"/>
  <c r="G275" i="5"/>
  <c r="W140" i="5"/>
  <c r="O93" i="5"/>
  <c r="W256" i="5"/>
  <c r="H116" i="5"/>
  <c r="N245" i="5"/>
  <c r="Z264" i="5"/>
  <c r="R323" i="5"/>
  <c r="AC160" i="5"/>
  <c r="S141" i="5"/>
  <c r="AC291" i="5"/>
  <c r="S169" i="5"/>
  <c r="X119" i="5"/>
  <c r="X144" i="5"/>
  <c r="C229" i="5"/>
  <c r="C277" i="5"/>
  <c r="W192" i="5"/>
  <c r="H305" i="5"/>
  <c r="P225" i="5"/>
  <c r="Q123" i="5"/>
  <c r="G174" i="5"/>
  <c r="O115" i="5"/>
  <c r="C198" i="5"/>
  <c r="S213" i="5"/>
  <c r="P120" i="5"/>
  <c r="O289" i="5"/>
  <c r="N51" i="5"/>
  <c r="E162" i="5"/>
  <c r="AC251" i="5"/>
  <c r="G119" i="5"/>
  <c r="N193" i="5"/>
  <c r="Z112" i="5"/>
  <c r="W322" i="5"/>
  <c r="O39" i="5"/>
  <c r="X166" i="5"/>
  <c r="AT169" i="5"/>
  <c r="W294" i="5"/>
  <c r="Q81" i="5"/>
  <c r="AG143" i="5"/>
  <c r="AI287" i="5"/>
  <c r="P105" i="5"/>
  <c r="I109" i="5"/>
  <c r="P123" i="5"/>
  <c r="Q193" i="5"/>
  <c r="AA143" i="5"/>
  <c r="X287" i="5"/>
  <c r="G318" i="5"/>
  <c r="Y322" i="5"/>
  <c r="AQ165" i="5"/>
  <c r="E47" i="5"/>
  <c r="S184" i="5"/>
  <c r="R60" i="5"/>
  <c r="Y171" i="5"/>
  <c r="M246" i="5"/>
  <c r="Q219" i="5"/>
  <c r="E170" i="5"/>
  <c r="R157" i="5"/>
  <c r="S164" i="5"/>
  <c r="O102" i="5"/>
  <c r="N72" i="5"/>
  <c r="N50" i="5"/>
  <c r="P77" i="5"/>
  <c r="AB180" i="5"/>
  <c r="AA258" i="5"/>
  <c r="AS289" i="5"/>
  <c r="W174" i="5"/>
  <c r="X114" i="5"/>
  <c r="G41" i="5"/>
  <c r="O320" i="5"/>
  <c r="O251" i="5"/>
  <c r="N230" i="5"/>
  <c r="F301" i="5"/>
  <c r="Y91" i="5"/>
  <c r="E45" i="3"/>
  <c r="C244" i="5"/>
  <c r="R125" i="5"/>
  <c r="I321" i="5"/>
  <c r="P306" i="5"/>
  <c r="E141" i="5"/>
  <c r="M78" i="5"/>
  <c r="W156" i="5"/>
  <c r="AI295" i="5"/>
  <c r="AS290" i="5"/>
  <c r="Q276" i="5"/>
  <c r="Y140" i="5"/>
  <c r="E176" i="5"/>
  <c r="P223" i="5"/>
  <c r="Z306" i="5"/>
  <c r="G166" i="5"/>
  <c r="G39" i="3"/>
  <c r="F69" i="3" s="1"/>
  <c r="Q151" i="5"/>
  <c r="AA162" i="5"/>
  <c r="AC132" i="5"/>
  <c r="S216" i="5"/>
  <c r="O217" i="5"/>
  <c r="H319" i="5"/>
  <c r="Y47" i="5"/>
  <c r="AI162" i="5"/>
  <c r="X163" i="5"/>
  <c r="AA302" i="5"/>
  <c r="AB163" i="5"/>
  <c r="AG278" i="5"/>
  <c r="AK276" i="5"/>
  <c r="H320" i="5"/>
  <c r="W320" i="5"/>
  <c r="W318" i="5"/>
  <c r="AW278" i="5"/>
  <c r="AB46" i="5"/>
  <c r="Q204" i="5"/>
  <c r="W202" i="5"/>
  <c r="P301" i="5"/>
  <c r="X258" i="5"/>
  <c r="R52" i="5"/>
  <c r="AI132" i="5"/>
  <c r="AB176" i="5"/>
  <c r="M233" i="5"/>
  <c r="AG77" i="5"/>
  <c r="M285" i="5"/>
  <c r="Y170" i="5"/>
  <c r="P159" i="5"/>
  <c r="AH311" i="5"/>
  <c r="AQ282" i="5"/>
  <c r="O253" i="5"/>
  <c r="I96" i="5"/>
  <c r="O225" i="5"/>
  <c r="AA321" i="5"/>
  <c r="O37" i="5"/>
  <c r="P313" i="5"/>
  <c r="AB202" i="5"/>
  <c r="W36" i="5"/>
  <c r="W49" i="5"/>
  <c r="Q169" i="5"/>
  <c r="X276" i="5"/>
  <c r="Q66" i="5"/>
  <c r="S238" i="5"/>
  <c r="AC33" i="5"/>
  <c r="R284" i="5"/>
  <c r="Y172" i="5"/>
  <c r="R64" i="5"/>
  <c r="AQ259" i="5"/>
  <c r="AB153" i="5"/>
  <c r="M178" i="5"/>
  <c r="C200" i="5"/>
  <c r="Q44" i="5"/>
  <c r="I93" i="5"/>
  <c r="I143" i="5"/>
  <c r="P243" i="5"/>
  <c r="AL321" i="5"/>
  <c r="P38" i="5"/>
  <c r="C54" i="5"/>
  <c r="AB155" i="5"/>
  <c r="O169" i="5"/>
  <c r="AB42" i="5"/>
  <c r="F275" i="5"/>
  <c r="AC302" i="5"/>
  <c r="H240" i="5"/>
  <c r="G72" i="5"/>
  <c r="M195" i="5"/>
  <c r="M236" i="5"/>
  <c r="H315" i="5"/>
  <c r="R43" i="5"/>
  <c r="AJ295" i="5"/>
  <c r="N218" i="5"/>
  <c r="AC174" i="5"/>
  <c r="AC285" i="5"/>
  <c r="Z260" i="5"/>
  <c r="AI298" i="5"/>
  <c r="N172" i="5"/>
  <c r="C80" i="5"/>
  <c r="P83" i="5"/>
  <c r="D261" i="5"/>
  <c r="Q220" i="5"/>
  <c r="F119" i="5"/>
  <c r="R201" i="5"/>
  <c r="D145" i="5"/>
  <c r="X142" i="5"/>
  <c r="R257" i="5"/>
  <c r="N290" i="5"/>
  <c r="G303" i="5"/>
  <c r="X290" i="5"/>
  <c r="E143" i="5"/>
  <c r="AL291" i="5"/>
  <c r="H285" i="5"/>
  <c r="R258" i="5"/>
  <c r="P261" i="5"/>
  <c r="M237" i="5"/>
  <c r="W38" i="5"/>
  <c r="AA145" i="5"/>
  <c r="X275" i="5"/>
  <c r="N311" i="5"/>
  <c r="AQ158" i="5"/>
  <c r="X48" i="5"/>
  <c r="Q60" i="5"/>
  <c r="N186" i="5"/>
  <c r="Q234" i="5"/>
  <c r="AA164" i="5"/>
  <c r="Q72" i="5"/>
  <c r="AH299" i="5"/>
  <c r="S323" i="5"/>
  <c r="P201" i="5"/>
  <c r="AR254" i="5"/>
  <c r="Q97" i="5"/>
  <c r="M261" i="5"/>
  <c r="AB321" i="5"/>
  <c r="AK165" i="5"/>
  <c r="X141" i="5"/>
  <c r="O59" i="5"/>
  <c r="AU261" i="5"/>
  <c r="X262" i="5"/>
  <c r="AC261" i="5"/>
  <c r="AC186" i="5"/>
  <c r="N39" i="5"/>
  <c r="M49" i="5"/>
  <c r="R181" i="5"/>
  <c r="F160" i="5"/>
  <c r="S35" i="5"/>
  <c r="W85" i="5"/>
  <c r="AG60" i="5"/>
  <c r="H312" i="5"/>
  <c r="P76" i="5"/>
  <c r="O235" i="5"/>
  <c r="S131" i="5"/>
  <c r="AL301" i="5"/>
  <c r="Z321" i="5"/>
  <c r="Z142" i="5"/>
  <c r="AJ138" i="5"/>
  <c r="AB186" i="5"/>
  <c r="X92" i="5"/>
  <c r="Z114" i="5"/>
  <c r="I44" i="3"/>
  <c r="AC31" i="5"/>
  <c r="AB138" i="5"/>
  <c r="AC137" i="5"/>
  <c r="N214" i="5"/>
  <c r="Y195" i="5"/>
  <c r="AC314" i="5"/>
  <c r="AM106" i="5"/>
  <c r="AH264" i="5"/>
  <c r="AA136" i="5"/>
  <c r="AL317" i="5"/>
  <c r="X123" i="5"/>
  <c r="AI281" i="5"/>
  <c r="Y31" i="5"/>
  <c r="E44" i="3"/>
  <c r="P312" i="5"/>
  <c r="AI318" i="5"/>
  <c r="AC301" i="5"/>
  <c r="AA61" i="5"/>
  <c r="Y126" i="5"/>
  <c r="AK252" i="5"/>
  <c r="D111" i="5"/>
  <c r="AA320" i="5"/>
  <c r="F257" i="5"/>
  <c r="N224" i="5"/>
  <c r="R213" i="5"/>
  <c r="N83" i="5"/>
  <c r="Q287" i="5"/>
  <c r="W292" i="5"/>
  <c r="G281" i="5"/>
  <c r="AW263" i="5"/>
  <c r="Y304" i="5"/>
  <c r="Q215" i="5"/>
  <c r="O256" i="5"/>
  <c r="P274" i="5"/>
  <c r="W123" i="5"/>
  <c r="AK298" i="5"/>
  <c r="R179" i="5"/>
  <c r="AK300" i="5"/>
  <c r="Y306" i="5"/>
  <c r="AK123" i="5"/>
  <c r="AS105" i="5"/>
  <c r="P260" i="5"/>
  <c r="X213" i="5"/>
  <c r="G314" i="5"/>
  <c r="AB198" i="5"/>
  <c r="M289" i="5"/>
  <c r="C92" i="5"/>
  <c r="X312" i="5"/>
  <c r="Z251" i="5"/>
  <c r="M298" i="5"/>
  <c r="E158" i="5"/>
  <c r="E322" i="5"/>
  <c r="P200" i="5"/>
  <c r="AC318" i="5"/>
  <c r="R281" i="5"/>
  <c r="R229" i="5"/>
  <c r="Q252" i="5"/>
  <c r="R246" i="5"/>
  <c r="AB75" i="5"/>
  <c r="Y175" i="5"/>
  <c r="P107" i="5"/>
  <c r="F60" i="5"/>
  <c r="AA161" i="5"/>
  <c r="AC171" i="5"/>
  <c r="X66" i="5"/>
  <c r="AG322" i="5"/>
  <c r="G276" i="5"/>
  <c r="O175" i="5"/>
  <c r="I316" i="5"/>
  <c r="E134" i="5"/>
  <c r="S285" i="5"/>
  <c r="H201" i="5"/>
  <c r="N278" i="5"/>
  <c r="E192" i="5"/>
  <c r="G242" i="5"/>
  <c r="AA160" i="5"/>
  <c r="AG311" i="5"/>
  <c r="M118" i="5"/>
  <c r="P257" i="5"/>
  <c r="R154" i="5"/>
  <c r="Q138" i="5"/>
  <c r="S256" i="5"/>
  <c r="AC136" i="5"/>
  <c r="W296" i="5"/>
  <c r="Q229" i="5"/>
  <c r="P215" i="5"/>
  <c r="Z287" i="5"/>
  <c r="AI321" i="5"/>
  <c r="W166" i="5"/>
  <c r="AK295" i="5"/>
  <c r="AK135" i="5"/>
  <c r="AC262" i="5"/>
  <c r="N66" i="5"/>
  <c r="C316" i="5"/>
  <c r="D57" i="5"/>
  <c r="R165" i="5"/>
  <c r="Y281" i="5"/>
  <c r="D236" i="5"/>
  <c r="AA141" i="5"/>
  <c r="S113" i="5"/>
  <c r="O84" i="5"/>
  <c r="R158" i="5"/>
  <c r="P140" i="5"/>
  <c r="O323" i="5"/>
  <c r="AC157" i="5"/>
  <c r="AW272" i="5"/>
  <c r="AR282" i="5"/>
  <c r="W77" i="5"/>
  <c r="AH117" i="5"/>
  <c r="Y182" i="5"/>
  <c r="Q175" i="5"/>
  <c r="S290" i="5"/>
  <c r="M291" i="5"/>
  <c r="O58" i="5"/>
  <c r="S132" i="5"/>
  <c r="R274" i="5"/>
  <c r="W173" i="5"/>
  <c r="P117" i="5"/>
  <c r="AL294" i="5"/>
  <c r="W124" i="5"/>
  <c r="O92" i="5"/>
  <c r="Z258" i="5"/>
  <c r="Y273" i="5"/>
  <c r="Z318" i="5"/>
  <c r="AM305" i="5"/>
  <c r="G44" i="3"/>
  <c r="AA31" i="5"/>
  <c r="P174" i="5"/>
  <c r="AL263" i="5"/>
  <c r="Q122" i="5"/>
  <c r="AK105" i="5"/>
  <c r="W259" i="5"/>
  <c r="D241" i="5"/>
  <c r="AB315" i="5"/>
  <c r="AC138" i="5"/>
  <c r="O276" i="5"/>
  <c r="X143" i="5"/>
  <c r="AL172" i="5"/>
  <c r="Z101" i="5"/>
  <c r="X263" i="5"/>
  <c r="W175" i="5"/>
  <c r="AU72" i="5"/>
  <c r="AB44" i="5"/>
  <c r="AU315" i="5"/>
  <c r="AJ296" i="5"/>
  <c r="AU186" i="5"/>
  <c r="AK122" i="5"/>
  <c r="X152" i="5"/>
  <c r="P199" i="5"/>
  <c r="AC180" i="5"/>
  <c r="AB317" i="5"/>
  <c r="X264" i="5"/>
  <c r="M240" i="5"/>
  <c r="F165" i="5"/>
  <c r="C91" i="5"/>
  <c r="C31" i="3"/>
  <c r="D21" i="3"/>
  <c r="D23" i="3" s="1"/>
  <c r="D24" i="3" s="1"/>
  <c r="O113" i="5"/>
  <c r="E96" i="5"/>
  <c r="G54" i="5"/>
  <c r="O237" i="5"/>
  <c r="R80" i="5"/>
  <c r="AA78" i="5"/>
  <c r="C105" i="5"/>
  <c r="I83" i="5"/>
  <c r="C325" i="5"/>
  <c r="I300" i="5"/>
  <c r="AA274" i="5"/>
  <c r="O101" i="5"/>
  <c r="P110" i="5"/>
  <c r="N137" i="5"/>
  <c r="AU183" i="5"/>
  <c r="X313" i="5"/>
  <c r="R176" i="5"/>
  <c r="AL138" i="5"/>
  <c r="AG139" i="5"/>
  <c r="Q61" i="5"/>
  <c r="W179" i="5"/>
  <c r="Q82" i="5"/>
  <c r="X33" i="5"/>
  <c r="N155" i="5"/>
  <c r="C256" i="5"/>
  <c r="R37" i="5"/>
  <c r="AH156" i="5"/>
  <c r="AC80" i="5"/>
  <c r="AB104" i="5"/>
  <c r="Y257" i="5"/>
  <c r="AC260" i="5"/>
  <c r="AG296" i="5"/>
  <c r="S172" i="5"/>
  <c r="AK181" i="5"/>
  <c r="AI272" i="5"/>
  <c r="AI121" i="5"/>
  <c r="R271" i="5"/>
  <c r="H41" i="3"/>
  <c r="AM251" i="5"/>
  <c r="AG92" i="5"/>
  <c r="AK291" i="5"/>
  <c r="AL98" i="5"/>
  <c r="X51" i="5"/>
  <c r="O152" i="5"/>
  <c r="S39" i="5"/>
  <c r="R295" i="5"/>
  <c r="R106" i="5"/>
  <c r="P277" i="5"/>
  <c r="Z262" i="5"/>
  <c r="P32" i="5"/>
  <c r="AB293" i="5"/>
  <c r="Y59" i="5"/>
  <c r="AI259" i="5"/>
  <c r="X73" i="5"/>
  <c r="AT252" i="5"/>
  <c r="AL296" i="5"/>
  <c r="S173" i="5"/>
  <c r="Z106" i="5"/>
  <c r="AK287" i="5"/>
  <c r="AR277" i="5"/>
  <c r="AK263" i="5"/>
  <c r="G295" i="5"/>
  <c r="P259" i="5"/>
  <c r="S219" i="5"/>
  <c r="M176" i="5"/>
  <c r="S124" i="5"/>
  <c r="Q216" i="5"/>
  <c r="S161" i="5"/>
  <c r="P272" i="5"/>
  <c r="H55" i="3"/>
  <c r="AL271" i="5"/>
  <c r="AH261" i="5"/>
  <c r="AC299" i="5"/>
  <c r="R59" i="5"/>
  <c r="N113" i="5"/>
  <c r="N164" i="5"/>
  <c r="O240" i="5"/>
  <c r="Y132" i="5"/>
  <c r="D217" i="5"/>
  <c r="AW305" i="5"/>
  <c r="Y320" i="5"/>
  <c r="N103" i="5"/>
  <c r="AC173" i="5"/>
  <c r="Y185" i="5"/>
  <c r="AA275" i="5"/>
  <c r="P184" i="5"/>
  <c r="AC57" i="5"/>
  <c r="AK157" i="5"/>
  <c r="AJ111" i="5"/>
  <c r="AL285" i="5"/>
  <c r="AG291" i="5"/>
  <c r="AB103" i="5"/>
  <c r="Z38" i="5"/>
  <c r="Z73" i="5"/>
  <c r="AV182" i="5"/>
  <c r="Q40" i="5"/>
  <c r="O104" i="5"/>
  <c r="AJ135" i="5"/>
  <c r="Y305" i="5"/>
  <c r="Y77" i="5"/>
  <c r="AI184" i="5"/>
  <c r="P170" i="5"/>
  <c r="AA131" i="5"/>
  <c r="AC263" i="5"/>
  <c r="AG133" i="5"/>
  <c r="Z178" i="5"/>
  <c r="AH96" i="5"/>
  <c r="Q317" i="5"/>
  <c r="AI107" i="5"/>
  <c r="X296" i="5"/>
  <c r="AB278" i="5"/>
  <c r="R156" i="5"/>
  <c r="R191" i="5"/>
  <c r="AK256" i="5"/>
  <c r="AL293" i="5"/>
  <c r="AK279" i="5"/>
  <c r="W303" i="5"/>
  <c r="Q184" i="5"/>
  <c r="Z48" i="5"/>
  <c r="AI141" i="5"/>
  <c r="AL74" i="5"/>
  <c r="AA53" i="5"/>
  <c r="D229" i="5"/>
  <c r="AL319" i="5"/>
  <c r="M133" i="5"/>
  <c r="W277" i="5"/>
  <c r="N101" i="5"/>
  <c r="AL272" i="5"/>
  <c r="E223" i="5"/>
  <c r="N232" i="5"/>
  <c r="C81" i="5"/>
  <c r="F230" i="5"/>
  <c r="N71" i="5"/>
  <c r="F272" i="5"/>
  <c r="G299" i="5"/>
  <c r="O125" i="5"/>
  <c r="F253" i="5"/>
  <c r="G122" i="5"/>
  <c r="Q196" i="5"/>
  <c r="Y321" i="5"/>
  <c r="Q161" i="5"/>
  <c r="W82" i="5"/>
  <c r="AK141" i="5"/>
  <c r="C144" i="5"/>
  <c r="X278" i="5"/>
  <c r="X54" i="5"/>
  <c r="AI84" i="5"/>
  <c r="AQ154" i="5"/>
  <c r="Q258" i="5"/>
  <c r="S274" i="5"/>
  <c r="Q205" i="5"/>
  <c r="X286" i="5"/>
  <c r="W280" i="5"/>
  <c r="Q183" i="5"/>
  <c r="AG298" i="5"/>
  <c r="Y292" i="5"/>
  <c r="O232" i="5"/>
  <c r="AC56" i="5"/>
  <c r="X71" i="5"/>
  <c r="W255" i="5"/>
  <c r="AL251" i="5"/>
  <c r="X117" i="5"/>
  <c r="AT256" i="5"/>
  <c r="AG111" i="5"/>
  <c r="P220" i="5"/>
  <c r="W41" i="5"/>
  <c r="AB314" i="5"/>
  <c r="P99" i="5"/>
  <c r="AR323" i="5"/>
  <c r="AH173" i="5"/>
  <c r="AM71" i="5"/>
  <c r="AH178" i="5"/>
  <c r="Q96" i="5"/>
  <c r="E62" i="5"/>
  <c r="G136" i="5"/>
  <c r="AM180" i="5"/>
  <c r="O82" i="5"/>
  <c r="F46" i="3"/>
  <c r="E70" i="3" s="1"/>
  <c r="Z151" i="5"/>
  <c r="AB179" i="5"/>
  <c r="R124" i="5"/>
  <c r="AA322" i="5"/>
  <c r="Y42" i="5"/>
  <c r="Y142" i="5"/>
  <c r="AK167" i="5"/>
  <c r="AK302" i="5"/>
  <c r="AB286" i="5"/>
  <c r="AC112" i="5"/>
  <c r="X140" i="5"/>
  <c r="P72" i="5"/>
  <c r="O313" i="5"/>
  <c r="AM313" i="5"/>
  <c r="F193" i="5"/>
  <c r="S65" i="5"/>
  <c r="X184" i="5"/>
  <c r="X156" i="5"/>
  <c r="AA314" i="5"/>
  <c r="O300" i="5"/>
  <c r="AL126" i="5"/>
  <c r="X298" i="5"/>
  <c r="AL305" i="5"/>
  <c r="AB39" i="5"/>
  <c r="AV298" i="5"/>
  <c r="H289" i="5"/>
  <c r="Z195" i="5"/>
  <c r="N229" i="5"/>
  <c r="AA273" i="5"/>
  <c r="AT161" i="5"/>
  <c r="AK253" i="5"/>
  <c r="S296" i="5"/>
  <c r="N294" i="5"/>
  <c r="AU265" i="5"/>
  <c r="O96" i="5"/>
  <c r="AJ320" i="5"/>
  <c r="AL311" i="5"/>
  <c r="AS156" i="5"/>
  <c r="AK136" i="5"/>
  <c r="R199" i="5"/>
  <c r="AT300" i="5"/>
  <c r="R306" i="5"/>
  <c r="W167" i="5"/>
  <c r="AB101" i="5"/>
  <c r="AU282" i="5"/>
  <c r="N253" i="5"/>
  <c r="Y134" i="5"/>
  <c r="AK319" i="5"/>
  <c r="P81" i="5"/>
  <c r="AB289" i="5"/>
  <c r="AI160" i="5"/>
  <c r="R133" i="5"/>
  <c r="S77" i="5"/>
  <c r="AH275" i="5"/>
  <c r="P153" i="5"/>
  <c r="AA253" i="5"/>
  <c r="AG140" i="5"/>
  <c r="AB110" i="5"/>
  <c r="AV302" i="5"/>
  <c r="F116" i="5"/>
  <c r="AJ272" i="5"/>
  <c r="AG102" i="5"/>
  <c r="Z286" i="5"/>
  <c r="AI174" i="5"/>
  <c r="AM278" i="5"/>
  <c r="AU278" i="5"/>
  <c r="Y71" i="5"/>
  <c r="AK251" i="5"/>
  <c r="S102" i="5"/>
  <c r="AH101" i="5"/>
  <c r="AG306" i="5"/>
  <c r="AK184" i="5"/>
  <c r="S60" i="5"/>
  <c r="AC168" i="5"/>
  <c r="Z172" i="5"/>
  <c r="AL124" i="5"/>
  <c r="AM260" i="5"/>
  <c r="AW175" i="5"/>
  <c r="P285" i="5"/>
  <c r="N323" i="5"/>
  <c r="W261" i="5"/>
  <c r="X165" i="5"/>
  <c r="AJ302" i="5"/>
  <c r="N279" i="5"/>
  <c r="AB72" i="5"/>
  <c r="X50" i="5"/>
  <c r="S195" i="5"/>
  <c r="Z315" i="5"/>
  <c r="AA74" i="5"/>
  <c r="R292" i="5"/>
  <c r="P163" i="5"/>
  <c r="G272" i="5"/>
  <c r="AG134" i="5"/>
  <c r="AA296" i="5"/>
  <c r="AA256" i="5"/>
  <c r="AG173" i="5"/>
  <c r="S287" i="5"/>
  <c r="AB156" i="5"/>
  <c r="AH295" i="5"/>
  <c r="R265" i="5"/>
  <c r="AL174" i="5"/>
  <c r="AK78" i="5"/>
  <c r="AK186" i="5"/>
  <c r="P192" i="5"/>
  <c r="Q174" i="5"/>
  <c r="AG174" i="5"/>
  <c r="F161" i="5"/>
  <c r="AV288" i="5"/>
  <c r="W313" i="5"/>
  <c r="S239" i="5"/>
  <c r="Z313" i="5"/>
  <c r="Q202" i="5"/>
  <c r="S83" i="5"/>
  <c r="AW292" i="5"/>
  <c r="AA56" i="5"/>
  <c r="AH324" i="5"/>
  <c r="X56" i="5"/>
  <c r="R318" i="5"/>
  <c r="X103" i="5"/>
  <c r="R177" i="5"/>
  <c r="AC95" i="5"/>
  <c r="AI293" i="5"/>
  <c r="AV282" i="5"/>
  <c r="R123" i="5"/>
  <c r="M294" i="5"/>
  <c r="AB273" i="5"/>
  <c r="AA289" i="5"/>
  <c r="R194" i="5"/>
  <c r="W257" i="5"/>
  <c r="AR304" i="5"/>
  <c r="AQ300" i="5"/>
  <c r="Z316" i="5"/>
  <c r="W301" i="5"/>
  <c r="AC93" i="5"/>
  <c r="X63" i="5"/>
  <c r="AB109" i="5"/>
  <c r="AR293" i="5"/>
  <c r="X320" i="5"/>
  <c r="S181" i="5"/>
  <c r="AQ81" i="5"/>
  <c r="Y319" i="5"/>
  <c r="AS251" i="5"/>
  <c r="AJ306" i="5"/>
  <c r="AA103" i="5"/>
  <c r="Y255" i="5"/>
  <c r="Z274" i="5"/>
  <c r="Z271" i="5"/>
  <c r="F48" i="3"/>
  <c r="X197" i="5"/>
  <c r="AI157" i="5"/>
  <c r="Y311" i="5"/>
  <c r="AK172" i="5"/>
  <c r="AG178" i="5"/>
  <c r="AI313" i="5"/>
  <c r="S226" i="5"/>
  <c r="AB71" i="5"/>
  <c r="AG252" i="5"/>
  <c r="I205" i="5"/>
  <c r="AA138" i="5"/>
  <c r="AJ121" i="5"/>
  <c r="AB313" i="5"/>
  <c r="AT312" i="5"/>
  <c r="AW271" i="5"/>
  <c r="I62" i="3"/>
  <c r="Z60" i="5"/>
  <c r="AJ290" i="5"/>
  <c r="Y256" i="5"/>
  <c r="H246" i="5"/>
  <c r="E123" i="5"/>
  <c r="R272" i="5"/>
  <c r="G98" i="5"/>
  <c r="Z294" i="5"/>
  <c r="E57" i="5"/>
  <c r="Y78" i="5"/>
  <c r="C233" i="5"/>
  <c r="H197" i="5"/>
  <c r="C38" i="3"/>
  <c r="M91" i="5"/>
  <c r="S194" i="5"/>
  <c r="AC104" i="5"/>
  <c r="AK151" i="5"/>
  <c r="G53" i="3"/>
  <c r="F71" i="3" s="1"/>
  <c r="M234" i="5"/>
  <c r="P255" i="5"/>
  <c r="F75" i="5"/>
  <c r="W311" i="5"/>
  <c r="AG275" i="5"/>
  <c r="R32" i="5"/>
  <c r="R77" i="5"/>
  <c r="O76" i="5"/>
  <c r="AA280" i="5"/>
  <c r="AJ133" i="5"/>
  <c r="AA44" i="5"/>
  <c r="AL116" i="5"/>
  <c r="P80" i="5"/>
  <c r="X260" i="5"/>
  <c r="D306" i="5"/>
  <c r="N32" i="5"/>
  <c r="AG273" i="5"/>
  <c r="S121" i="5"/>
  <c r="W48" i="5"/>
  <c r="X135" i="5"/>
  <c r="P177" i="5"/>
  <c r="G228" i="5"/>
  <c r="AB312" i="5"/>
  <c r="P289" i="5"/>
  <c r="AJ324" i="5"/>
  <c r="Z143" i="5"/>
  <c r="AQ301" i="5"/>
  <c r="AC170" i="5"/>
  <c r="O315" i="5"/>
  <c r="X157" i="5"/>
  <c r="AK255" i="5"/>
  <c r="AJ166" i="5"/>
  <c r="M293" i="5"/>
  <c r="AK254" i="5"/>
  <c r="AH152" i="5"/>
  <c r="P195" i="5"/>
  <c r="Z133" i="5"/>
  <c r="Z281" i="5"/>
  <c r="AA191" i="5"/>
  <c r="AB177" i="5"/>
  <c r="S289" i="5"/>
  <c r="R153" i="5"/>
  <c r="S100" i="5"/>
  <c r="AB80" i="5"/>
  <c r="AG135" i="5"/>
  <c r="AG180" i="5"/>
  <c r="X122" i="5"/>
  <c r="AV284" i="5"/>
  <c r="AB135" i="5"/>
  <c r="Q140" i="5"/>
  <c r="AJ160" i="5"/>
  <c r="AR260" i="5"/>
  <c r="AC315" i="5"/>
  <c r="W158" i="5"/>
  <c r="F120" i="5"/>
  <c r="R45" i="5"/>
  <c r="M212" i="5"/>
  <c r="AA106" i="5"/>
  <c r="P290" i="5"/>
  <c r="AJ321" i="5"/>
  <c r="N195" i="5"/>
  <c r="AC297" i="5"/>
  <c r="Z193" i="5"/>
  <c r="AG281" i="5"/>
  <c r="AV292" i="5"/>
  <c r="AG293" i="5"/>
  <c r="AK104" i="5"/>
  <c r="Y62" i="5"/>
  <c r="M217" i="5"/>
  <c r="X300" i="5"/>
  <c r="P162" i="5"/>
  <c r="P116" i="5"/>
  <c r="AL106" i="5"/>
  <c r="AU304" i="5"/>
  <c r="M256" i="5"/>
  <c r="M262" i="5"/>
  <c r="AB283" i="5"/>
  <c r="AT273" i="5"/>
  <c r="AL103" i="5"/>
  <c r="AU313" i="5"/>
  <c r="AM79" i="5"/>
  <c r="AA177" i="5"/>
  <c r="Z280" i="5"/>
  <c r="Y286" i="5"/>
  <c r="AB166" i="5"/>
  <c r="AT291" i="5"/>
  <c r="AM176" i="5"/>
  <c r="W282" i="5"/>
  <c r="M231" i="5"/>
  <c r="X105" i="5"/>
  <c r="AJ97" i="5"/>
  <c r="AJ104" i="5"/>
  <c r="E232" i="5"/>
  <c r="N324" i="5"/>
  <c r="O178" i="5"/>
  <c r="P325" i="5"/>
  <c r="AT286" i="5"/>
  <c r="AC280" i="5"/>
  <c r="AC60" i="5"/>
  <c r="AU305" i="5"/>
  <c r="AG255" i="5"/>
  <c r="M323" i="5"/>
  <c r="AJ293" i="5"/>
  <c r="AS303" i="5"/>
  <c r="Z179" i="5"/>
  <c r="AT279" i="5"/>
  <c r="Y74" i="5"/>
  <c r="H37" i="3"/>
  <c r="R31" i="5"/>
  <c r="AJ256" i="5"/>
  <c r="Y290" i="5"/>
  <c r="Y54" i="5"/>
  <c r="Z79" i="5"/>
  <c r="AR295" i="5"/>
  <c r="F227" i="5"/>
  <c r="H111" i="5"/>
  <c r="O301" i="5"/>
  <c r="D194" i="5"/>
  <c r="R263" i="5"/>
  <c r="E225" i="5"/>
  <c r="M44" i="5"/>
  <c r="AA179" i="5"/>
  <c r="M167" i="5"/>
  <c r="W110" i="5"/>
  <c r="D46" i="3"/>
  <c r="X151" i="5"/>
  <c r="Z254" i="5"/>
  <c r="X169" i="5"/>
  <c r="E117" i="5"/>
  <c r="P145" i="5"/>
  <c r="M301" i="5"/>
  <c r="S135" i="5"/>
  <c r="Z98" i="5"/>
  <c r="AM282" i="5"/>
  <c r="F320" i="5"/>
  <c r="O199" i="5"/>
  <c r="N59" i="5"/>
  <c r="P221" i="5"/>
  <c r="R132" i="5"/>
  <c r="Y280" i="5"/>
  <c r="AT276" i="5"/>
  <c r="Q133" i="5"/>
  <c r="O132" i="5"/>
  <c r="C140" i="5"/>
  <c r="P142" i="5"/>
  <c r="Q212" i="5"/>
  <c r="P321" i="5"/>
  <c r="AJ260" i="5"/>
  <c r="AG272" i="5"/>
  <c r="AH259" i="5"/>
  <c r="X257" i="5"/>
  <c r="AC178" i="5"/>
  <c r="AW324" i="5"/>
  <c r="AM133" i="5"/>
  <c r="AL173" i="5"/>
  <c r="AK320" i="5"/>
  <c r="AJ153" i="5"/>
  <c r="X259" i="5"/>
  <c r="W138" i="5"/>
  <c r="AI299" i="5"/>
  <c r="AC287" i="5"/>
  <c r="N135" i="5"/>
  <c r="AV316" i="5"/>
  <c r="X43" i="5"/>
  <c r="Q194" i="5"/>
  <c r="F311" i="5"/>
  <c r="M107" i="5"/>
  <c r="M220" i="5"/>
  <c r="N47" i="5"/>
  <c r="S282" i="5"/>
  <c r="W132" i="5"/>
  <c r="N77" i="5"/>
  <c r="Y143" i="5"/>
  <c r="AG287" i="5"/>
  <c r="S111" i="5"/>
  <c r="AC110" i="5"/>
  <c r="AQ76" i="5"/>
  <c r="AB119" i="5"/>
  <c r="AG74" i="5"/>
  <c r="AH170" i="5"/>
  <c r="AK113" i="5"/>
  <c r="N95" i="5"/>
  <c r="W119" i="5"/>
  <c r="AL114" i="5"/>
  <c r="I48" i="3"/>
  <c r="AC271" i="5"/>
  <c r="AR276" i="5"/>
  <c r="P176" i="5"/>
  <c r="P134" i="5"/>
  <c r="R276" i="5"/>
  <c r="W263" i="5"/>
  <c r="AK297" i="5"/>
  <c r="AK313" i="5"/>
  <c r="Q318" i="5"/>
  <c r="Z164" i="5"/>
  <c r="P294" i="5"/>
  <c r="AA299" i="5"/>
  <c r="N158" i="5"/>
  <c r="Z289" i="5"/>
  <c r="AC172" i="5"/>
  <c r="AA159" i="5"/>
  <c r="AG119" i="5"/>
  <c r="AK152" i="5"/>
  <c r="N75" i="5"/>
  <c r="Z160" i="5"/>
  <c r="R173" i="5"/>
  <c r="O241" i="5"/>
  <c r="AA62" i="5"/>
  <c r="AC164" i="5"/>
  <c r="AJ294" i="5"/>
  <c r="AG277" i="5"/>
  <c r="O138" i="5"/>
  <c r="AB320" i="5"/>
  <c r="AU274" i="5"/>
  <c r="AJ312" i="5"/>
  <c r="X34" i="5"/>
  <c r="W306" i="5"/>
  <c r="AA153" i="5"/>
  <c r="AG71" i="5"/>
  <c r="AB140" i="5"/>
  <c r="AB168" i="5"/>
  <c r="X161" i="5"/>
  <c r="H165" i="5"/>
  <c r="Q124" i="5"/>
  <c r="C295" i="5"/>
  <c r="AB252" i="5"/>
  <c r="P212" i="5"/>
  <c r="AH121" i="5"/>
  <c r="Y114" i="5"/>
  <c r="AT261" i="5"/>
  <c r="AV272" i="5"/>
  <c r="Z324" i="5"/>
  <c r="AI153" i="5"/>
  <c r="AJ116" i="5"/>
  <c r="P48" i="5"/>
  <c r="AL95" i="5"/>
  <c r="AA259" i="5"/>
  <c r="AQ316" i="5"/>
  <c r="AC159" i="5"/>
  <c r="D62" i="3"/>
  <c r="AR271" i="5"/>
  <c r="AG259" i="5"/>
  <c r="AC58" i="5"/>
  <c r="X91" i="5"/>
  <c r="D45" i="3"/>
  <c r="AQ184" i="5"/>
  <c r="D133" i="5"/>
  <c r="I229" i="5"/>
  <c r="C283" i="5"/>
  <c r="C39" i="5"/>
  <c r="E156" i="5"/>
  <c r="O170" i="5"/>
  <c r="AJ282" i="5"/>
  <c r="Z263" i="5"/>
  <c r="D257" i="5"/>
  <c r="AA287" i="5"/>
  <c r="E182" i="5"/>
  <c r="S45" i="5"/>
  <c r="Q93" i="5"/>
  <c r="E287" i="5"/>
  <c r="N162" i="5"/>
  <c r="I167" i="5"/>
  <c r="AJ304" i="5"/>
  <c r="H242" i="5"/>
  <c r="Q302" i="5"/>
  <c r="AA108" i="5"/>
  <c r="R39" i="5"/>
  <c r="S101" i="5"/>
  <c r="AH114" i="5"/>
  <c r="AM311" i="5"/>
  <c r="AG313" i="5"/>
  <c r="AQ110" i="5"/>
  <c r="N241" i="5"/>
  <c r="Q320" i="5"/>
  <c r="Q49" i="5"/>
  <c r="AA185" i="5"/>
  <c r="X292" i="5"/>
  <c r="N107" i="5"/>
  <c r="S52" i="5"/>
  <c r="AA291" i="5"/>
  <c r="R101" i="5"/>
  <c r="Z158" i="5"/>
  <c r="AG304" i="5"/>
  <c r="R131" i="5"/>
  <c r="AV252" i="5"/>
  <c r="AQ314" i="5"/>
  <c r="AI167" i="5"/>
  <c r="AQ155" i="5"/>
  <c r="AC265" i="5"/>
  <c r="AG182" i="5"/>
  <c r="AI93" i="5"/>
  <c r="X181" i="5"/>
  <c r="R296" i="5"/>
  <c r="AL113" i="5"/>
  <c r="AI301" i="5"/>
  <c r="R167" i="5"/>
  <c r="S179" i="5"/>
  <c r="AC292" i="5"/>
  <c r="F22" i="3"/>
  <c r="C251" i="5"/>
  <c r="AI304" i="5"/>
  <c r="S122" i="5"/>
  <c r="X180" i="5"/>
  <c r="AB301" i="5"/>
  <c r="S232" i="5"/>
  <c r="Y152" i="5"/>
  <c r="AH297" i="5"/>
  <c r="N82" i="5"/>
  <c r="AU108" i="5"/>
  <c r="Q48" i="5"/>
  <c r="Q83" i="5"/>
  <c r="Z170" i="5"/>
  <c r="AB40" i="5"/>
  <c r="P152" i="5"/>
  <c r="W78" i="5"/>
  <c r="AJ114" i="5"/>
  <c r="AB318" i="5"/>
  <c r="S284" i="5"/>
  <c r="R170" i="5"/>
  <c r="Q199" i="5"/>
  <c r="X280" i="5"/>
  <c r="AG318" i="5"/>
  <c r="Q300" i="5"/>
  <c r="Z320" i="5"/>
  <c r="O218" i="5"/>
  <c r="AG72" i="5"/>
  <c r="Y96" i="5"/>
  <c r="E294" i="5"/>
  <c r="AG297" i="5"/>
  <c r="O57" i="5"/>
  <c r="Z176" i="5"/>
  <c r="Z102" i="5"/>
  <c r="Q56" i="5"/>
  <c r="AW290" i="5"/>
  <c r="AW251" i="5"/>
  <c r="AA172" i="5"/>
  <c r="O136" i="5"/>
  <c r="AM154" i="5"/>
  <c r="W324" i="5"/>
  <c r="P241" i="5"/>
  <c r="AM78" i="5"/>
  <c r="P317" i="5"/>
  <c r="N73" i="5"/>
  <c r="AK283" i="5"/>
  <c r="Y176" i="5"/>
  <c r="AK125" i="5"/>
  <c r="AM122" i="5"/>
  <c r="N43" i="5"/>
  <c r="W113" i="5"/>
  <c r="S305" i="5"/>
  <c r="AL259" i="5"/>
  <c r="AB57" i="5"/>
  <c r="AB136" i="5"/>
  <c r="R81" i="5"/>
  <c r="Q155" i="5"/>
  <c r="Z325" i="5"/>
  <c r="AA311" i="5"/>
  <c r="AI317" i="5"/>
  <c r="P66" i="5"/>
  <c r="S137" i="5"/>
  <c r="AL85" i="5"/>
  <c r="W40" i="5"/>
  <c r="S237" i="5"/>
  <c r="AH171" i="5"/>
  <c r="AB299" i="5"/>
  <c r="AH304" i="5"/>
  <c r="AI85" i="5"/>
  <c r="N306" i="5"/>
  <c r="O112" i="5"/>
  <c r="AM159" i="5"/>
  <c r="AL278" i="5"/>
  <c r="AL298" i="5"/>
  <c r="AI265" i="5"/>
  <c r="AG112" i="5"/>
  <c r="W101" i="5"/>
  <c r="AQ117" i="5"/>
  <c r="AB165" i="5"/>
  <c r="Z35" i="5"/>
  <c r="N228" i="5"/>
  <c r="AM145" i="5"/>
  <c r="AQ265" i="5"/>
  <c r="O221" i="5"/>
  <c r="AC193" i="5"/>
  <c r="AJ132" i="5"/>
  <c r="Q117" i="5"/>
  <c r="AM112" i="5"/>
  <c r="N231" i="5"/>
  <c r="AB61" i="5"/>
  <c r="AJ280" i="5"/>
  <c r="AB297" i="5"/>
  <c r="AK174" i="5"/>
  <c r="M215" i="5"/>
  <c r="AB53" i="5"/>
  <c r="AM167" i="5"/>
  <c r="M274" i="5"/>
  <c r="S324" i="5"/>
  <c r="AC165" i="5"/>
  <c r="AB131" i="5"/>
  <c r="X102" i="5"/>
  <c r="X100" i="5"/>
  <c r="N121" i="5"/>
  <c r="AH136" i="5"/>
  <c r="AI120" i="5"/>
  <c r="AL318" i="5"/>
  <c r="W81" i="5"/>
  <c r="AR122" i="5"/>
  <c r="X305" i="5"/>
  <c r="AK154" i="5"/>
  <c r="AB324" i="5"/>
  <c r="Z108" i="5"/>
  <c r="AC99" i="5"/>
  <c r="AI133" i="5"/>
  <c r="AW316" i="5"/>
  <c r="AJ274" i="5"/>
  <c r="AL167" i="5"/>
  <c r="S61" i="5"/>
  <c r="Q233" i="5"/>
  <c r="Q292" i="5"/>
  <c r="W287" i="5"/>
  <c r="D73" i="5"/>
  <c r="W106" i="5"/>
  <c r="R289" i="5"/>
  <c r="AB55" i="5"/>
  <c r="AM306" i="5"/>
  <c r="Y168" i="5"/>
  <c r="AI181" i="5"/>
  <c r="Q55" i="5"/>
  <c r="AM103" i="5"/>
  <c r="AL252" i="5"/>
  <c r="AH271" i="5"/>
  <c r="D55" i="3"/>
  <c r="Z62" i="5"/>
  <c r="S298" i="5"/>
  <c r="Y284" i="5"/>
  <c r="AH118" i="5"/>
  <c r="Q242" i="5"/>
  <c r="R192" i="5"/>
  <c r="AG170" i="5"/>
  <c r="S231" i="5"/>
  <c r="AW260" i="5"/>
  <c r="AB73" i="5"/>
  <c r="AM164" i="5"/>
  <c r="AG253" i="5"/>
  <c r="AH107" i="5"/>
  <c r="W177" i="5"/>
  <c r="AQ276" i="5"/>
  <c r="AM303" i="5"/>
  <c r="AL141" i="5"/>
  <c r="E39" i="3"/>
  <c r="D69" i="3" s="1"/>
  <c r="O151" i="5"/>
  <c r="P43" i="5"/>
  <c r="X98" i="5"/>
  <c r="W170" i="5"/>
  <c r="W107" i="5"/>
  <c r="AK131" i="5"/>
  <c r="AB84" i="5"/>
  <c r="AB123" i="5"/>
  <c r="Z109" i="5"/>
  <c r="N260" i="5"/>
  <c r="S273" i="5"/>
  <c r="AL283" i="5"/>
  <c r="R171" i="5"/>
  <c r="Z285" i="5"/>
  <c r="X167" i="5"/>
  <c r="AH300" i="5"/>
  <c r="AG122" i="5"/>
  <c r="AM325" i="5"/>
  <c r="AI46" i="5"/>
  <c r="AC133" i="5"/>
  <c r="X291" i="5"/>
  <c r="AI75" i="5"/>
  <c r="O184" i="5"/>
  <c r="Q237" i="5"/>
  <c r="R233" i="5"/>
  <c r="Q195" i="5"/>
  <c r="AT311" i="5"/>
  <c r="M120" i="5"/>
  <c r="N274" i="5"/>
  <c r="Y318" i="5"/>
  <c r="AC123" i="5"/>
  <c r="AK183" i="5"/>
  <c r="AL323" i="5"/>
  <c r="AW323" i="5"/>
  <c r="AL142" i="5"/>
  <c r="AJ258" i="5"/>
  <c r="Z259" i="5"/>
  <c r="R178" i="5"/>
  <c r="M101" i="5"/>
  <c r="AG271" i="5"/>
  <c r="C55" i="3"/>
  <c r="P320" i="5"/>
  <c r="N111" i="5"/>
  <c r="AG262" i="5"/>
  <c r="W125" i="5"/>
  <c r="AA204" i="5"/>
  <c r="AH120" i="5"/>
  <c r="P319" i="5"/>
  <c r="AW293" i="5"/>
  <c r="Y163" i="5"/>
  <c r="AH154" i="5"/>
  <c r="AV274" i="5"/>
  <c r="AJ113" i="5"/>
  <c r="AT274" i="5"/>
  <c r="AV271" i="5"/>
  <c r="H62" i="3"/>
  <c r="P84" i="5"/>
  <c r="AA255" i="5"/>
  <c r="AG314" i="5"/>
  <c r="W323" i="5"/>
  <c r="W109" i="5"/>
  <c r="X131" i="5"/>
  <c r="Y169" i="5"/>
  <c r="AA101" i="5"/>
  <c r="Z283" i="5"/>
  <c r="Q264" i="5"/>
  <c r="N275" i="5"/>
  <c r="AA186" i="5"/>
  <c r="Z183" i="5"/>
  <c r="O118" i="5"/>
  <c r="M74" i="5"/>
  <c r="AH73" i="5"/>
  <c r="Z59" i="5"/>
  <c r="AK118" i="5"/>
  <c r="AJ323" i="5"/>
  <c r="AG145" i="5"/>
  <c r="G46" i="3"/>
  <c r="F70" i="3" s="1"/>
  <c r="AA151" i="5"/>
  <c r="R227" i="5"/>
  <c r="W185" i="5"/>
  <c r="O55" i="5"/>
  <c r="P238" i="5"/>
  <c r="P36" i="5"/>
  <c r="AA93" i="5"/>
  <c r="N145" i="5"/>
  <c r="X170" i="5"/>
  <c r="AC274" i="5"/>
  <c r="AG104" i="5"/>
  <c r="Y153" i="5"/>
  <c r="AQ256" i="5"/>
  <c r="AC117" i="5"/>
  <c r="Z117" i="5"/>
  <c r="AI302" i="5"/>
  <c r="AH122" i="5"/>
  <c r="AC32" i="5"/>
  <c r="I52" i="3"/>
  <c r="AM91" i="5"/>
  <c r="AB291" i="5"/>
  <c r="AT151" i="5"/>
  <c r="F60" i="3"/>
  <c r="E72" i="3" s="1"/>
  <c r="AT324" i="5"/>
  <c r="Y300" i="5"/>
  <c r="AH325" i="5"/>
  <c r="N37" i="5"/>
  <c r="X126" i="5"/>
  <c r="Y32" i="5"/>
  <c r="P254" i="5"/>
  <c r="AK281" i="5"/>
  <c r="Z78" i="5"/>
  <c r="AA305" i="5"/>
  <c r="O119" i="5"/>
  <c r="AQ122" i="5"/>
  <c r="W180" i="5"/>
  <c r="AA41" i="5"/>
  <c r="AS284" i="5"/>
  <c r="AB35" i="5"/>
  <c r="P85" i="5"/>
  <c r="Z33" i="5"/>
  <c r="Z139" i="5"/>
  <c r="Y112" i="5"/>
  <c r="N259" i="5"/>
  <c r="AJ317" i="5"/>
  <c r="AQ77" i="5"/>
  <c r="N160" i="5"/>
  <c r="Z163" i="5"/>
  <c r="X282" i="5"/>
  <c r="AC94" i="5"/>
  <c r="AL135" i="5"/>
  <c r="P156" i="5"/>
  <c r="AU260" i="5"/>
  <c r="AI117" i="5"/>
  <c r="S53" i="5"/>
  <c r="AJ297" i="5"/>
  <c r="R97" i="5"/>
  <c r="Y138" i="5"/>
  <c r="N112" i="5"/>
  <c r="H40" i="3"/>
  <c r="R211" i="5"/>
  <c r="Q119" i="5"/>
  <c r="AJ255" i="5"/>
  <c r="AU286" i="5"/>
  <c r="Q325" i="5"/>
  <c r="P295" i="5"/>
  <c r="S202" i="5"/>
  <c r="R324" i="5"/>
  <c r="AJ172" i="5"/>
  <c r="AB118" i="5"/>
  <c r="AB143" i="5"/>
  <c r="S283" i="5"/>
  <c r="Y82" i="5"/>
  <c r="AL183" i="5"/>
  <c r="Y110" i="5"/>
  <c r="X115" i="5"/>
  <c r="AQ171" i="5"/>
  <c r="Y283" i="5"/>
  <c r="Q259" i="5"/>
  <c r="Q230" i="5"/>
  <c r="P119" i="5"/>
  <c r="AC54" i="5"/>
  <c r="AA117" i="5"/>
  <c r="AB111" i="5"/>
  <c r="Y165" i="5"/>
  <c r="W151" i="5"/>
  <c r="C46" i="3"/>
  <c r="AC101" i="5"/>
  <c r="AH108" i="5"/>
  <c r="AB285" i="5"/>
  <c r="AI273" i="5"/>
  <c r="AS168" i="5"/>
  <c r="AH94" i="5"/>
  <c r="O61" i="5"/>
  <c r="Y186" i="5"/>
  <c r="AA99" i="5"/>
  <c r="Z300" i="5"/>
  <c r="AS312" i="5"/>
  <c r="AC254" i="5"/>
  <c r="X261" i="5"/>
  <c r="AA122" i="5"/>
  <c r="AS252" i="5"/>
  <c r="Z273" i="5"/>
  <c r="AV254" i="5"/>
  <c r="AQ275" i="5"/>
  <c r="Q191" i="5"/>
  <c r="AT260" i="5"/>
  <c r="AA163" i="5"/>
  <c r="AV286" i="5"/>
  <c r="AL110" i="5"/>
  <c r="AQ257" i="5"/>
  <c r="R155" i="5"/>
  <c r="AB276" i="5"/>
  <c r="R196" i="5"/>
  <c r="N256" i="5"/>
  <c r="X192" i="5"/>
  <c r="AM153" i="5"/>
  <c r="AR303" i="5"/>
  <c r="R142" i="5"/>
  <c r="AW181" i="5"/>
  <c r="O233" i="5"/>
  <c r="AL264" i="5"/>
  <c r="S325" i="5"/>
  <c r="R47" i="5"/>
  <c r="AJ281" i="5"/>
  <c r="Z173" i="5"/>
  <c r="W281" i="5"/>
  <c r="AQ95" i="5"/>
  <c r="AG132" i="5"/>
  <c r="AW179" i="5"/>
  <c r="Z169" i="5"/>
  <c r="AJ81" i="5"/>
  <c r="Z205" i="5"/>
  <c r="P59" i="5"/>
  <c r="Y164" i="5"/>
  <c r="M300" i="5"/>
  <c r="AH317" i="5"/>
  <c r="Y316" i="5"/>
  <c r="X323" i="5"/>
  <c r="Y159" i="5"/>
  <c r="Q109" i="5"/>
  <c r="M214" i="5"/>
  <c r="S38" i="5"/>
  <c r="X316" i="5"/>
  <c r="AL132" i="5"/>
  <c r="N97" i="5"/>
  <c r="AM291" i="5"/>
  <c r="P143" i="5"/>
  <c r="Z253" i="5"/>
  <c r="AR278" i="5"/>
  <c r="AR317" i="5"/>
  <c r="AA32" i="5"/>
  <c r="AU276" i="5"/>
  <c r="O244" i="5"/>
  <c r="AB259" i="5"/>
  <c r="AW322" i="5"/>
  <c r="AH138" i="5"/>
  <c r="X251" i="5"/>
  <c r="P98" i="5"/>
  <c r="AK260" i="5"/>
  <c r="X31" i="5"/>
  <c r="D44" i="3"/>
  <c r="X162" i="5"/>
  <c r="Z72" i="5"/>
  <c r="AG159" i="5"/>
  <c r="O201" i="5"/>
  <c r="AA323" i="5"/>
  <c r="AQ83" i="5"/>
  <c r="AB182" i="5"/>
  <c r="AM168" i="5"/>
  <c r="AC167" i="5"/>
  <c r="S234" i="5"/>
  <c r="AB264" i="5"/>
  <c r="S51" i="5"/>
  <c r="S162" i="5"/>
  <c r="AC325" i="5"/>
  <c r="X279" i="5"/>
  <c r="AT315" i="5"/>
  <c r="AH265" i="5"/>
  <c r="N156" i="5"/>
  <c r="R283" i="5"/>
  <c r="Q73" i="5"/>
  <c r="Z83" i="5"/>
  <c r="AV119" i="5"/>
  <c r="AU325" i="5"/>
  <c r="P304" i="5"/>
  <c r="W273" i="5"/>
  <c r="N321" i="5"/>
  <c r="Z57" i="5"/>
  <c r="AM107" i="5"/>
  <c r="AB159" i="5"/>
  <c r="C62" i="3"/>
  <c r="AQ271" i="5"/>
  <c r="W183" i="5"/>
  <c r="Q125" i="5"/>
  <c r="W325" i="5"/>
  <c r="W42" i="5"/>
  <c r="P213" i="5"/>
  <c r="AQ92" i="5"/>
  <c r="AA180" i="5"/>
  <c r="Y100" i="5"/>
  <c r="AJ73" i="5"/>
  <c r="Q47" i="5"/>
  <c r="AH141" i="5"/>
  <c r="Y180" i="5"/>
  <c r="AQ174" i="5"/>
  <c r="AW75" i="5"/>
  <c r="AI155" i="5"/>
  <c r="AI118" i="5"/>
  <c r="AA81" i="5"/>
  <c r="R325" i="5"/>
  <c r="D274" i="5"/>
  <c r="AM105" i="5"/>
  <c r="Y282" i="5"/>
  <c r="S36" i="5"/>
  <c r="Z282" i="5"/>
  <c r="X252" i="5"/>
  <c r="AG285" i="5"/>
  <c r="O31" i="5"/>
  <c r="E37" i="3"/>
  <c r="AH93" i="5"/>
  <c r="Y85" i="5"/>
  <c r="AH258" i="5"/>
  <c r="AJ161" i="5"/>
  <c r="AA313" i="5"/>
  <c r="P96" i="5"/>
  <c r="Z291" i="5"/>
  <c r="AM175" i="5"/>
  <c r="AG126" i="5"/>
  <c r="AB172" i="5"/>
  <c r="AM318" i="5"/>
  <c r="AL175" i="5"/>
  <c r="AR157" i="5"/>
  <c r="AB33" i="5"/>
  <c r="X321" i="5"/>
  <c r="AC121" i="5"/>
  <c r="P229" i="5"/>
  <c r="AC162" i="5"/>
  <c r="AT304" i="5"/>
  <c r="AS263" i="5"/>
  <c r="AQ264" i="5"/>
  <c r="AV123" i="5"/>
  <c r="AJ301" i="5"/>
  <c r="X137" i="5"/>
  <c r="Y291" i="5"/>
  <c r="AA152" i="5"/>
  <c r="AM302" i="5"/>
  <c r="AC97" i="5"/>
  <c r="Y122" i="5"/>
  <c r="Q36" i="5"/>
  <c r="P239" i="5"/>
  <c r="AG99" i="5"/>
  <c r="R232" i="5"/>
  <c r="AI102" i="5"/>
  <c r="Z42" i="5"/>
  <c r="AB154" i="5"/>
  <c r="AM116" i="5"/>
  <c r="Y154" i="5"/>
  <c r="AL163" i="5"/>
  <c r="AA139" i="5"/>
  <c r="Y177" i="5"/>
  <c r="X304" i="5"/>
  <c r="Y313" i="5"/>
  <c r="AA182" i="5"/>
  <c r="AB116" i="5"/>
  <c r="AC79" i="5"/>
  <c r="AU256" i="5"/>
  <c r="X183" i="5"/>
  <c r="AA38" i="5"/>
  <c r="W264" i="5"/>
  <c r="AK301" i="5"/>
  <c r="R303" i="5"/>
  <c r="AA111" i="5"/>
  <c r="R143" i="5"/>
  <c r="AC289" i="5"/>
  <c r="AJ261" i="5"/>
  <c r="Q108" i="5"/>
  <c r="AI135" i="5"/>
  <c r="AQ152" i="5"/>
  <c r="Q41" i="5"/>
  <c r="AH322" i="5"/>
  <c r="AJ273" i="5"/>
  <c r="AG186" i="5"/>
  <c r="AR286" i="5"/>
  <c r="AM124" i="5"/>
  <c r="AL255" i="5"/>
  <c r="AB124" i="5"/>
  <c r="Y158" i="5"/>
  <c r="N220" i="5"/>
  <c r="AI76" i="5"/>
  <c r="AA292" i="5"/>
  <c r="P74" i="5"/>
  <c r="AL315" i="5"/>
  <c r="AM285" i="5"/>
  <c r="AB77" i="5"/>
  <c r="AQ106" i="5"/>
  <c r="AK91" i="5"/>
  <c r="G52" i="3"/>
  <c r="AJ176" i="5"/>
  <c r="AQ261" i="5"/>
  <c r="AI166" i="5"/>
  <c r="P287" i="5"/>
  <c r="M182" i="5"/>
  <c r="Z311" i="5"/>
  <c r="AT285" i="5"/>
  <c r="F235" i="5"/>
  <c r="E21" i="3"/>
  <c r="C32" i="3"/>
  <c r="C151" i="5"/>
  <c r="AJ91" i="5"/>
  <c r="F52" i="3"/>
  <c r="O78" i="5"/>
  <c r="W115" i="5"/>
  <c r="AM85" i="5"/>
  <c r="AJ103" i="5"/>
  <c r="AI80" i="5"/>
  <c r="P233" i="5"/>
  <c r="AM293" i="5"/>
  <c r="AG108" i="5"/>
  <c r="AG144" i="5"/>
  <c r="Z58" i="5"/>
  <c r="AJ92" i="5"/>
  <c r="W205" i="5"/>
  <c r="AJ178" i="5"/>
  <c r="AL77" i="5"/>
  <c r="AB122" i="5"/>
  <c r="N116" i="5"/>
  <c r="R285" i="5"/>
  <c r="I226" i="5"/>
  <c r="N222" i="5"/>
  <c r="Z121" i="5"/>
  <c r="Y121" i="5"/>
  <c r="AQ115" i="5"/>
  <c r="AK317" i="5"/>
  <c r="AB158" i="5"/>
  <c r="Y102" i="5"/>
  <c r="AW186" i="5"/>
  <c r="R238" i="5"/>
  <c r="X42" i="5"/>
  <c r="AH323" i="5"/>
  <c r="AT255" i="5"/>
  <c r="W133" i="5"/>
  <c r="O163" i="5"/>
  <c r="AC51" i="5"/>
  <c r="AJ311" i="5"/>
  <c r="AA169" i="5"/>
  <c r="Z302" i="5"/>
  <c r="AC273" i="5"/>
  <c r="AS261" i="5"/>
  <c r="AI255" i="5"/>
  <c r="AL297" i="5"/>
  <c r="N133" i="5"/>
  <c r="I53" i="3"/>
  <c r="H71" i="3" s="1"/>
  <c r="AM151" i="5"/>
  <c r="AS295" i="5"/>
  <c r="AS276" i="5"/>
  <c r="AV255" i="5"/>
  <c r="AJ115" i="5"/>
  <c r="AC142" i="5"/>
  <c r="AL185" i="5"/>
  <c r="AV173" i="5"/>
  <c r="Y144" i="5"/>
  <c r="W66" i="5"/>
  <c r="F282" i="5"/>
  <c r="N114" i="5"/>
  <c r="E228" i="5"/>
  <c r="Q263" i="5"/>
  <c r="X145" i="5"/>
  <c r="P214" i="5"/>
  <c r="AC106" i="5"/>
  <c r="X301" i="5"/>
  <c r="P322" i="5"/>
  <c r="Y101" i="5"/>
  <c r="AJ94" i="5"/>
  <c r="AM181" i="5"/>
  <c r="AJ154" i="5"/>
  <c r="O195" i="5"/>
  <c r="AC256" i="5"/>
  <c r="M194" i="5"/>
  <c r="AA325" i="5"/>
  <c r="M197" i="5"/>
  <c r="AH137" i="5"/>
  <c r="X284" i="5"/>
  <c r="M273" i="5"/>
  <c r="AA175" i="5"/>
  <c r="Q273" i="5"/>
  <c r="S212" i="5"/>
  <c r="AI139" i="5"/>
  <c r="N165" i="5"/>
  <c r="AQ107" i="5"/>
  <c r="P178" i="5"/>
  <c r="AJ124" i="5"/>
  <c r="AQ283" i="5"/>
  <c r="AW273" i="5"/>
  <c r="Z157" i="5"/>
  <c r="Y120" i="5"/>
  <c r="Z95" i="5"/>
  <c r="X179" i="5"/>
  <c r="AA116" i="5"/>
  <c r="AB260" i="5"/>
  <c r="AL79" i="5"/>
  <c r="AI158" i="5"/>
  <c r="Y79" i="5"/>
  <c r="AS274" i="5"/>
  <c r="AB74" i="5"/>
  <c r="W163" i="5"/>
  <c r="AA183" i="5"/>
  <c r="AM39" i="5"/>
  <c r="AG110" i="5"/>
  <c r="AH82" i="5"/>
  <c r="AM320" i="5"/>
  <c r="AQ252" i="5"/>
  <c r="AL83" i="5"/>
  <c r="AM259" i="5"/>
  <c r="AC175" i="5"/>
  <c r="AI122" i="5"/>
  <c r="AM255" i="5"/>
  <c r="AK322" i="5"/>
  <c r="AR281" i="5"/>
  <c r="AI164" i="5"/>
  <c r="AK133" i="5"/>
  <c r="AV279" i="5"/>
  <c r="AM300" i="5"/>
  <c r="AM319" i="5"/>
  <c r="AJ259" i="5"/>
  <c r="AK316" i="5"/>
  <c r="AC192" i="5"/>
  <c r="Y94" i="5"/>
  <c r="S260" i="5"/>
  <c r="AC195" i="5"/>
  <c r="O273" i="5"/>
  <c r="O41" i="5"/>
  <c r="S58" i="5"/>
  <c r="AQ303" i="5"/>
  <c r="Z298" i="5"/>
  <c r="P41" i="5"/>
  <c r="Y315" i="5"/>
  <c r="Z168" i="5"/>
  <c r="AA283" i="5"/>
  <c r="Y251" i="5"/>
  <c r="O227" i="5"/>
  <c r="AK303" i="5"/>
  <c r="AU262" i="5"/>
  <c r="AB100" i="5"/>
  <c r="Z115" i="5"/>
  <c r="AB271" i="5"/>
  <c r="H48" i="3"/>
  <c r="Z156" i="5"/>
  <c r="X47" i="5"/>
  <c r="AJ173" i="5"/>
  <c r="AI171" i="5"/>
  <c r="AC156" i="5"/>
  <c r="Y61" i="5"/>
  <c r="AM284" i="5"/>
  <c r="R279" i="5"/>
  <c r="AB272" i="5"/>
  <c r="AC42" i="5"/>
  <c r="AI165" i="5"/>
  <c r="W100" i="5"/>
  <c r="AG34" i="5"/>
  <c r="Q238" i="5"/>
  <c r="X78" i="5"/>
  <c r="AA96" i="5"/>
  <c r="Z41" i="5"/>
  <c r="AV277" i="5"/>
  <c r="Q262" i="5"/>
  <c r="AB257" i="5"/>
  <c r="Z96" i="5"/>
  <c r="W293" i="5"/>
  <c r="M239" i="5"/>
  <c r="AJ303" i="5"/>
  <c r="AK99" i="5"/>
  <c r="S42" i="5"/>
  <c r="AI275" i="5"/>
  <c r="AL133" i="5"/>
  <c r="AT265" i="5"/>
  <c r="AA121" i="5"/>
  <c r="AV311" i="5"/>
  <c r="AL265" i="5"/>
  <c r="AH316" i="5"/>
  <c r="AT94" i="5"/>
  <c r="AH253" i="5"/>
  <c r="AH98" i="5"/>
  <c r="AG181" i="5"/>
  <c r="AI152" i="5"/>
  <c r="Y141" i="5"/>
  <c r="AA51" i="5"/>
  <c r="H44" i="3"/>
  <c r="AB31" i="5"/>
  <c r="AS278" i="5"/>
  <c r="Z177" i="5"/>
  <c r="S50" i="5"/>
  <c r="Z76" i="5"/>
  <c r="AG183" i="5"/>
  <c r="AV92" i="5"/>
  <c r="Z296" i="5"/>
  <c r="AW255" i="5"/>
  <c r="Y174" i="5"/>
  <c r="AK93" i="5"/>
  <c r="X94" i="5"/>
  <c r="AG317" i="5"/>
  <c r="AL80" i="5"/>
  <c r="Q294" i="5"/>
  <c r="W155" i="5"/>
  <c r="O122" i="5"/>
  <c r="AA181" i="5"/>
  <c r="R214" i="5"/>
  <c r="AI324" i="5"/>
  <c r="S224" i="5"/>
  <c r="Y104" i="5"/>
  <c r="AL145" i="5"/>
  <c r="M169" i="5"/>
  <c r="O293" i="5"/>
  <c r="R198" i="5"/>
  <c r="AA94" i="5"/>
  <c r="R118" i="5"/>
  <c r="AK144" i="5"/>
  <c r="X288" i="5"/>
  <c r="AU317" i="5"/>
  <c r="AB265" i="5"/>
  <c r="AK179" i="5"/>
  <c r="AK143" i="5"/>
  <c r="X35" i="5"/>
  <c r="AJ95" i="5"/>
  <c r="AB64" i="5"/>
  <c r="AC115" i="5"/>
  <c r="AB132" i="5"/>
  <c r="AB173" i="5"/>
  <c r="AQ121" i="5"/>
  <c r="AL109" i="5"/>
  <c r="AI183" i="5"/>
  <c r="AG312" i="5"/>
  <c r="AS93" i="5"/>
  <c r="AK161" i="5"/>
  <c r="H138" i="5"/>
  <c r="R225" i="5"/>
  <c r="AA319" i="5"/>
  <c r="Z299" i="5"/>
  <c r="AA115" i="5"/>
  <c r="Z305" i="5"/>
  <c r="R138" i="5"/>
  <c r="S314" i="5"/>
  <c r="W297" i="5"/>
  <c r="M299" i="5"/>
  <c r="AB300" i="5"/>
  <c r="AQ126" i="5"/>
  <c r="AH282" i="5"/>
  <c r="AW299" i="5"/>
  <c r="AI288" i="5"/>
  <c r="AJ318" i="5"/>
  <c r="AA50" i="5"/>
  <c r="W195" i="5"/>
  <c r="AA317" i="5"/>
  <c r="W316" i="5"/>
  <c r="AI143" i="5"/>
  <c r="AG137" i="5"/>
  <c r="Z34" i="5"/>
  <c r="AT299" i="5"/>
  <c r="AR265" i="5"/>
  <c r="AJ264" i="5"/>
  <c r="AK134" i="5"/>
  <c r="AA77" i="5"/>
  <c r="AT301" i="5"/>
  <c r="AH135" i="5"/>
  <c r="AJ131" i="5"/>
  <c r="AQ98" i="5"/>
  <c r="AC283" i="5"/>
  <c r="AI261" i="5"/>
  <c r="AA76" i="5"/>
  <c r="AC83" i="5"/>
  <c r="AU288" i="5"/>
  <c r="AQ262" i="5"/>
  <c r="AV181" i="5"/>
  <c r="AI73" i="5"/>
  <c r="AI116" i="5"/>
  <c r="AJ139" i="5"/>
  <c r="AJ143" i="5"/>
  <c r="AL281" i="5"/>
  <c r="AC120" i="5"/>
  <c r="AK273" i="5"/>
  <c r="Q282" i="5"/>
  <c r="AC41" i="5"/>
  <c r="AJ174" i="5"/>
  <c r="AV300" i="5"/>
  <c r="AK288" i="5"/>
  <c r="AA59" i="5"/>
  <c r="AJ142" i="5"/>
  <c r="AJ167" i="5"/>
  <c r="AT263" i="5"/>
  <c r="X281" i="5"/>
  <c r="AC139" i="5"/>
  <c r="AI297" i="5"/>
  <c r="AA98" i="5"/>
  <c r="AG283" i="5"/>
  <c r="Z71" i="5"/>
  <c r="AG263" i="5"/>
  <c r="AR253" i="5"/>
  <c r="AW184" i="5"/>
  <c r="AI113" i="5"/>
  <c r="AU272" i="5"/>
  <c r="W159" i="5"/>
  <c r="AL160" i="5"/>
  <c r="AW276" i="5"/>
  <c r="AA54" i="5"/>
  <c r="AH183" i="5"/>
  <c r="AM143" i="5"/>
  <c r="AM118" i="5"/>
  <c r="AC35" i="5"/>
  <c r="Z276" i="5"/>
  <c r="X113" i="5"/>
  <c r="AV265" i="5"/>
  <c r="AA104" i="5"/>
  <c r="AS260" i="5"/>
  <c r="AJ74" i="5"/>
  <c r="AU283" i="5"/>
  <c r="AK137" i="5"/>
  <c r="AS258" i="5"/>
  <c r="S76" i="5"/>
  <c r="AK182" i="5"/>
  <c r="Z140" i="5"/>
  <c r="AG118" i="5"/>
  <c r="AU285" i="5"/>
  <c r="AR273" i="5"/>
  <c r="R41" i="5"/>
  <c r="N124" i="5"/>
  <c r="O32" i="5"/>
  <c r="S286" i="5"/>
  <c r="R264" i="5"/>
  <c r="P92" i="5"/>
  <c r="S31" i="5"/>
  <c r="I37" i="3"/>
  <c r="G218" i="5"/>
  <c r="O40" i="5"/>
  <c r="AC278" i="5"/>
  <c r="P82" i="5"/>
  <c r="AB316" i="5"/>
  <c r="Y155" i="5"/>
  <c r="AA123" i="5"/>
  <c r="S97" i="5"/>
  <c r="O314" i="5"/>
  <c r="X285" i="5"/>
  <c r="R108" i="5"/>
  <c r="Y276" i="5"/>
  <c r="AH119" i="5"/>
  <c r="AH254" i="5"/>
  <c r="AM279" i="5"/>
  <c r="N264" i="5"/>
  <c r="AC176" i="5"/>
  <c r="W162" i="5"/>
  <c r="AC253" i="5"/>
  <c r="AA47" i="5"/>
  <c r="AA63" i="5"/>
  <c r="AM114" i="5"/>
  <c r="AS273" i="5"/>
  <c r="AH177" i="5"/>
  <c r="Q63" i="5"/>
  <c r="M124" i="5"/>
  <c r="O203" i="5"/>
  <c r="Z126" i="5"/>
  <c r="AA166" i="5"/>
  <c r="S301" i="5"/>
  <c r="W198" i="5"/>
  <c r="Z37" i="5"/>
  <c r="AI258" i="5"/>
  <c r="AC177" i="5"/>
  <c r="AA83" i="5"/>
  <c r="AC66" i="5"/>
  <c r="S303" i="5"/>
  <c r="Z104" i="5"/>
  <c r="P56" i="5"/>
  <c r="AC74" i="5"/>
  <c r="P166" i="5"/>
  <c r="X44" i="5"/>
  <c r="AL108" i="5"/>
  <c r="AQ179" i="5"/>
  <c r="Z293" i="5"/>
  <c r="AA82" i="5"/>
  <c r="AV291" i="5"/>
  <c r="AI131" i="5"/>
  <c r="AC111" i="5"/>
  <c r="S99" i="5"/>
  <c r="AW287" i="5"/>
  <c r="AA176" i="5"/>
  <c r="AT284" i="5"/>
  <c r="AV289" i="5"/>
  <c r="AM98" i="5"/>
  <c r="Y97" i="5"/>
  <c r="W50" i="5"/>
  <c r="W276" i="5"/>
  <c r="AK323" i="5"/>
  <c r="P64" i="5"/>
  <c r="Y253" i="5"/>
  <c r="Z290" i="5"/>
  <c r="P35" i="5"/>
  <c r="S221" i="5"/>
  <c r="AR172" i="5"/>
  <c r="AA35" i="5"/>
  <c r="AS185" i="5"/>
  <c r="AU125" i="5"/>
  <c r="AR182" i="5"/>
  <c r="R42" i="5"/>
  <c r="AL186" i="5"/>
  <c r="AJ80" i="5"/>
  <c r="AC77" i="5"/>
  <c r="AK121" i="5"/>
  <c r="AU294" i="5"/>
  <c r="Y75" i="5"/>
  <c r="Y65" i="5"/>
  <c r="Y289" i="5"/>
  <c r="AI279" i="5"/>
  <c r="AB52" i="5"/>
  <c r="AK111" i="5"/>
  <c r="AH315" i="5"/>
  <c r="R239" i="5"/>
  <c r="M325" i="5"/>
  <c r="AB145" i="5"/>
  <c r="AS264" i="5"/>
  <c r="AV299" i="5"/>
  <c r="AQ290" i="5"/>
  <c r="AH97" i="5"/>
  <c r="AA113" i="5"/>
  <c r="AB60" i="5"/>
  <c r="AS256" i="5"/>
  <c r="Z50" i="5"/>
  <c r="AM134" i="5"/>
  <c r="AW311" i="5"/>
  <c r="X139" i="5"/>
  <c r="AI95" i="5"/>
  <c r="AB36" i="5"/>
  <c r="AJ275" i="5"/>
  <c r="AM252" i="5"/>
  <c r="AC140" i="5"/>
  <c r="AW289" i="5"/>
  <c r="AU297" i="5"/>
  <c r="AK72" i="5"/>
  <c r="AH75" i="5"/>
  <c r="AI115" i="5"/>
  <c r="AK258" i="5"/>
  <c r="AC183" i="5"/>
  <c r="AJ112" i="5"/>
  <c r="AM84" i="5"/>
  <c r="AL325" i="5"/>
  <c r="AH181" i="5"/>
  <c r="N200" i="5"/>
  <c r="W286" i="5"/>
  <c r="AH133" i="5"/>
  <c r="X37" i="5"/>
  <c r="AA91" i="5"/>
  <c r="G45" i="3"/>
  <c r="AC131" i="5"/>
  <c r="AG163" i="5"/>
  <c r="AG152" i="5"/>
  <c r="AV280" i="5"/>
  <c r="AA297" i="5"/>
  <c r="O264" i="5"/>
  <c r="AK178" i="5"/>
  <c r="AI325" i="5"/>
  <c r="AI97" i="5"/>
  <c r="AG125" i="5"/>
  <c r="N170" i="5"/>
  <c r="N109" i="5"/>
  <c r="S142" i="5"/>
  <c r="H191" i="5"/>
  <c r="Q101" i="5"/>
  <c r="AM157" i="5"/>
  <c r="R36" i="5"/>
  <c r="Q227" i="5"/>
  <c r="X120" i="5"/>
  <c r="M277" i="5"/>
  <c r="AL320" i="5"/>
  <c r="AB167" i="5"/>
  <c r="AI252" i="5"/>
  <c r="AU277" i="5"/>
  <c r="AJ145" i="5"/>
  <c r="AG260" i="5"/>
  <c r="AI96" i="5"/>
  <c r="Y106" i="5"/>
  <c r="Y296" i="5"/>
  <c r="AB323" i="5"/>
  <c r="AC49" i="5"/>
  <c r="M218" i="5"/>
  <c r="AC284" i="5"/>
  <c r="AH174" i="5"/>
  <c r="AM162" i="5"/>
  <c r="C60" i="3"/>
  <c r="AQ151" i="5"/>
  <c r="Z44" i="5"/>
  <c r="S263" i="5"/>
  <c r="AH80" i="5"/>
  <c r="AB117" i="5"/>
  <c r="AT287" i="5"/>
  <c r="AJ253" i="5"/>
  <c r="AJ254" i="5"/>
  <c r="AQ97" i="5"/>
  <c r="AS287" i="5"/>
  <c r="Z80" i="5"/>
  <c r="AT170" i="5"/>
  <c r="Y80" i="5"/>
  <c r="AW282" i="5"/>
  <c r="AK107" i="5"/>
  <c r="AC257" i="5"/>
  <c r="AM292" i="5"/>
  <c r="AI311" i="5"/>
  <c r="AQ323" i="5"/>
  <c r="AR160" i="5"/>
  <c r="AT183" i="5"/>
  <c r="AS186" i="5"/>
  <c r="AQ298" i="5"/>
  <c r="AT297" i="5"/>
  <c r="AL154" i="5"/>
  <c r="AW154" i="5"/>
  <c r="AK97" i="5"/>
  <c r="X107" i="5"/>
  <c r="AI161" i="5"/>
  <c r="AI314" i="5"/>
  <c r="AU312" i="5"/>
  <c r="Z252" i="5"/>
  <c r="D137" i="5"/>
  <c r="S139" i="5"/>
  <c r="W157" i="5"/>
  <c r="W288" i="5"/>
  <c r="R75" i="5"/>
  <c r="AT98" i="5"/>
  <c r="AA156" i="5"/>
  <c r="AW274" i="5"/>
  <c r="AU299" i="5"/>
  <c r="AA110" i="5"/>
  <c r="AA72" i="5"/>
  <c r="AB98" i="5"/>
  <c r="Z194" i="5"/>
  <c r="AL119" i="5"/>
  <c r="AQ295" i="5"/>
  <c r="Y124" i="5"/>
  <c r="AU284" i="5"/>
  <c r="AG274" i="5"/>
  <c r="AG176" i="5"/>
  <c r="AR284" i="5"/>
  <c r="Z74" i="5"/>
  <c r="AA34" i="5"/>
  <c r="AV303" i="5"/>
  <c r="AA284" i="5"/>
  <c r="AC166" i="5"/>
  <c r="AB256" i="5"/>
  <c r="AC143" i="5"/>
  <c r="AQ120" i="5"/>
  <c r="AQ124" i="5"/>
  <c r="AG290" i="5"/>
  <c r="Z40" i="5"/>
  <c r="P291" i="5"/>
  <c r="N280" i="5"/>
  <c r="AA298" i="5"/>
  <c r="G273" i="5"/>
  <c r="N251" i="5"/>
  <c r="AC45" i="5"/>
  <c r="R166" i="5"/>
  <c r="AM286" i="5"/>
  <c r="Z159" i="5"/>
  <c r="AB258" i="5"/>
  <c r="M193" i="5"/>
  <c r="Q197" i="5"/>
  <c r="H274" i="5"/>
  <c r="AJ313" i="5"/>
  <c r="I157" i="5"/>
  <c r="M97" i="5"/>
  <c r="R102" i="5"/>
  <c r="AA294" i="5"/>
  <c r="P171" i="5"/>
  <c r="AM262" i="5"/>
  <c r="Y98" i="5"/>
  <c r="AB262" i="5"/>
  <c r="Y166" i="5"/>
  <c r="AM75" i="5"/>
  <c r="AA167" i="5"/>
  <c r="AM113" i="5"/>
  <c r="AL161" i="5"/>
  <c r="X38" i="5"/>
  <c r="AJ181" i="5"/>
  <c r="AH109" i="5"/>
  <c r="N110" i="5"/>
  <c r="W285" i="5"/>
  <c r="R91" i="5"/>
  <c r="H38" i="3"/>
  <c r="N44" i="5"/>
  <c r="N108" i="5"/>
  <c r="AG167" i="5"/>
  <c r="Q278" i="5"/>
  <c r="S242" i="5"/>
  <c r="Y49" i="5"/>
  <c r="Z61" i="5"/>
  <c r="AJ163" i="5"/>
  <c r="AK145" i="5"/>
  <c r="AB133" i="5"/>
  <c r="Z304" i="5"/>
  <c r="Y45" i="5"/>
  <c r="AR114" i="5"/>
  <c r="AI173" i="5"/>
  <c r="AK94" i="5"/>
  <c r="AI254" i="5"/>
  <c r="Y184" i="5"/>
  <c r="AI108" i="5"/>
  <c r="R237" i="5"/>
  <c r="X46" i="5"/>
  <c r="AV72" i="5"/>
  <c r="AH161" i="5"/>
  <c r="Y105" i="5"/>
  <c r="AA45" i="5"/>
  <c r="AH291" i="5"/>
  <c r="AL295" i="5"/>
  <c r="AI186" i="5"/>
  <c r="AL78" i="5"/>
  <c r="AQ170" i="5"/>
  <c r="AJ98" i="5"/>
  <c r="X176" i="5"/>
  <c r="X132" i="5"/>
  <c r="AQ85" i="5"/>
  <c r="AT259" i="5"/>
  <c r="AU296" i="5"/>
  <c r="AL181" i="5"/>
  <c r="AJ175" i="5"/>
  <c r="AG124" i="5"/>
  <c r="AR291" i="5"/>
  <c r="AL100" i="5"/>
  <c r="AW279" i="5"/>
  <c r="AC113" i="5"/>
  <c r="AL288" i="5"/>
  <c r="AL105" i="5"/>
  <c r="AQ306" i="5"/>
  <c r="AV83" i="5"/>
  <c r="AQ167" i="5"/>
  <c r="AV285" i="5"/>
  <c r="AJ252" i="5"/>
  <c r="AM276" i="5"/>
  <c r="AJ109" i="5"/>
  <c r="AR159" i="5"/>
  <c r="AI264" i="5"/>
  <c r="AQ118" i="5"/>
  <c r="X314" i="5"/>
  <c r="N203" i="5"/>
  <c r="X83" i="5"/>
  <c r="AB294" i="5"/>
  <c r="O246" i="5"/>
  <c r="W291" i="5"/>
  <c r="AB319" i="5"/>
  <c r="Q295" i="5"/>
  <c r="AC185" i="5"/>
  <c r="Z200" i="5"/>
  <c r="Z137" i="5"/>
  <c r="Q284" i="5"/>
  <c r="Y125" i="5"/>
  <c r="AC85" i="5"/>
  <c r="AC126" i="5"/>
  <c r="AG177" i="5"/>
  <c r="AS265" i="5"/>
  <c r="AT278" i="5"/>
  <c r="AJ322" i="5"/>
  <c r="AL300" i="5"/>
  <c r="AL182" i="5"/>
  <c r="AM170" i="5"/>
  <c r="AI178" i="5"/>
  <c r="P302" i="5"/>
  <c r="R304" i="5"/>
  <c r="AM304" i="5"/>
  <c r="S158" i="5"/>
  <c r="N96" i="5"/>
  <c r="AH320" i="5"/>
  <c r="AC73" i="5"/>
  <c r="AC122" i="5"/>
  <c r="AB162" i="5"/>
  <c r="AJ283" i="5"/>
  <c r="AI104" i="5"/>
  <c r="AA40" i="5"/>
  <c r="AV275" i="5"/>
  <c r="AV171" i="5"/>
  <c r="AI145" i="5"/>
  <c r="AJ263" i="5"/>
  <c r="AI136" i="5"/>
  <c r="AG302" i="5"/>
  <c r="Z52" i="5"/>
  <c r="Z180" i="5"/>
  <c r="Y259" i="5"/>
  <c r="AA126" i="5"/>
  <c r="Y57" i="5"/>
  <c r="AH158" i="5"/>
  <c r="AB137" i="5"/>
  <c r="Z167" i="5"/>
  <c r="AI175" i="5"/>
  <c r="AL82" i="5"/>
  <c r="AG325" i="5"/>
  <c r="AH296" i="5"/>
  <c r="X96" i="5"/>
  <c r="AQ277" i="5"/>
  <c r="AR171" i="5"/>
  <c r="AH157" i="5"/>
  <c r="Z292" i="5"/>
  <c r="AB290" i="5"/>
  <c r="AC109" i="5"/>
  <c r="AI134" i="5"/>
  <c r="AS169" i="5"/>
  <c r="AL131" i="5"/>
  <c r="AV306" i="5"/>
  <c r="AJ79" i="5"/>
  <c r="AB112" i="5"/>
  <c r="AB66" i="5"/>
  <c r="AH132" i="5"/>
  <c r="AH106" i="5"/>
  <c r="X80" i="5"/>
  <c r="AJ119" i="5"/>
  <c r="AK95" i="5"/>
  <c r="AW303" i="5"/>
  <c r="AA58" i="5"/>
  <c r="AK265" i="5"/>
  <c r="AL261" i="5"/>
  <c r="AJ82" i="5"/>
  <c r="AH102" i="5"/>
  <c r="AM139" i="5"/>
  <c r="AJ299" i="5"/>
  <c r="AQ73" i="5"/>
  <c r="AQ125" i="5"/>
  <c r="AV281" i="5"/>
  <c r="AL92" i="5"/>
  <c r="Y53" i="5"/>
  <c r="AK142" i="5"/>
  <c r="AB99" i="5"/>
  <c r="AT184" i="5"/>
  <c r="AU280" i="5"/>
  <c r="AM254" i="5"/>
  <c r="AG164" i="5"/>
  <c r="AH251" i="5"/>
  <c r="AS320" i="5"/>
  <c r="AU255" i="5"/>
  <c r="AQ299" i="5"/>
  <c r="Y299" i="5"/>
  <c r="AB78" i="5"/>
  <c r="AB32" i="5"/>
  <c r="AQ103" i="5"/>
  <c r="AC107" i="5"/>
  <c r="AI100" i="5"/>
  <c r="AI303" i="5"/>
  <c r="Y302" i="5"/>
  <c r="Y183" i="5"/>
  <c r="AB94" i="5"/>
  <c r="AC100" i="5"/>
  <c r="AC72" i="5"/>
  <c r="AV273" i="5"/>
  <c r="X93" i="5"/>
  <c r="AH260" i="5"/>
  <c r="AT283" i="5"/>
  <c r="AU295" i="5"/>
  <c r="AL179" i="5"/>
  <c r="AH184" i="5"/>
  <c r="Y51" i="5"/>
  <c r="AR296" i="5"/>
  <c r="AJ285" i="5"/>
  <c r="AK155" i="5"/>
  <c r="AC181" i="5"/>
  <c r="AJ186" i="5"/>
  <c r="AL117" i="5"/>
  <c r="AJ177" i="5"/>
  <c r="AQ119" i="5"/>
  <c r="AH95" i="5"/>
  <c r="Z186" i="5"/>
  <c r="AI126" i="5"/>
  <c r="AR283" i="5"/>
  <c r="Y111" i="5"/>
  <c r="AJ170" i="5"/>
  <c r="AJ271" i="5"/>
  <c r="F55" i="3"/>
  <c r="AV319" i="5"/>
  <c r="AK75" i="5"/>
  <c r="AG103" i="5"/>
  <c r="AQ274" i="5"/>
  <c r="AI305" i="5"/>
  <c r="AJ71" i="5"/>
  <c r="AS291" i="5"/>
  <c r="Z131" i="5"/>
  <c r="AK290" i="5"/>
  <c r="AG286" i="5"/>
  <c r="AJ277" i="5"/>
  <c r="AL101" i="5"/>
  <c r="AL165" i="5"/>
  <c r="AM272" i="5"/>
  <c r="AG258" i="5"/>
  <c r="AR279" i="5"/>
  <c r="W134" i="5"/>
  <c r="AW313" i="5"/>
  <c r="AT288" i="5"/>
  <c r="AJ117" i="5"/>
  <c r="AB115" i="5"/>
  <c r="AL136" i="5"/>
  <c r="AL96" i="5"/>
  <c r="AM142" i="5"/>
  <c r="AM73" i="5"/>
  <c r="AR259" i="5"/>
  <c r="AU160" i="5"/>
  <c r="AL178" i="5"/>
  <c r="AH71" i="5"/>
  <c r="AM101" i="5"/>
  <c r="AK162" i="5"/>
  <c r="M253" i="5"/>
  <c r="P167" i="5"/>
  <c r="W143" i="5"/>
  <c r="AK153" i="5"/>
  <c r="AG114" i="5"/>
  <c r="AA260" i="5"/>
  <c r="S320" i="5"/>
  <c r="AC124" i="5"/>
  <c r="Q34" i="5"/>
  <c r="AC199" i="5"/>
  <c r="AI274" i="5"/>
  <c r="AM138" i="5"/>
  <c r="W201" i="5"/>
  <c r="AL151" i="5"/>
  <c r="H53" i="3"/>
  <c r="G71" i="3" s="1"/>
  <c r="N60" i="5"/>
  <c r="AU177" i="5"/>
  <c r="X255" i="5"/>
  <c r="X95" i="5"/>
  <c r="AJ159" i="5"/>
  <c r="Y115" i="5"/>
  <c r="O111" i="5"/>
  <c r="AM177" i="5"/>
  <c r="AL81" i="5"/>
  <c r="Z56" i="5"/>
  <c r="AT296" i="5"/>
  <c r="AI168" i="5"/>
  <c r="AM126" i="5"/>
  <c r="AQ111" i="5"/>
  <c r="R314" i="5"/>
  <c r="Z36" i="5"/>
  <c r="AB204" i="5"/>
  <c r="AS277" i="5"/>
  <c r="Q312" i="5"/>
  <c r="AU301" i="5"/>
  <c r="AH99" i="5"/>
  <c r="AG154" i="5"/>
  <c r="X64" i="5"/>
  <c r="AA262" i="5"/>
  <c r="AG116" i="5"/>
  <c r="AQ100" i="5"/>
  <c r="AV170" i="5"/>
  <c r="AU78" i="5"/>
  <c r="AQ79" i="5"/>
  <c r="AA154" i="5"/>
  <c r="AI280" i="5"/>
  <c r="X160" i="5"/>
  <c r="AS297" i="5"/>
  <c r="W199" i="5"/>
  <c r="AG82" i="5"/>
  <c r="S95" i="5"/>
  <c r="AA120" i="5"/>
  <c r="X104" i="5"/>
  <c r="AT320" i="5"/>
  <c r="AS294" i="5"/>
  <c r="AB105" i="5"/>
  <c r="AI286" i="5"/>
  <c r="AM131" i="5"/>
  <c r="X171" i="5"/>
  <c r="AT251" i="5"/>
  <c r="AJ140" i="5"/>
  <c r="Y160" i="5"/>
  <c r="AB251" i="5"/>
  <c r="AJ316" i="5"/>
  <c r="AA276" i="5"/>
  <c r="AV296" i="5"/>
  <c r="AM317" i="5"/>
  <c r="AI294" i="5"/>
  <c r="AI319" i="5"/>
  <c r="AW254" i="5"/>
  <c r="Y173" i="5"/>
  <c r="AL168" i="5"/>
  <c r="AJ108" i="5"/>
  <c r="AL75" i="5"/>
  <c r="AR181" i="5"/>
  <c r="AM256" i="5"/>
  <c r="AC144" i="5"/>
  <c r="AG93" i="5"/>
  <c r="X109" i="5"/>
  <c r="AA105" i="5"/>
  <c r="AR258" i="5"/>
  <c r="AL121" i="5"/>
  <c r="AR287" i="5"/>
  <c r="AM74" i="5"/>
  <c r="AH303" i="5"/>
  <c r="Y34" i="5"/>
  <c r="AH167" i="5"/>
  <c r="AL314" i="5"/>
  <c r="AJ101" i="5"/>
  <c r="AT181" i="5"/>
  <c r="AU300" i="5"/>
  <c r="AH257" i="5"/>
  <c r="AI83" i="5"/>
  <c r="Y63" i="5"/>
  <c r="AR257" i="5"/>
  <c r="AM322" i="5"/>
  <c r="AV314" i="5"/>
  <c r="AM178" i="5"/>
  <c r="Z145" i="5"/>
  <c r="AL122" i="5"/>
  <c r="AM144" i="5"/>
  <c r="AI276" i="5"/>
  <c r="AG120" i="5"/>
  <c r="AQ182" i="5"/>
  <c r="X40" i="5"/>
  <c r="Y103" i="5"/>
  <c r="AM76" i="5"/>
  <c r="AG53" i="5"/>
  <c r="AM97" i="5"/>
  <c r="AU73" i="5"/>
  <c r="AC323" i="5"/>
  <c r="AC286" i="5"/>
  <c r="AS253" i="5"/>
  <c r="AM184" i="5"/>
  <c r="AK124" i="5"/>
  <c r="AC324" i="5"/>
  <c r="AI172" i="5"/>
  <c r="Z181" i="5"/>
  <c r="AI306" i="5"/>
  <c r="AK164" i="5"/>
  <c r="AQ162" i="5"/>
  <c r="AQ315" i="5"/>
  <c r="AS282" i="5"/>
  <c r="AQ258" i="5"/>
  <c r="AG98" i="5"/>
  <c r="AL120" i="5"/>
  <c r="AQ278" i="5"/>
  <c r="AL290" i="5"/>
  <c r="W75" i="5"/>
  <c r="P196" i="5"/>
  <c r="D320" i="5"/>
  <c r="AG161" i="5"/>
  <c r="W304" i="5"/>
  <c r="Q283" i="5"/>
  <c r="Q102" i="5"/>
  <c r="AQ74" i="5"/>
  <c r="AL312" i="5"/>
  <c r="Q75" i="5"/>
  <c r="AM104" i="5"/>
  <c r="Y123" i="5"/>
  <c r="AA157" i="5"/>
  <c r="X191" i="5"/>
  <c r="AB50" i="5"/>
  <c r="X294" i="5"/>
  <c r="AH179" i="5"/>
  <c r="AT160" i="5"/>
  <c r="AH180" i="5"/>
  <c r="AL166" i="5"/>
  <c r="Z64" i="5"/>
  <c r="W274" i="5"/>
  <c r="Z66" i="5"/>
  <c r="AJ106" i="5"/>
  <c r="AJ156" i="5"/>
  <c r="AQ296" i="5"/>
  <c r="Z51" i="5"/>
  <c r="AG157" i="5"/>
  <c r="AL73" i="5"/>
  <c r="Y58" i="5"/>
  <c r="X177" i="5"/>
  <c r="AA201" i="5"/>
  <c r="Y261" i="5"/>
  <c r="AB287" i="5"/>
  <c r="Z45" i="5"/>
  <c r="AM94" i="5"/>
  <c r="AI256" i="5"/>
  <c r="AW306" i="5"/>
  <c r="AM158" i="5"/>
  <c r="AR299" i="5"/>
  <c r="AW283" i="5"/>
  <c r="X39" i="5"/>
  <c r="AJ102" i="5"/>
  <c r="W302" i="5"/>
  <c r="X125" i="5"/>
  <c r="AK318" i="5"/>
  <c r="AT325" i="5"/>
  <c r="N49" i="5"/>
  <c r="AC141" i="5"/>
  <c r="W114" i="5"/>
  <c r="X164" i="5"/>
  <c r="AB157" i="5"/>
  <c r="AH142" i="5"/>
  <c r="AC64" i="5"/>
  <c r="Y33" i="5"/>
  <c r="AG94" i="5"/>
  <c r="AI156" i="5"/>
  <c r="AT262" i="5"/>
  <c r="AK100" i="5"/>
  <c r="AQ96" i="5"/>
  <c r="S312" i="5"/>
  <c r="AL273" i="5"/>
  <c r="O160" i="5"/>
  <c r="Y72" i="5"/>
  <c r="Y287" i="5"/>
  <c r="AG78" i="5"/>
  <c r="AK81" i="5"/>
  <c r="Y135" i="5"/>
  <c r="Z113" i="5"/>
  <c r="AQ284" i="5"/>
  <c r="AA265" i="5"/>
  <c r="AW284" i="5"/>
  <c r="AC91" i="5"/>
  <c r="I45" i="3"/>
  <c r="AH273" i="5"/>
  <c r="AH283" i="5"/>
  <c r="X134" i="5"/>
  <c r="X75" i="5"/>
  <c r="AW275" i="5"/>
  <c r="AI144" i="5"/>
  <c r="AV301" i="5"/>
  <c r="AW280" i="5"/>
  <c r="AQ160" i="5"/>
  <c r="AJ185" i="5"/>
  <c r="AQ108" i="5"/>
  <c r="AW161" i="5"/>
  <c r="AJ169" i="5"/>
  <c r="Y265" i="5"/>
  <c r="AT275" i="5"/>
  <c r="AJ136" i="5"/>
  <c r="AL171" i="5"/>
  <c r="AH162" i="5"/>
  <c r="AC163" i="5"/>
  <c r="AK180" i="5"/>
  <c r="AK77" i="5"/>
  <c r="X61" i="5"/>
  <c r="Z185" i="5"/>
  <c r="AG323" i="5"/>
  <c r="AK257" i="5"/>
  <c r="W51" i="5"/>
  <c r="AW281" i="5"/>
  <c r="AH252" i="5"/>
  <c r="AM135" i="5"/>
  <c r="AR294" i="5"/>
  <c r="AG316" i="5"/>
  <c r="AH126" i="5"/>
  <c r="AV264" i="5"/>
  <c r="AM161" i="5"/>
  <c r="AL143" i="5"/>
  <c r="AL253" i="5"/>
  <c r="AU281" i="5"/>
  <c r="AA48" i="5"/>
  <c r="AH81" i="5"/>
  <c r="AI154" i="5"/>
  <c r="AL153" i="5"/>
  <c r="AJ164" i="5"/>
  <c r="AI180" i="5"/>
  <c r="AS181" i="5"/>
  <c r="AK259" i="5"/>
  <c r="AU291" i="5"/>
  <c r="AQ94" i="5"/>
  <c r="AI110" i="5"/>
  <c r="AV297" i="5"/>
  <c r="AB83" i="5"/>
  <c r="AI123" i="5"/>
  <c r="AQ163" i="5"/>
  <c r="AU314" i="5"/>
  <c r="AJ165" i="5"/>
  <c r="R286" i="5"/>
  <c r="Q277" i="5"/>
  <c r="S103" i="5"/>
  <c r="X175" i="5"/>
  <c r="AK79" i="5"/>
  <c r="N196" i="5"/>
  <c r="S281" i="5"/>
  <c r="P231" i="5"/>
  <c r="X293" i="5"/>
  <c r="R175" i="5"/>
  <c r="Q135" i="5"/>
  <c r="O265" i="5"/>
  <c r="R38" i="5"/>
  <c r="Q232" i="5"/>
  <c r="AG156" i="5"/>
  <c r="W37" i="5"/>
  <c r="AH124" i="5"/>
  <c r="W76" i="5"/>
  <c r="Y52" i="5"/>
  <c r="AH287" i="5"/>
  <c r="AL299" i="5"/>
  <c r="AJ287" i="5"/>
  <c r="AQ279" i="5"/>
  <c r="AK120" i="5"/>
  <c r="Y167" i="5"/>
  <c r="AV259" i="5"/>
  <c r="AR251" i="5"/>
  <c r="AA300" i="5"/>
  <c r="AC321" i="5"/>
  <c r="M181" i="5"/>
  <c r="AG295" i="5"/>
  <c r="P298" i="5"/>
  <c r="AG115" i="5"/>
  <c r="AK175" i="5"/>
  <c r="AC75" i="5"/>
  <c r="AG160" i="5"/>
  <c r="AH293" i="5"/>
  <c r="AG109" i="5"/>
  <c r="AV263" i="5"/>
  <c r="AW315" i="5"/>
  <c r="AL170" i="5"/>
  <c r="AV257" i="5"/>
  <c r="AB113" i="5"/>
  <c r="AH288" i="5"/>
  <c r="AG84" i="5"/>
  <c r="Y271" i="5"/>
  <c r="E48" i="3"/>
  <c r="AA295" i="5"/>
  <c r="AB183" i="5"/>
  <c r="X49" i="5"/>
  <c r="AI114" i="5"/>
  <c r="AC105" i="5"/>
  <c r="AM182" i="5"/>
  <c r="AG142" i="5"/>
  <c r="Q84" i="5"/>
  <c r="AU257" i="5"/>
  <c r="AH274" i="5"/>
  <c r="AK138" i="5"/>
  <c r="AB142" i="5"/>
  <c r="AI291" i="5"/>
  <c r="AG106" i="5"/>
  <c r="F53" i="3"/>
  <c r="E71" i="3" s="1"/>
  <c r="AJ151" i="5"/>
  <c r="AH172" i="5"/>
  <c r="AA75" i="5"/>
  <c r="W289" i="5"/>
  <c r="P113" i="5"/>
  <c r="AI322" i="5"/>
  <c r="AK293" i="5"/>
  <c r="X72" i="5"/>
  <c r="AM299" i="5"/>
  <c r="AK114" i="5"/>
  <c r="Y38" i="5"/>
  <c r="Y119" i="5"/>
  <c r="AS262" i="5"/>
  <c r="AG251" i="5"/>
  <c r="AK272" i="5"/>
  <c r="AW261" i="5"/>
  <c r="AS257" i="5"/>
  <c r="AL84" i="5"/>
  <c r="AM312" i="5"/>
  <c r="AT290" i="5"/>
  <c r="AU157" i="5"/>
  <c r="Z144" i="5"/>
  <c r="AL177" i="5"/>
  <c r="AW183" i="5"/>
  <c r="AB161" i="5"/>
  <c r="AH139" i="5"/>
  <c r="AB96" i="5"/>
  <c r="AL123" i="5"/>
  <c r="AJ284" i="5"/>
  <c r="AV120" i="5"/>
  <c r="AM132" i="5"/>
  <c r="AV295" i="5"/>
  <c r="AR322" i="5"/>
  <c r="AH143" i="5"/>
  <c r="AQ324" i="5"/>
  <c r="AK169" i="5"/>
  <c r="Z118" i="5"/>
  <c r="AL134" i="5"/>
  <c r="AC34" i="5"/>
  <c r="AB114" i="5"/>
  <c r="AT293" i="5"/>
  <c r="AW265" i="5"/>
  <c r="AH321" i="5"/>
  <c r="AS305" i="5"/>
  <c r="AK82" i="5"/>
  <c r="AR288" i="5"/>
  <c r="AK71" i="5"/>
  <c r="AM295" i="5"/>
  <c r="Y118" i="5"/>
  <c r="AQ325" i="5"/>
  <c r="AV160" i="5"/>
  <c r="AS183" i="5"/>
  <c r="AT295" i="5"/>
  <c r="AB37" i="5"/>
  <c r="AW286" i="5"/>
  <c r="AK163" i="5"/>
  <c r="AJ168" i="5"/>
  <c r="AG171" i="5"/>
  <c r="AH103" i="5"/>
  <c r="AM92" i="5"/>
  <c r="AI119" i="5"/>
  <c r="AV95" i="5"/>
  <c r="AC84" i="5"/>
  <c r="AW160" i="5"/>
  <c r="AM323" i="5"/>
  <c r="X159" i="5"/>
  <c r="AM152" i="5"/>
  <c r="F143" i="5"/>
  <c r="AB201" i="5"/>
  <c r="H294" i="5"/>
  <c r="P71" i="5"/>
  <c r="Z134" i="5"/>
  <c r="R311" i="5"/>
  <c r="Z288" i="5"/>
  <c r="AK102" i="5"/>
  <c r="W191" i="5"/>
  <c r="N105" i="5"/>
  <c r="W278" i="5"/>
  <c r="AB43" i="5"/>
  <c r="AG254" i="5"/>
  <c r="Z255" i="5"/>
  <c r="AQ102" i="5"/>
  <c r="X112" i="5"/>
  <c r="X273" i="5"/>
  <c r="AK117" i="5"/>
  <c r="Y263" i="5"/>
  <c r="AC145" i="5"/>
  <c r="AI170" i="5"/>
  <c r="AK126" i="5"/>
  <c r="AJ120" i="5"/>
  <c r="AJ93" i="5"/>
  <c r="AQ251" i="5"/>
  <c r="AL71" i="5"/>
  <c r="AI159" i="5"/>
  <c r="AV258" i="5"/>
  <c r="P311" i="5"/>
  <c r="AT282" i="5"/>
  <c r="X138" i="5"/>
  <c r="X199" i="5"/>
  <c r="AC255" i="5"/>
  <c r="AL284" i="5"/>
  <c r="AT303" i="5"/>
  <c r="AR123" i="5"/>
  <c r="AV155" i="5"/>
  <c r="AJ96" i="5"/>
  <c r="AJ183" i="5"/>
  <c r="AU258" i="5"/>
  <c r="Z99" i="5"/>
  <c r="AM160" i="5"/>
  <c r="AM264" i="5"/>
  <c r="AI176" i="5"/>
  <c r="AM165" i="5"/>
  <c r="X295" i="5"/>
  <c r="AC36" i="5"/>
  <c r="AC102" i="5"/>
  <c r="AJ291" i="5"/>
  <c r="Q256" i="5"/>
  <c r="N163" i="5"/>
  <c r="Z162" i="5"/>
  <c r="AQ255" i="5"/>
  <c r="AA158" i="5"/>
  <c r="AA42" i="5"/>
  <c r="AR252" i="5"/>
  <c r="AQ322" i="5"/>
  <c r="AK74" i="5"/>
  <c r="AH306" i="5"/>
  <c r="Q62" i="5"/>
  <c r="O33" i="5"/>
  <c r="X82" i="5"/>
  <c r="O292" i="5"/>
  <c r="AM287" i="5"/>
  <c r="Z85" i="5"/>
  <c r="AA65" i="5"/>
  <c r="AC63" i="5"/>
  <c r="AB54" i="5"/>
  <c r="AU298" i="5"/>
  <c r="AL115" i="5"/>
  <c r="Z265" i="5"/>
  <c r="AJ276" i="5"/>
  <c r="AR162" i="5"/>
  <c r="AL156" i="5"/>
  <c r="X74" i="5"/>
  <c r="AI125" i="5"/>
  <c r="AC71" i="5"/>
  <c r="AM277" i="5"/>
  <c r="Y145" i="5"/>
  <c r="AI92" i="5"/>
  <c r="AB49" i="5"/>
  <c r="AK140" i="5"/>
  <c r="AH72" i="5"/>
  <c r="X108" i="5"/>
  <c r="AH125" i="5"/>
  <c r="Y83" i="5"/>
  <c r="AC108" i="5"/>
  <c r="AW298" i="5"/>
  <c r="Y139" i="5"/>
  <c r="AS302" i="5"/>
  <c r="AG105" i="5"/>
  <c r="AH110" i="5"/>
  <c r="AL184" i="5"/>
  <c r="Y93" i="5"/>
  <c r="AL144" i="5"/>
  <c r="Y66" i="5"/>
  <c r="AC96" i="5"/>
  <c r="Y55" i="5"/>
  <c r="AQ172" i="5"/>
  <c r="AL169" i="5"/>
  <c r="AM271" i="5"/>
  <c r="I55" i="3"/>
  <c r="AQ166" i="5"/>
  <c r="AR305" i="5"/>
  <c r="Y133" i="5"/>
  <c r="AM290" i="5"/>
  <c r="AH263" i="5"/>
  <c r="AR262" i="5"/>
  <c r="AT302" i="5"/>
  <c r="AW294" i="5"/>
  <c r="AA102" i="5"/>
  <c r="AV322" i="5"/>
  <c r="AR302" i="5"/>
  <c r="AG256" i="5"/>
  <c r="AI71" i="5"/>
  <c r="AL104" i="5"/>
  <c r="AH285" i="5"/>
  <c r="AK98" i="5"/>
  <c r="AW105" i="5"/>
  <c r="AG301" i="5"/>
  <c r="AU259" i="5"/>
  <c r="AH113" i="5"/>
  <c r="AR255" i="5"/>
  <c r="AA107" i="5"/>
  <c r="Y46" i="5"/>
  <c r="AQ263" i="5"/>
  <c r="AR321" i="5"/>
  <c r="Z175" i="5"/>
  <c r="AQ71" i="5"/>
  <c r="AS285" i="5"/>
  <c r="AB85" i="5"/>
  <c r="AG300" i="5"/>
  <c r="AL159" i="5"/>
  <c r="AR275" i="5"/>
  <c r="AW285" i="5"/>
  <c r="AC300" i="5"/>
  <c r="AQ285" i="5"/>
  <c r="AA134" i="5"/>
  <c r="AQ319" i="5"/>
  <c r="AR170" i="5"/>
  <c r="AU279" i="5"/>
  <c r="AB82" i="5"/>
  <c r="AG85" i="5"/>
  <c r="AH182" i="5"/>
  <c r="AI177" i="5"/>
  <c r="AL112" i="5"/>
  <c r="AK171" i="5"/>
  <c r="AM123" i="5"/>
  <c r="AL139" i="5"/>
  <c r="AJ125" i="5"/>
  <c r="AK84" i="5"/>
  <c r="AA202" i="5"/>
  <c r="AW301" i="5"/>
  <c r="AA60" i="5"/>
  <c r="AU251" i="5"/>
  <c r="AK110" i="5"/>
  <c r="AK76" i="5"/>
  <c r="AT159" i="5"/>
  <c r="AQ294" i="5"/>
  <c r="AS315" i="5"/>
  <c r="AI112" i="5"/>
  <c r="AJ78" i="5"/>
  <c r="AQ273" i="5"/>
  <c r="AC43" i="5"/>
  <c r="AH168" i="5"/>
  <c r="AM321" i="5"/>
  <c r="AH286" i="5"/>
  <c r="AI74" i="5"/>
  <c r="Z136" i="5"/>
  <c r="Z94" i="5"/>
  <c r="AM119" i="5"/>
  <c r="AK312" i="5"/>
  <c r="AL176" i="5"/>
  <c r="AU182" i="5"/>
  <c r="AJ122" i="5"/>
  <c r="AC135" i="5"/>
  <c r="AW262" i="5"/>
  <c r="AJ162" i="5"/>
  <c r="AJ152" i="5"/>
  <c r="AH155" i="5"/>
  <c r="AR112" i="5"/>
  <c r="AT271" i="5"/>
  <c r="F62" i="3"/>
  <c r="AB56" i="5"/>
  <c r="AH289" i="5"/>
  <c r="AA124" i="5"/>
  <c r="AI77" i="5"/>
  <c r="AC293" i="5"/>
  <c r="AV261" i="5"/>
  <c r="Y258" i="5"/>
  <c r="AS283" i="5"/>
  <c r="Z100" i="5"/>
  <c r="AI312" i="5"/>
  <c r="AH85" i="5"/>
  <c r="AL107" i="5"/>
  <c r="AQ80" i="5"/>
  <c r="AL274" i="5"/>
  <c r="AG282" i="5"/>
  <c r="AS304" i="5"/>
  <c r="AS288" i="5"/>
  <c r="AK170" i="5"/>
  <c r="AG131" i="5"/>
  <c r="AB175" i="5"/>
  <c r="AM125" i="5"/>
  <c r="AU287" i="5"/>
  <c r="AK277" i="5"/>
  <c r="AS281" i="5"/>
  <c r="AQ93" i="5"/>
  <c r="AG91" i="5"/>
  <c r="C52" i="3"/>
  <c r="AV313" i="5"/>
  <c r="AK112" i="5"/>
  <c r="AQ286" i="5"/>
  <c r="AV294" i="5"/>
  <c r="AT158" i="5"/>
  <c r="AT254" i="5"/>
  <c r="AH262" i="5"/>
  <c r="X65" i="5"/>
  <c r="AA36" i="5"/>
  <c r="AI315" i="5"/>
  <c r="AJ118" i="5"/>
  <c r="AK177" i="5"/>
  <c r="AG76" i="5"/>
  <c r="X59" i="5"/>
  <c r="AI278" i="5"/>
  <c r="X52" i="5"/>
  <c r="AQ321" i="5"/>
  <c r="AH278" i="5"/>
  <c r="AR108" i="5"/>
  <c r="AI163" i="5"/>
  <c r="AS300" i="5"/>
  <c r="AM121" i="5"/>
  <c r="AS286" i="5"/>
  <c r="AQ288" i="5"/>
  <c r="X77" i="5"/>
  <c r="AU306" i="5"/>
  <c r="AV305" i="5"/>
  <c r="AR300" i="5"/>
  <c r="AQ254" i="5"/>
  <c r="AH255" i="5"/>
  <c r="AI290" i="5"/>
  <c r="AH74" i="5"/>
  <c r="AJ257" i="5"/>
  <c r="AM172" i="5"/>
  <c r="AW257" i="5"/>
  <c r="AQ185" i="5"/>
  <c r="AH134" i="5"/>
  <c r="AU293" i="5"/>
  <c r="AT280" i="5"/>
  <c r="AC125" i="5"/>
  <c r="AG155" i="5"/>
  <c r="AT178" i="5"/>
  <c r="AH290" i="5"/>
  <c r="AC103" i="5"/>
  <c r="AI316" i="5"/>
  <c r="AL72" i="5"/>
  <c r="AK275" i="5"/>
  <c r="Z125" i="5"/>
  <c r="AB79" i="5"/>
  <c r="AB170" i="5"/>
  <c r="W305" i="5"/>
  <c r="AI289" i="5"/>
  <c r="X178" i="5"/>
  <c r="AS324" i="5"/>
  <c r="AL99" i="5"/>
  <c r="AU254" i="5"/>
  <c r="AL260" i="5"/>
  <c r="AQ153" i="5"/>
  <c r="AM95" i="5"/>
  <c r="AH318" i="5"/>
  <c r="AQ175" i="5"/>
  <c r="AQ105" i="5"/>
  <c r="Z43" i="5"/>
  <c r="AH186" i="5"/>
  <c r="Y84" i="5"/>
  <c r="AR290" i="5"/>
  <c r="AJ126" i="5"/>
  <c r="AA95" i="5"/>
  <c r="AA168" i="5"/>
  <c r="AC44" i="5"/>
  <c r="AV167" i="5"/>
  <c r="AT322" i="5"/>
  <c r="AR263" i="5"/>
  <c r="AJ265" i="5"/>
  <c r="AB93" i="5"/>
  <c r="E60" i="3"/>
  <c r="D72" i="3" s="1"/>
  <c r="AS151" i="5"/>
  <c r="AQ112" i="5"/>
  <c r="AV276" i="5"/>
  <c r="AK311" i="5"/>
  <c r="AA144" i="5"/>
  <c r="AG79" i="5"/>
  <c r="Y325" i="5"/>
  <c r="AQ260" i="5"/>
  <c r="AK285" i="5"/>
  <c r="AK92" i="5"/>
  <c r="AB277" i="5"/>
  <c r="AH145" i="5"/>
  <c r="AR316" i="5"/>
  <c r="AQ78" i="5"/>
  <c r="AR312" i="5"/>
  <c r="AV172" i="5"/>
  <c r="AL137" i="5"/>
  <c r="AR301" i="5"/>
  <c r="AT277" i="5"/>
  <c r="AM166" i="5"/>
  <c r="AI284" i="5"/>
  <c r="AI185" i="5"/>
  <c r="AT186" i="5"/>
  <c r="AW256" i="5"/>
  <c r="AI283" i="5"/>
  <c r="AM315" i="5"/>
  <c r="AJ262" i="5"/>
  <c r="AC116" i="5"/>
  <c r="AC119" i="5"/>
  <c r="AK325" i="5"/>
  <c r="AA254" i="5"/>
  <c r="AU118" i="5"/>
  <c r="AK160" i="5"/>
  <c r="AQ293" i="5"/>
  <c r="AT306" i="5"/>
  <c r="AT84" i="5"/>
  <c r="AG165" i="5"/>
  <c r="AH112" i="5"/>
  <c r="AB62" i="5"/>
  <c r="AH175" i="5"/>
  <c r="AL180" i="5"/>
  <c r="AK271" i="5"/>
  <c r="G55" i="3"/>
  <c r="AH313" i="5"/>
  <c r="AQ180" i="5"/>
  <c r="AR292" i="5"/>
  <c r="AA52" i="5"/>
  <c r="AT171" i="5"/>
  <c r="AG151" i="5"/>
  <c r="C53" i="3"/>
  <c r="AQ72" i="5"/>
  <c r="AI253" i="5"/>
  <c r="AG113" i="5"/>
  <c r="AH166" i="5"/>
  <c r="AW264" i="5"/>
  <c r="X106" i="5"/>
  <c r="AC76" i="5"/>
  <c r="AQ287" i="5"/>
  <c r="AW288" i="5"/>
  <c r="AU152" i="5"/>
  <c r="AW178" i="5"/>
  <c r="Y40" i="5"/>
  <c r="AH76" i="5"/>
  <c r="AK108" i="5"/>
  <c r="AT281" i="5"/>
  <c r="AB174" i="5"/>
  <c r="Z138" i="5"/>
  <c r="AC82" i="5"/>
  <c r="AB121" i="5"/>
  <c r="AM280" i="5"/>
  <c r="AR315" i="5"/>
  <c r="AL254" i="5"/>
  <c r="AV253" i="5"/>
  <c r="AJ157" i="5"/>
  <c r="AQ302" i="5"/>
  <c r="AI98" i="5"/>
  <c r="Y50" i="5"/>
  <c r="AR177" i="5"/>
  <c r="AJ171" i="5"/>
  <c r="AA251" i="5"/>
  <c r="AW252" i="5"/>
  <c r="AB274" i="5"/>
  <c r="AL162" i="5"/>
  <c r="AI72" i="5"/>
  <c r="X81" i="5"/>
  <c r="AS296" i="5"/>
  <c r="AL287" i="5"/>
  <c r="AS301" i="5"/>
  <c r="AK185" i="5"/>
  <c r="AQ183" i="5"/>
  <c r="AJ137" i="5"/>
  <c r="Z166" i="5"/>
  <c r="AG294" i="5"/>
  <c r="AA92" i="5"/>
  <c r="AC78" i="5"/>
  <c r="AT253" i="5"/>
  <c r="AA142" i="5"/>
  <c r="AQ281" i="5"/>
  <c r="AC313" i="5"/>
  <c r="AC118" i="5"/>
  <c r="AS275" i="5"/>
  <c r="AU94" i="5"/>
  <c r="AV158" i="5"/>
  <c r="AT166" i="5"/>
  <c r="Z92" i="5"/>
  <c r="AQ75" i="5"/>
  <c r="X62" i="5"/>
  <c r="S120" i="5"/>
  <c r="AA133" i="5"/>
  <c r="AL276" i="5"/>
  <c r="AC38" i="5"/>
  <c r="AB280" i="5"/>
  <c r="AH123" i="5"/>
  <c r="X315" i="5"/>
  <c r="AJ315" i="5"/>
  <c r="AC98" i="5"/>
  <c r="Z77" i="5"/>
  <c r="Z124" i="5"/>
  <c r="AI182" i="5"/>
  <c r="AH140" i="5"/>
  <c r="AH144" i="5"/>
  <c r="Z161" i="5"/>
  <c r="AM156" i="5"/>
  <c r="Y274" i="5"/>
  <c r="AG264" i="5"/>
  <c r="AK262" i="5"/>
  <c r="AI151" i="5"/>
  <c r="E53" i="3"/>
  <c r="D71" i="3" s="1"/>
  <c r="AR274" i="5"/>
  <c r="AV304" i="5"/>
  <c r="AC184" i="5"/>
  <c r="AW259" i="5"/>
  <c r="AS259" i="5"/>
  <c r="AK156" i="5"/>
  <c r="AH79" i="5"/>
  <c r="AS292" i="5"/>
  <c r="AW295" i="5"/>
  <c r="AI82" i="5"/>
  <c r="AM183" i="5"/>
  <c r="AG292" i="5"/>
  <c r="X57" i="5"/>
  <c r="AB284" i="5"/>
  <c r="AJ83" i="5"/>
  <c r="Y37" i="5"/>
  <c r="AK296" i="5"/>
  <c r="AQ104" i="5"/>
  <c r="AU303" i="5"/>
  <c r="AS313" i="5"/>
  <c r="AC55" i="5"/>
  <c r="AU172" i="5"/>
  <c r="AW302" i="5"/>
  <c r="AM83" i="5"/>
  <c r="C59" i="3"/>
  <c r="AQ91" i="5"/>
  <c r="AQ289" i="5"/>
  <c r="AU159" i="5"/>
  <c r="AR264" i="5"/>
  <c r="AM185" i="5"/>
  <c r="AB102" i="5"/>
  <c r="AQ157" i="5"/>
  <c r="AR285" i="5"/>
  <c r="AG257" i="5"/>
  <c r="AW253" i="5"/>
  <c r="AM186" i="5"/>
  <c r="AJ279" i="5"/>
  <c r="AM96" i="5"/>
  <c r="X101" i="5"/>
  <c r="AM93" i="5"/>
  <c r="AM81" i="5"/>
  <c r="AH159" i="5"/>
  <c r="AL322" i="5"/>
  <c r="AI296" i="5"/>
  <c r="AQ164" i="5"/>
  <c r="AM275" i="5"/>
  <c r="AT292" i="5"/>
  <c r="AC48" i="5"/>
  <c r="AB34" i="5"/>
  <c r="AG305" i="5"/>
  <c r="AQ253" i="5"/>
  <c r="AI79" i="5"/>
  <c r="AQ311" i="5"/>
  <c r="AI81" i="5"/>
  <c r="AV290" i="5"/>
  <c r="AU253" i="5"/>
  <c r="AS158" i="5"/>
  <c r="AC37" i="5"/>
  <c r="AU319" i="5"/>
  <c r="AR280" i="5"/>
  <c r="AT289" i="5"/>
  <c r="AL118" i="5"/>
  <c r="X36" i="5"/>
  <c r="AV293" i="5"/>
  <c r="Y275" i="5"/>
  <c r="X319" i="5"/>
  <c r="AI292" i="5"/>
  <c r="X155" i="5"/>
  <c r="AS255" i="5"/>
  <c r="AI320" i="5"/>
  <c r="AI263" i="5"/>
  <c r="Y56" i="5"/>
  <c r="AT294" i="5"/>
  <c r="AQ156" i="5"/>
  <c r="AW166" i="5"/>
  <c r="AH256" i="5"/>
  <c r="AR183" i="5"/>
  <c r="AA119" i="5"/>
  <c r="AC153" i="5"/>
  <c r="AB185" i="5"/>
  <c r="AI124" i="5"/>
  <c r="AK159" i="5"/>
  <c r="AM120" i="5"/>
  <c r="AW258" i="5"/>
  <c r="Y264" i="5"/>
  <c r="AG175" i="5"/>
  <c r="Z53" i="5"/>
  <c r="AI282" i="5"/>
  <c r="AQ291" i="5"/>
  <c r="AK109" i="5"/>
  <c r="AM100" i="5"/>
  <c r="AJ100" i="5"/>
  <c r="X110" i="5"/>
  <c r="AA79" i="5"/>
  <c r="AH312" i="5"/>
  <c r="Y73" i="5"/>
  <c r="AK282" i="5"/>
  <c r="AA100" i="5"/>
  <c r="AI99" i="5"/>
  <c r="AA257" i="5"/>
  <c r="X99" i="5"/>
  <c r="AQ272" i="5"/>
  <c r="AM141" i="5"/>
  <c r="AS299" i="5"/>
  <c r="AS272" i="5"/>
  <c r="AJ77" i="5"/>
  <c r="AB47" i="5"/>
  <c r="AM263" i="5"/>
  <c r="AQ84" i="5"/>
  <c r="AC134" i="5"/>
  <c r="AM261" i="5"/>
  <c r="N98" i="5"/>
  <c r="AK96" i="5"/>
  <c r="AA171" i="5"/>
  <c r="AM288" i="5"/>
  <c r="AJ155" i="5"/>
  <c r="Z46" i="5"/>
  <c r="AL279" i="5"/>
  <c r="AC305" i="5"/>
  <c r="AL286" i="5"/>
  <c r="AQ113" i="5"/>
  <c r="AJ158" i="5"/>
  <c r="AH115" i="5"/>
  <c r="Y113" i="5"/>
  <c r="AU264" i="5"/>
  <c r="AK166" i="5"/>
  <c r="AK294" i="5"/>
  <c r="Z97" i="5"/>
  <c r="AL93" i="5"/>
  <c r="AQ114" i="5"/>
  <c r="AM111" i="5"/>
  <c r="AR289" i="5"/>
  <c r="AW291" i="5"/>
  <c r="AJ179" i="5"/>
  <c r="AT172" i="5"/>
  <c r="AH100" i="5"/>
  <c r="D52" i="3"/>
  <c r="AH91" i="5"/>
  <c r="AC81" i="5"/>
  <c r="AU320" i="5"/>
  <c r="AM173" i="5"/>
  <c r="AS298" i="5"/>
  <c r="X182" i="5"/>
  <c r="AU184" i="5"/>
  <c r="Z272" i="5"/>
  <c r="AM72" i="5"/>
  <c r="AV81" i="5"/>
  <c r="AS254" i="5"/>
  <c r="AU263" i="5"/>
  <c r="AS306" i="5"/>
  <c r="AU289" i="5"/>
  <c r="AM294" i="5"/>
  <c r="AR261" i="5"/>
  <c r="AG279" i="5"/>
  <c r="AM155" i="5"/>
  <c r="AR173" i="5"/>
  <c r="AK278" i="5"/>
  <c r="AG117" i="5"/>
  <c r="AK286" i="5"/>
  <c r="AQ292" i="5"/>
  <c r="AB261" i="5"/>
  <c r="Y39" i="5"/>
  <c r="AH169" i="5"/>
  <c r="AG169" i="5"/>
  <c r="AI111" i="5"/>
  <c r="AV325" i="5"/>
  <c r="AV256" i="5"/>
  <c r="AQ116" i="5"/>
  <c r="AL111" i="5"/>
  <c r="AS171" i="5"/>
  <c r="AQ99" i="5"/>
  <c r="AK158" i="5"/>
  <c r="AK119" i="5"/>
  <c r="AQ123" i="5"/>
  <c r="Y64" i="5"/>
  <c r="AL97" i="5"/>
  <c r="AV101" i="5"/>
  <c r="AG299" i="5"/>
  <c r="AM258" i="5"/>
  <c r="Y108" i="5"/>
  <c r="AW277" i="5"/>
  <c r="AU275" i="5"/>
  <c r="AB164" i="5"/>
  <c r="AC59" i="5"/>
  <c r="AG284" i="5"/>
  <c r="AG95" i="5"/>
  <c r="AK101" i="5"/>
  <c r="Y178" i="5"/>
  <c r="AK314" i="5"/>
  <c r="Z135" i="5"/>
  <c r="AK83" i="5"/>
  <c r="AL277" i="5"/>
  <c r="AL258" i="5"/>
  <c r="AB169" i="5"/>
  <c r="AK139" i="5"/>
  <c r="AH116" i="5"/>
  <c r="AB171" i="5"/>
  <c r="X256" i="5"/>
  <c r="AC50" i="5"/>
  <c r="AM115" i="5"/>
  <c r="AS163" i="5"/>
  <c r="AQ161" i="5"/>
  <c r="AH78" i="5"/>
  <c r="AJ107" i="5"/>
  <c r="AA97" i="5"/>
  <c r="R121" i="5"/>
  <c r="AH176" i="5"/>
  <c r="AM274" i="5"/>
  <c r="Z63" i="5"/>
  <c r="AC316" i="5"/>
  <c r="AQ159" i="5"/>
  <c r="X121" i="5"/>
  <c r="AJ182" i="5"/>
  <c r="AB281" i="5"/>
  <c r="AA73" i="5"/>
  <c r="AJ180" i="5"/>
  <c r="AQ82" i="5"/>
  <c r="AW296" i="5"/>
  <c r="AT257" i="5"/>
  <c r="AJ278" i="5"/>
  <c r="AW297" i="5"/>
  <c r="AA64" i="5"/>
  <c r="AG288" i="5"/>
  <c r="AI179" i="5"/>
  <c r="Z55" i="5"/>
  <c r="AL164" i="5"/>
  <c r="AU290" i="5"/>
  <c r="AQ317" i="5"/>
  <c r="Z132" i="5"/>
  <c r="AI140" i="5"/>
  <c r="AL76" i="5"/>
  <c r="H52" i="3"/>
  <c r="AL91" i="5"/>
  <c r="AG324" i="5"/>
  <c r="AS280" i="5"/>
  <c r="AT305" i="5"/>
  <c r="AJ105" i="5"/>
  <c r="AW304" i="5"/>
  <c r="Y41" i="5"/>
  <c r="AK176" i="5"/>
  <c r="AG315" i="5"/>
  <c r="AK284" i="5"/>
  <c r="AK280" i="5"/>
  <c r="AI169" i="5"/>
  <c r="AA155" i="5"/>
  <c r="AW155" i="5"/>
  <c r="AB263" i="5"/>
  <c r="AC92" i="5"/>
  <c r="AK321" i="5"/>
  <c r="AQ297" i="5"/>
  <c r="AM77" i="5"/>
  <c r="AV180" i="5"/>
  <c r="AQ305" i="5"/>
  <c r="AS293" i="5"/>
  <c r="AB41" i="5"/>
  <c r="AW325" i="5"/>
  <c r="AA118" i="5"/>
  <c r="AU322" i="5"/>
  <c r="AM137" i="5"/>
  <c r="AV179" i="5"/>
  <c r="AJ123" i="5"/>
  <c r="AU273" i="5"/>
  <c r="AQ181" i="5"/>
  <c r="AM136" i="5"/>
  <c r="AU302" i="5"/>
  <c r="AV287" i="5"/>
  <c r="E62" i="3"/>
  <c r="AS271" i="5"/>
  <c r="AK85" i="5"/>
  <c r="AM102" i="5"/>
  <c r="AK261" i="5"/>
  <c r="AR256" i="5"/>
  <c r="AJ75" i="5"/>
  <c r="AH163" i="5"/>
  <c r="AL256" i="5"/>
  <c r="AI109" i="5"/>
  <c r="AC158" i="5"/>
  <c r="AT298" i="5"/>
  <c r="AH305" i="5"/>
  <c r="AG289" i="5"/>
  <c r="AS98" i="5"/>
  <c r="E52" i="3"/>
  <c r="AI91" i="5"/>
  <c r="AW300" i="5"/>
  <c r="AM108" i="5"/>
  <c r="AU292" i="5"/>
  <c r="AT109" i="5"/>
  <c r="AM110" i="5"/>
  <c r="AH92" i="5"/>
  <c r="AV251" i="5"/>
  <c r="AA57" i="5"/>
  <c r="AV324" i="5"/>
  <c r="AI138" i="5"/>
  <c r="AB120" i="5"/>
  <c r="AI260" i="5"/>
  <c r="AA132" i="5"/>
  <c r="AH160" i="5"/>
  <c r="AA285" i="5"/>
  <c r="AK324" i="5"/>
  <c r="AB141" i="5"/>
  <c r="AJ289" i="5"/>
  <c r="AG80" i="5"/>
  <c r="AK115" i="5"/>
  <c r="AH131" i="5"/>
  <c r="AA135" i="5"/>
  <c r="Y48" i="5"/>
  <c r="X41" i="5"/>
  <c r="AI106" i="5"/>
  <c r="AT258" i="5"/>
  <c r="AA140" i="5"/>
  <c r="AU165" i="5"/>
  <c r="AT264" i="5"/>
  <c r="AA33" i="5"/>
  <c r="AT317" i="5"/>
  <c r="AQ169" i="5"/>
  <c r="AV283" i="5"/>
  <c r="AG168" i="5"/>
  <c r="AJ141" i="5"/>
  <c r="AH84" i="5"/>
  <c r="D206" i="5" l="1"/>
  <c r="AI127" i="5"/>
  <c r="AG127" i="5"/>
  <c r="W206" i="5"/>
  <c r="AA127" i="5"/>
  <c r="O187" i="5"/>
  <c r="J180" i="5"/>
  <c r="AT86" i="5"/>
  <c r="AI67" i="5"/>
  <c r="J114" i="5"/>
  <c r="K30" i="3"/>
  <c r="L30" i="3" s="1"/>
  <c r="AM42" i="6"/>
  <c r="AM92" i="4"/>
  <c r="AD32" i="6"/>
  <c r="L72" i="6"/>
  <c r="AD85" i="4"/>
  <c r="L99" i="4"/>
  <c r="U78" i="4"/>
  <c r="L85" i="4"/>
  <c r="K52" i="3"/>
  <c r="L52" i="3" s="1"/>
  <c r="K44" i="3"/>
  <c r="L44" i="3" s="1"/>
  <c r="AW206" i="5"/>
  <c r="S326" i="5"/>
  <c r="M247" i="5"/>
  <c r="AU127" i="5"/>
  <c r="D326" i="5"/>
  <c r="AM72" i="6"/>
  <c r="AS266" i="5"/>
  <c r="AD72" i="6"/>
  <c r="AT206" i="5"/>
  <c r="AV206" i="5"/>
  <c r="L52" i="6"/>
  <c r="L92" i="4"/>
  <c r="AV78" i="4"/>
  <c r="AM99" i="4"/>
  <c r="AQ266" i="5"/>
  <c r="AC307" i="5"/>
  <c r="AJ307" i="5"/>
  <c r="AV307" i="5"/>
  <c r="W307" i="5"/>
  <c r="M326" i="5"/>
  <c r="F206" i="5"/>
  <c r="AW247" i="5"/>
  <c r="L72" i="4"/>
  <c r="L105" i="4"/>
  <c r="AM91" i="4"/>
  <c r="AM52" i="4"/>
  <c r="AH146" i="5"/>
  <c r="R326" i="5"/>
  <c r="AB67" i="5"/>
  <c r="AA187" i="5"/>
  <c r="K55" i="3"/>
  <c r="L55" i="3" s="1"/>
  <c r="AW266" i="5"/>
  <c r="AQ326" i="5"/>
  <c r="AS307" i="5"/>
  <c r="AK326" i="5"/>
  <c r="AG146" i="5"/>
  <c r="AL86" i="5"/>
  <c r="AR266" i="5"/>
  <c r="N266" i="5"/>
  <c r="AJ146" i="5"/>
  <c r="C187" i="5"/>
  <c r="J156" i="5"/>
  <c r="R247" i="5"/>
  <c r="AG86" i="5"/>
  <c r="Z187" i="5"/>
  <c r="AM86" i="5"/>
  <c r="S146" i="5"/>
  <c r="N326" i="5"/>
  <c r="O266" i="5"/>
  <c r="E326" i="5"/>
  <c r="AC187" i="5"/>
  <c r="C206" i="5"/>
  <c r="AC247" i="5"/>
  <c r="S206" i="5"/>
  <c r="Z67" i="5"/>
  <c r="F187" i="5"/>
  <c r="J102" i="5"/>
  <c r="Z247" i="5"/>
  <c r="P307" i="5"/>
  <c r="D307" i="5"/>
  <c r="AM67" i="5"/>
  <c r="S86" i="5"/>
  <c r="I146" i="5"/>
  <c r="J120" i="5"/>
  <c r="AT146" i="5"/>
  <c r="AH67" i="5"/>
  <c r="J306" i="5"/>
  <c r="E146" i="5"/>
  <c r="E307" i="5"/>
  <c r="N146" i="5"/>
  <c r="C326" i="5"/>
  <c r="AU67" i="5"/>
  <c r="AM106" i="4"/>
  <c r="AV187" i="5"/>
  <c r="AU206" i="5"/>
  <c r="L91" i="4"/>
  <c r="L52" i="4"/>
  <c r="U62" i="6"/>
  <c r="U32" i="6"/>
  <c r="K39" i="3"/>
  <c r="L39" i="3" s="1"/>
  <c r="I69" i="3" s="1"/>
  <c r="C69" i="3"/>
  <c r="AV85" i="4"/>
  <c r="L106" i="4"/>
  <c r="AM62" i="6"/>
  <c r="U72" i="6"/>
  <c r="L62" i="6"/>
  <c r="C68" i="3"/>
  <c r="K32" i="3"/>
  <c r="L32" i="3" s="1"/>
  <c r="I68" i="3" s="1"/>
  <c r="AI307" i="5"/>
  <c r="N247" i="5"/>
  <c r="AU307" i="5"/>
  <c r="AC326" i="5"/>
  <c r="G307" i="5"/>
  <c r="E206" i="5"/>
  <c r="K34" i="3"/>
  <c r="L34" i="3" s="1"/>
  <c r="AW127" i="5"/>
  <c r="C86" i="5"/>
  <c r="AB127" i="5"/>
  <c r="H146" i="5"/>
  <c r="H86" i="5"/>
  <c r="N67" i="5"/>
  <c r="I127" i="5"/>
  <c r="AU247" i="5"/>
  <c r="M266" i="5"/>
  <c r="AA247" i="5"/>
  <c r="U42" i="6"/>
  <c r="AM42" i="4"/>
  <c r="AM84" i="4"/>
  <c r="AR247" i="5"/>
  <c r="U106" i="4"/>
  <c r="AT247" i="5"/>
  <c r="G206" i="5"/>
  <c r="U85" i="4"/>
  <c r="N187" i="5"/>
  <c r="AR206" i="5"/>
  <c r="AD72" i="4"/>
  <c r="AD105" i="4"/>
  <c r="L98" i="4"/>
  <c r="L62" i="4"/>
  <c r="AM62" i="4"/>
  <c r="AM98" i="4"/>
  <c r="U32" i="4"/>
  <c r="U77" i="4"/>
  <c r="AV266" i="5"/>
  <c r="AH127" i="5"/>
  <c r="AQ127" i="5"/>
  <c r="AK307" i="5"/>
  <c r="AC127" i="5"/>
  <c r="Z146" i="5"/>
  <c r="AI326" i="5"/>
  <c r="H206" i="5"/>
  <c r="Z86" i="5"/>
  <c r="E23" i="3"/>
  <c r="E24" i="3" s="1"/>
  <c r="O67" i="5"/>
  <c r="AG307" i="5"/>
  <c r="J288" i="5"/>
  <c r="AR307" i="5"/>
  <c r="J300" i="5"/>
  <c r="Y326" i="5"/>
  <c r="AL266" i="5"/>
  <c r="R206" i="5"/>
  <c r="W86" i="5"/>
  <c r="H247" i="5"/>
  <c r="D187" i="5"/>
  <c r="D266" i="5"/>
  <c r="K40" i="3"/>
  <c r="L40" i="3" s="1"/>
  <c r="AW86" i="5"/>
  <c r="Q67" i="5"/>
  <c r="AS326" i="5"/>
  <c r="X326" i="5"/>
  <c r="D67" i="5"/>
  <c r="F67" i="5"/>
  <c r="P67" i="5"/>
  <c r="F127" i="5"/>
  <c r="Y247" i="5"/>
  <c r="AV146" i="5"/>
  <c r="R266" i="5"/>
  <c r="Y146" i="5"/>
  <c r="AV67" i="5"/>
  <c r="AR86" i="5"/>
  <c r="M187" i="5"/>
  <c r="F266" i="5"/>
  <c r="K37" i="3"/>
  <c r="L37" i="3" s="1"/>
  <c r="O127" i="5"/>
  <c r="E187" i="5"/>
  <c r="Q127" i="5"/>
  <c r="AJ247" i="5"/>
  <c r="AW146" i="5"/>
  <c r="AD52" i="6"/>
  <c r="K61" i="3"/>
  <c r="L61" i="3" s="1"/>
  <c r="AL247" i="5"/>
  <c r="Z206" i="5"/>
  <c r="AD42" i="6"/>
  <c r="AM206" i="5"/>
  <c r="AD92" i="4"/>
  <c r="AM78" i="4"/>
  <c r="AM146" i="5"/>
  <c r="AH266" i="5"/>
  <c r="AM127" i="5"/>
  <c r="AG187" i="5"/>
  <c r="Q206" i="5"/>
  <c r="AG326" i="5"/>
  <c r="Y67" i="5"/>
  <c r="Q187" i="5"/>
  <c r="H187" i="5"/>
  <c r="J168" i="5"/>
  <c r="W266" i="5"/>
  <c r="D127" i="5"/>
  <c r="D247" i="5"/>
  <c r="U92" i="4"/>
  <c r="H67" i="5"/>
  <c r="F307" i="5"/>
  <c r="E127" i="5"/>
  <c r="H266" i="5"/>
  <c r="S187" i="5"/>
  <c r="I187" i="5"/>
  <c r="S247" i="5"/>
  <c r="N307" i="5"/>
  <c r="AV42" i="4"/>
  <c r="AV84" i="4"/>
  <c r="M86" i="5"/>
  <c r="I326" i="5"/>
  <c r="J60" i="5"/>
  <c r="K60" i="3"/>
  <c r="L60" i="3" s="1"/>
  <c r="I72" i="3" s="1"/>
  <c r="C72" i="3"/>
  <c r="AS127" i="5"/>
  <c r="E247" i="5"/>
  <c r="E67" i="5"/>
  <c r="AG206" i="5"/>
  <c r="H127" i="5"/>
  <c r="K31" i="3"/>
  <c r="L31" i="3" s="1"/>
  <c r="AH247" i="5"/>
  <c r="AB187" i="5"/>
  <c r="AG247" i="5"/>
  <c r="AD42" i="4"/>
  <c r="AD84" i="4"/>
  <c r="AR67" i="5"/>
  <c r="K33" i="3"/>
  <c r="L33" i="3" s="1"/>
  <c r="M307" i="5"/>
  <c r="AV62" i="4"/>
  <c r="AV98" i="4"/>
  <c r="AV99" i="4"/>
  <c r="AA67" i="5"/>
  <c r="AC266" i="5"/>
  <c r="AL127" i="5"/>
  <c r="AQ187" i="5"/>
  <c r="K62" i="3"/>
  <c r="L62" i="3" s="1"/>
  <c r="F86" i="5"/>
  <c r="W247" i="5"/>
  <c r="G67" i="5"/>
  <c r="M146" i="5"/>
  <c r="AV127" i="5"/>
  <c r="G127" i="5"/>
  <c r="AL206" i="5"/>
  <c r="AJ86" i="5"/>
  <c r="AJ326" i="5"/>
  <c r="AK127" i="5"/>
  <c r="AK187" i="5"/>
  <c r="AM266" i="5"/>
  <c r="H307" i="5"/>
  <c r="W67" i="5"/>
  <c r="P247" i="5"/>
  <c r="P127" i="5"/>
  <c r="AI187" i="5"/>
  <c r="AM307" i="5"/>
  <c r="AC86" i="5"/>
  <c r="P326" i="5"/>
  <c r="Y307" i="5"/>
  <c r="X206" i="5"/>
  <c r="AL187" i="5"/>
  <c r="AH86" i="5"/>
  <c r="Y266" i="5"/>
  <c r="Z326" i="5"/>
  <c r="AH307" i="5"/>
  <c r="AB146" i="5"/>
  <c r="AM326" i="5"/>
  <c r="F326" i="5"/>
  <c r="X187" i="5"/>
  <c r="AB86" i="5"/>
  <c r="AK266" i="5"/>
  <c r="J96" i="5"/>
  <c r="C127" i="5"/>
  <c r="AH326" i="5"/>
  <c r="Y127" i="5"/>
  <c r="E266" i="5"/>
  <c r="J162" i="5"/>
  <c r="X307" i="5"/>
  <c r="Q247" i="5"/>
  <c r="J228" i="5"/>
  <c r="AI266" i="5"/>
  <c r="P206" i="5"/>
  <c r="S307" i="5"/>
  <c r="AA307" i="5"/>
  <c r="D86" i="5"/>
  <c r="C146" i="5"/>
  <c r="AB247" i="5"/>
  <c r="I247" i="5"/>
  <c r="AU86" i="5"/>
  <c r="K38" i="3"/>
  <c r="L38" i="3" s="1"/>
  <c r="AU187" i="5"/>
  <c r="J48" i="5"/>
  <c r="O86" i="5"/>
  <c r="D146" i="5"/>
  <c r="K41" i="3"/>
  <c r="L41" i="3" s="1"/>
  <c r="C67" i="5"/>
  <c r="J36" i="5"/>
  <c r="O247" i="5"/>
  <c r="Q266" i="5"/>
  <c r="AW187" i="5"/>
  <c r="AU146" i="5"/>
  <c r="J54" i="5"/>
  <c r="G86" i="5"/>
  <c r="AR187" i="5"/>
  <c r="AQ146" i="5"/>
  <c r="Q146" i="5"/>
  <c r="J294" i="5"/>
  <c r="AS247" i="5"/>
  <c r="K54" i="3"/>
  <c r="L54" i="3" s="1"/>
  <c r="AQ247" i="5"/>
  <c r="AK67" i="5"/>
  <c r="AV72" i="6"/>
  <c r="AM105" i="4"/>
  <c r="AM72" i="4"/>
  <c r="J246" i="5"/>
  <c r="AD32" i="4"/>
  <c r="AD77" i="4"/>
  <c r="F23" i="3"/>
  <c r="F24" i="3" s="1"/>
  <c r="AV32" i="4"/>
  <c r="AV77" i="4"/>
  <c r="AD62" i="6"/>
  <c r="J240" i="5"/>
  <c r="AV62" i="6"/>
  <c r="AQ86" i="5"/>
  <c r="AM187" i="5"/>
  <c r="G247" i="5"/>
  <c r="O326" i="5"/>
  <c r="AR146" i="5"/>
  <c r="AG67" i="5"/>
  <c r="S266" i="5"/>
  <c r="AQ67" i="5"/>
  <c r="AD52" i="4"/>
  <c r="AD91" i="4"/>
  <c r="AK146" i="5"/>
  <c r="AA206" i="5"/>
  <c r="X86" i="5"/>
  <c r="P187" i="5"/>
  <c r="AL146" i="5"/>
  <c r="AI146" i="5"/>
  <c r="AA326" i="5"/>
  <c r="K45" i="3"/>
  <c r="L45" i="3" s="1"/>
  <c r="C70" i="3"/>
  <c r="K46" i="3"/>
  <c r="L46" i="3" s="1"/>
  <c r="I70" i="3" s="1"/>
  <c r="R67" i="5"/>
  <c r="AW307" i="5"/>
  <c r="Z307" i="5"/>
  <c r="Y86" i="5"/>
  <c r="N86" i="5"/>
  <c r="R307" i="5"/>
  <c r="J282" i="5"/>
  <c r="S127" i="5"/>
  <c r="K48" i="3"/>
  <c r="L48" i="3" s="1"/>
  <c r="AB326" i="5"/>
  <c r="Z127" i="5"/>
  <c r="C71" i="3"/>
  <c r="K53" i="3"/>
  <c r="L53" i="3" s="1"/>
  <c r="I71" i="3" s="1"/>
  <c r="H326" i="5"/>
  <c r="I307" i="5"/>
  <c r="AL67" i="5"/>
  <c r="G146" i="5"/>
  <c r="W146" i="5"/>
  <c r="N127" i="5"/>
  <c r="G266" i="5"/>
  <c r="F247" i="5"/>
  <c r="F146" i="5"/>
  <c r="I206" i="5"/>
  <c r="M206" i="5"/>
  <c r="O206" i="5"/>
  <c r="AB206" i="5"/>
  <c r="P146" i="5"/>
  <c r="Y206" i="5"/>
  <c r="R187" i="5"/>
  <c r="J126" i="5"/>
  <c r="AA86" i="5"/>
  <c r="J222" i="5"/>
  <c r="P266" i="5"/>
  <c r="J42" i="5"/>
  <c r="AK206" i="5"/>
  <c r="R86" i="5"/>
  <c r="AS67" i="5"/>
  <c r="AV247" i="5"/>
  <c r="AV52" i="6"/>
  <c r="AT127" i="5"/>
  <c r="N206" i="5"/>
  <c r="AV42" i="6"/>
  <c r="AM247" i="5"/>
  <c r="K59" i="3"/>
  <c r="L59" i="3" s="1"/>
  <c r="AS206" i="5"/>
  <c r="X247" i="5"/>
  <c r="G326" i="5"/>
  <c r="AJ206" i="5"/>
  <c r="U62" i="4"/>
  <c r="U98" i="4"/>
  <c r="AD99" i="4"/>
  <c r="U72" i="4"/>
  <c r="U105" i="4"/>
  <c r="L42" i="4"/>
  <c r="L84" i="4"/>
  <c r="AS187" i="5"/>
  <c r="O307" i="5"/>
  <c r="Q86" i="5"/>
  <c r="G187" i="5"/>
  <c r="AI247" i="5"/>
  <c r="K58" i="3"/>
  <c r="L58" i="3" s="1"/>
  <c r="C247" i="5"/>
  <c r="J216" i="5"/>
  <c r="AA266" i="5"/>
  <c r="AT307" i="5"/>
  <c r="AJ187" i="5"/>
  <c r="AB266" i="5"/>
  <c r="R127" i="5"/>
  <c r="AQ307" i="5"/>
  <c r="X67" i="5"/>
  <c r="X146" i="5"/>
  <c r="AL326" i="5"/>
  <c r="AA146" i="5"/>
  <c r="AL307" i="5"/>
  <c r="AJ266" i="5"/>
  <c r="P86" i="5"/>
  <c r="AK86" i="5"/>
  <c r="AU266" i="5"/>
  <c r="AI86" i="5"/>
  <c r="AG266" i="5"/>
  <c r="AT266" i="5"/>
  <c r="AC146" i="5"/>
  <c r="AW326" i="5"/>
  <c r="S67" i="5"/>
  <c r="AV326" i="5"/>
  <c r="AB307" i="5"/>
  <c r="AJ127" i="5"/>
  <c r="X266" i="5"/>
  <c r="W187" i="5"/>
  <c r="AT187" i="5"/>
  <c r="AT326" i="5"/>
  <c r="C266" i="5"/>
  <c r="R146" i="5"/>
  <c r="X127" i="5"/>
  <c r="W326" i="5"/>
  <c r="M127" i="5"/>
  <c r="Z266" i="5"/>
  <c r="AC67" i="5"/>
  <c r="J234" i="5"/>
  <c r="Y187" i="5"/>
  <c r="W127" i="5"/>
  <c r="M67" i="5"/>
  <c r="I67" i="5"/>
  <c r="AH187" i="5"/>
  <c r="AC206" i="5"/>
  <c r="J186" i="5"/>
  <c r="AS86" i="5"/>
  <c r="Q326" i="5"/>
  <c r="J174" i="5"/>
  <c r="C307" i="5"/>
  <c r="J276" i="5"/>
  <c r="I266" i="5"/>
  <c r="J66" i="5"/>
  <c r="AV86" i="5"/>
  <c r="K51" i="3"/>
  <c r="L51" i="3" s="1"/>
  <c r="O146" i="5"/>
  <c r="AK247" i="5"/>
  <c r="AS146" i="5"/>
  <c r="E86" i="5"/>
  <c r="AJ67" i="5"/>
  <c r="Q307" i="5"/>
  <c r="AT67" i="5"/>
  <c r="AM52" i="6"/>
  <c r="AR326" i="5"/>
  <c r="AR127" i="5"/>
  <c r="AW67" i="5"/>
  <c r="J108" i="5"/>
  <c r="K47" i="3"/>
  <c r="L47" i="3" s="1"/>
  <c r="AQ206" i="5"/>
  <c r="U91" i="4"/>
  <c r="U52" i="4"/>
  <c r="AM77" i="4"/>
  <c r="AM32" i="4"/>
  <c r="L32" i="6"/>
  <c r="U84" i="4"/>
  <c r="U42" i="4"/>
  <c r="AD106" i="4"/>
  <c r="AH206" i="5"/>
  <c r="AI206" i="5"/>
  <c r="AD62" i="4"/>
  <c r="AD98" i="4"/>
  <c r="AV52" i="4"/>
  <c r="AV91" i="4"/>
  <c r="I86" i="5"/>
  <c r="AV105" i="4"/>
  <c r="AV72" i="4"/>
  <c r="L77" i="4"/>
  <c r="L32" i="4"/>
  <c r="AU326" i="5"/>
  <c r="U52" i="6"/>
  <c r="L42" i="6"/>
  <c r="U99" i="4"/>
  <c r="AM32" i="6"/>
</calcChain>
</file>

<file path=xl/sharedStrings.xml><?xml version="1.0" encoding="utf-8"?>
<sst xmlns="http://schemas.openxmlformats.org/spreadsheetml/2006/main" count="8563" uniqueCount="592">
  <si>
    <t>GlasTuinBouwType</t>
  </si>
  <si>
    <t>Aantal</t>
  </si>
  <si>
    <t>Restwarmte</t>
  </si>
  <si>
    <t>GeoThermie</t>
  </si>
  <si>
    <t>WijkWKK</t>
  </si>
  <si>
    <t>BioWKK</t>
  </si>
  <si>
    <t>WKO</t>
  </si>
  <si>
    <t>Aardgas</t>
  </si>
  <si>
    <t>[]</t>
  </si>
  <si>
    <t>[m^2]</t>
  </si>
  <si>
    <t>onbekend</t>
  </si>
  <si>
    <t>Glastuinbouw_groente_verwarmd</t>
  </si>
  <si>
    <t>Glastuinbouw_groente_onverwarmd</t>
  </si>
  <si>
    <t>Glastuinbouw_groente_belicht</t>
  </si>
  <si>
    <t>Glastuinbouw_groente_onbelicht</t>
  </si>
  <si>
    <t>Glastuinbouw_bloemen_verwarmd</t>
  </si>
  <si>
    <t>Glastuinbouw_bloemen_onverwarmd</t>
  </si>
  <si>
    <t>Glastuinbouw_bloemen_belicht</t>
  </si>
  <si>
    <t>Glastuinbouw_bloemen_onbelicht</t>
  </si>
  <si>
    <t>Glastuinbouw_overig_verwarmd</t>
  </si>
  <si>
    <t>Glastuinbouw_overig_onverwarmd</t>
  </si>
  <si>
    <t>Glastuinbouw_overig_belicht</t>
  </si>
  <si>
    <t>Glastuinbouw_overig_onbelicht</t>
  </si>
  <si>
    <t>UitlegGlTb</t>
  </si>
  <si>
    <t>UtiliteitsType</t>
  </si>
  <si>
    <t>kantoor</t>
  </si>
  <si>
    <t>winkel</t>
  </si>
  <si>
    <t>groothandel</t>
  </si>
  <si>
    <t>autohandel_reperatie</t>
  </si>
  <si>
    <t>verzorging_verpleging</t>
  </si>
  <si>
    <t>ziekenhuis</t>
  </si>
  <si>
    <t>onderwijs</t>
  </si>
  <si>
    <t>horeca</t>
  </si>
  <si>
    <t>overig</t>
  </si>
  <si>
    <t>WoningType</t>
  </si>
  <si>
    <t>[Woning]</t>
  </si>
  <si>
    <t>vrijstaand/bungalows</t>
  </si>
  <si>
    <t>twee onder een kap</t>
  </si>
  <si>
    <t>rijtjeshuizen/eengezins</t>
  </si>
  <si>
    <t>flats 4 of minder verdiepingen</t>
  </si>
  <si>
    <t>flats meer dan 4 verdiepingen</t>
  </si>
  <si>
    <t>etagewoning/maisonnette</t>
  </si>
  <si>
    <t>etage/flats grachtenpand</t>
  </si>
  <si>
    <t>herenhuis grachtenpand</t>
  </si>
  <si>
    <t>zelfstandige bejaardenwoning</t>
  </si>
  <si>
    <t>boerderij/tuinderij</t>
  </si>
  <si>
    <t>studentenwoning/flat</t>
  </si>
  <si>
    <t>woonboten</t>
  </si>
  <si>
    <t>woonwagens</t>
  </si>
  <si>
    <t>divers</t>
  </si>
  <si>
    <t>Kantoor</t>
  </si>
  <si>
    <t>Winkel</t>
  </si>
  <si>
    <t>Gezondheidszorg</t>
  </si>
  <si>
    <t>Logies</t>
  </si>
  <si>
    <t>Onderwijs</t>
  </si>
  <si>
    <t>Industrie</t>
  </si>
  <si>
    <t>Bijeenkomst</t>
  </si>
  <si>
    <t>Sport</t>
  </si>
  <si>
    <t>overige_gebruiks</t>
  </si>
  <si>
    <t>Cel</t>
  </si>
  <si>
    <t>woningtype_bouwjaarklasse</t>
  </si>
  <si>
    <t xml:space="preserve">geen woonpand_voor 1946 </t>
  </si>
  <si>
    <t xml:space="preserve">geen woonpand_tussen 1946 en 1965 </t>
  </si>
  <si>
    <t xml:space="preserve">geen woonpand_tussen 1965 en 1974 </t>
  </si>
  <si>
    <t xml:space="preserve">geen woonpand_tussen 1975 en 1991 </t>
  </si>
  <si>
    <t xml:space="preserve">geen woonpand_tussen 1992 en 2005 </t>
  </si>
  <si>
    <t xml:space="preserve">geen woonpand_tussen 2006 en 2014 </t>
  </si>
  <si>
    <t xml:space="preserve">vrijstaand_voor 1946 </t>
  </si>
  <si>
    <t xml:space="preserve">vrijstaand_tussen 1946 en 1965 </t>
  </si>
  <si>
    <t xml:space="preserve">vrijstaand_tussen 1965 en 1974 </t>
  </si>
  <si>
    <t xml:space="preserve">vrijstaand_tussen 1975 en 1991 </t>
  </si>
  <si>
    <t xml:space="preserve">vrijstaand_tussen 1992 en 2005 </t>
  </si>
  <si>
    <t xml:space="preserve">vrijstaand_tussen 2006 en 2014 </t>
  </si>
  <si>
    <t xml:space="preserve">2 onder 1 kap_voor 1946 </t>
  </si>
  <si>
    <t xml:space="preserve">2 onder 1 kap_tussen 1946 en 1965 </t>
  </si>
  <si>
    <t xml:space="preserve">2 onder 1 kap_tussen 1965 en 1974 </t>
  </si>
  <si>
    <t xml:space="preserve">2 onder 1 kap_tussen 1975 en 1991 </t>
  </si>
  <si>
    <t xml:space="preserve">2 onder 1 kap_tussen 1992 en 2005 </t>
  </si>
  <si>
    <t xml:space="preserve">2 onder 1 kap_tussen 2006 en 2014 </t>
  </si>
  <si>
    <t xml:space="preserve">rijwoning hoek_voor 1946 </t>
  </si>
  <si>
    <t xml:space="preserve">rijwoning hoek_tussen 1946 en 1965 </t>
  </si>
  <si>
    <t xml:space="preserve">rijwoning hoek_tussen 1965 en 1974 </t>
  </si>
  <si>
    <t xml:space="preserve">rijwoning hoek_tussen 1975 en 1991 </t>
  </si>
  <si>
    <t xml:space="preserve">rijwoning hoek_tussen 1992 en 2005 </t>
  </si>
  <si>
    <t xml:space="preserve">rijwoning hoek_tussen 2006 en 2014 </t>
  </si>
  <si>
    <t xml:space="preserve">rijwoning tussen_voor 1946 </t>
  </si>
  <si>
    <t xml:space="preserve">rijwoning tussen_tussen 1946 en 1965 </t>
  </si>
  <si>
    <t xml:space="preserve">rijwoning tussen_tussen 1965 en 1974 </t>
  </si>
  <si>
    <t xml:space="preserve">rijwoning tussen_tussen 1975 en 1991 </t>
  </si>
  <si>
    <t xml:space="preserve">rijwoning tussen_tussen 1992 en 2005 </t>
  </si>
  <si>
    <t xml:space="preserve">rijwoning tussen_tussen 2006 en 2014 </t>
  </si>
  <si>
    <t xml:space="preserve">meergezins: laag en midden_voor 1946 </t>
  </si>
  <si>
    <t xml:space="preserve">meergezins: laag en midden_tussen 1946 en 1965 </t>
  </si>
  <si>
    <t xml:space="preserve">meergezins: laag en midden_tussen 1965 en 1974 </t>
  </si>
  <si>
    <t xml:space="preserve">meergezins: laag en midden_tussen 1975 en 1991 </t>
  </si>
  <si>
    <t xml:space="preserve">meergezins: laag en midden_tussen 1992 en 2005 </t>
  </si>
  <si>
    <t xml:space="preserve">meergezins: laag en midden_tussen 2006 en 2014 </t>
  </si>
  <si>
    <t xml:space="preserve">meergezins: hoog_voor 1946 </t>
  </si>
  <si>
    <t xml:space="preserve">meergezins: hoog_tussen 1946 en 1965 </t>
  </si>
  <si>
    <t xml:space="preserve">meergezins: hoog_tussen 1965 en 1974 </t>
  </si>
  <si>
    <t xml:space="preserve">meergezins: hoog_tussen 1975 en 1991 </t>
  </si>
  <si>
    <t xml:space="preserve">meergezins: hoog_tussen 1992 en 2005 </t>
  </si>
  <si>
    <t xml:space="preserve">meergezins: hoog_tussen 2006 en 2014 </t>
  </si>
  <si>
    <t>_x001A_</t>
  </si>
  <si>
    <t>Bestaande bebouwing</t>
  </si>
  <si>
    <t>Uitleg bebouwing</t>
  </si>
  <si>
    <t>Eerste cel voor Vlookup</t>
  </si>
  <si>
    <t>Laatste cel voor Vlookup</t>
  </si>
  <si>
    <t>Kolomindicatie Vlookup</t>
  </si>
  <si>
    <t>Kolominidicatie</t>
  </si>
  <si>
    <t>Vlookup gegevens</t>
  </si>
  <si>
    <t>Rijverschil tussen scenario's</t>
  </si>
  <si>
    <t>Aantal rijen tussen de scenariodata</t>
  </si>
  <si>
    <t>Scenario 1</t>
  </si>
  <si>
    <t>Scenario 2</t>
  </si>
  <si>
    <t>Scenario 3</t>
  </si>
  <si>
    <t>Scenario 4</t>
  </si>
  <si>
    <t>Scenario 5</t>
  </si>
  <si>
    <t xml:space="preserve">Scenario 1: </t>
  </si>
  <si>
    <t>Referentie</t>
  </si>
  <si>
    <t xml:space="preserve">Scenario 2: </t>
  </si>
  <si>
    <t xml:space="preserve">Scenario 3: </t>
  </si>
  <si>
    <t xml:space="preserve">Scenario 4: </t>
  </si>
  <si>
    <t xml:space="preserve">Scenario 5: </t>
  </si>
  <si>
    <t>Naam</t>
  </si>
  <si>
    <t xml:space="preserve">Bron: </t>
  </si>
  <si>
    <t>20160906 BAG WLO ECN</t>
  </si>
  <si>
    <t>WLO Hoog</t>
  </si>
  <si>
    <t>Woningaantallen</t>
  </si>
  <si>
    <t>WLO Laag</t>
  </si>
  <si>
    <t>Aantal verblijfsobjecten binnen WLO Laag</t>
  </si>
  <si>
    <t>Directory</t>
  </si>
  <si>
    <t>Y:\Project\m500115_energie_duurzaam_ontwikkeling\Data\Steven_Vesta\RunResultaten\Bewerking\09_September\070916_hoog</t>
  </si>
  <si>
    <t>Utiliteit aantallen</t>
  </si>
  <si>
    <t>Aansluitingen in de bestaande bouw</t>
  </si>
  <si>
    <t>Geothermie</t>
  </si>
  <si>
    <t>Bio-WKK</t>
  </si>
  <si>
    <t>Warmtepompen</t>
  </si>
  <si>
    <t>Totale woningaantallen</t>
  </si>
  <si>
    <t>Aantal aansluitingen</t>
  </si>
  <si>
    <t>Aantal aansluitingen bestaande bouw:</t>
  </si>
  <si>
    <t>Achtergrondscenario</t>
  </si>
  <si>
    <t>Basis van de titel voor de figuren</t>
  </si>
  <si>
    <t>Verticale astitel</t>
  </si>
  <si>
    <t>Aantal woningen (*miljoen)</t>
  </si>
  <si>
    <t>Check totale woningenaantallen met scenariototalen</t>
  </si>
  <si>
    <t>Nieuwbouw scenario 1</t>
  </si>
  <si>
    <t>Bestaande woningen scenario 1</t>
  </si>
  <si>
    <t>Totale woningbouw scenario 1</t>
  </si>
  <si>
    <t>Verschil met totaal WLO</t>
  </si>
  <si>
    <t>voor 1946</t>
  </si>
  <si>
    <t>Kolominidicatie scenario 1</t>
  </si>
  <si>
    <t>D</t>
  </si>
  <si>
    <t>E</t>
  </si>
  <si>
    <t>F</t>
  </si>
  <si>
    <t>G</t>
  </si>
  <si>
    <t>H</t>
  </si>
  <si>
    <t>I</t>
  </si>
  <si>
    <t>C</t>
  </si>
  <si>
    <t>N</t>
  </si>
  <si>
    <t>O</t>
  </si>
  <si>
    <t>P</t>
  </si>
  <si>
    <t>Q</t>
  </si>
  <si>
    <t>R</t>
  </si>
  <si>
    <t>M</t>
  </si>
  <si>
    <t>S</t>
  </si>
  <si>
    <t>W</t>
  </si>
  <si>
    <t>X</t>
  </si>
  <si>
    <t>Y</t>
  </si>
  <si>
    <t>Z</t>
  </si>
  <si>
    <t>AA</t>
  </si>
  <si>
    <t>AB</t>
  </si>
  <si>
    <t>AC</t>
  </si>
  <si>
    <t>AH</t>
  </si>
  <si>
    <t>AI</t>
  </si>
  <si>
    <t>AJ</t>
  </si>
  <si>
    <t>AK</t>
  </si>
  <si>
    <t>AL</t>
  </si>
  <si>
    <t>AM</t>
  </si>
  <si>
    <t>AG</t>
  </si>
  <si>
    <t>AQ</t>
  </si>
  <si>
    <t>AR</t>
  </si>
  <si>
    <t>AS</t>
  </si>
  <si>
    <t>AT</t>
  </si>
  <si>
    <t>AU</t>
  </si>
  <si>
    <t>AV</t>
  </si>
  <si>
    <t>AW</t>
  </si>
  <si>
    <t>Kolomindicatie SUMIF</t>
  </si>
  <si>
    <t>tussen 1946 en 1965</t>
  </si>
  <si>
    <t>tussen 1992 en 2005</t>
  </si>
  <si>
    <t>tussen 2006 en 2014</t>
  </si>
  <si>
    <t>tussen 1965 en 1974</t>
  </si>
  <si>
    <t>tussen 1975 en 1991</t>
  </si>
  <si>
    <t>Totaal</t>
  </si>
  <si>
    <t>Algemene informatie voor doorrekeningen</t>
  </si>
  <si>
    <t>Algemene beschrijving doorrekeningen (gebruikt in grafiektitels)</t>
  </si>
  <si>
    <t>Versiebeheer voor doorrekening</t>
  </si>
  <si>
    <t>Executable</t>
  </si>
  <si>
    <t>Versie 7.130</t>
  </si>
  <si>
    <t>Github versie</t>
  </si>
  <si>
    <t>65c2ccb</t>
  </si>
  <si>
    <t>Algemene prefix voor bestandslocatie data</t>
  </si>
  <si>
    <t>Y:\data\Vesta\v3\model_uit\Case_Utrecht\65c2ccb</t>
  </si>
  <si>
    <t>SourceData versie</t>
  </si>
  <si>
    <t>Bronbestand voor ruimtelijke data</t>
  </si>
  <si>
    <t>SD_instellingen_BMC_RO</t>
  </si>
  <si>
    <t>Versie met lokale aanpassingen</t>
  </si>
  <si>
    <t>Complete run naam (zoals op Vesta server)</t>
  </si>
  <si>
    <t>Beschrijving</t>
  </si>
  <si>
    <t>Eenheid</t>
  </si>
  <si>
    <t>Run 1</t>
  </si>
  <si>
    <t>Run 2</t>
  </si>
  <si>
    <t>Run 3</t>
  </si>
  <si>
    <t>Run 4</t>
  </si>
  <si>
    <t>Run 5</t>
  </si>
  <si>
    <t>Algemene omschrijving run</t>
  </si>
  <si>
    <t>Naam Run, zoals deze wordt gebruikt op de tabbladen zelf</t>
  </si>
  <si>
    <t>Run naam, zoals gebruikt in output grafieken</t>
  </si>
  <si>
    <t>Uitgangspunten en bevindingen van de WLO scenario's</t>
  </si>
  <si>
    <t>WLO uitgangsscenario:</t>
  </si>
  <si>
    <t>Dit houdt in dat de volgende aannames van toepassing zijn:</t>
  </si>
  <si>
    <t>Economische groei</t>
  </si>
  <si>
    <t>Hoog</t>
  </si>
  <si>
    <t>Bevolkingsgroei</t>
  </si>
  <si>
    <t>Temperatuur stijging ivm energievraag</t>
  </si>
  <si>
    <t>2,5 a 3 graden</t>
  </si>
  <si>
    <t>Energieprijzen (wereldhandel)</t>
  </si>
  <si>
    <t>Laag</t>
  </si>
  <si>
    <t>Energiebelasting en CO2-heffing</t>
  </si>
  <si>
    <t>Bron voor energieprijzen</t>
  </si>
  <si>
    <t>20160528_Vesta_energieprijzen_WLO_hoog</t>
  </si>
  <si>
    <t>Gas</t>
  </si>
  <si>
    <t>Kleinverbruik (&lt;5.000 m3/jr)</t>
  </si>
  <si>
    <t>Energiebelasting op aardgas in 2010, voor kleinverbruik</t>
  </si>
  <si>
    <t>euro2010/m3</t>
  </si>
  <si>
    <t>Energiebelasting op aardgas in 2020, voor kleinverbruik</t>
  </si>
  <si>
    <t>Energiebelasting op aardgas in 2030, voor kleinverbruik</t>
  </si>
  <si>
    <t>Energiebelasting op aardgas in 2040, voor kleinverbruik</t>
  </si>
  <si>
    <t>Energiebelasting op aardgas in 2050, voor kleinverbruik</t>
  </si>
  <si>
    <t>Klein-Middelgroot Gebruik  (5001 t/m 170,000 m3)</t>
  </si>
  <si>
    <t>Energiebelasting op aardgas in 2010, voor kleine-middelgrote gebruikers</t>
  </si>
  <si>
    <t>Energiebelasting op aardgas in 2020, voor kleine-middelgrote gebruikers</t>
  </si>
  <si>
    <t>Energiebelasting op aardgas in 2030, voor kleine-middelgrote gebruikers</t>
  </si>
  <si>
    <t>Energiebelasting op aardgas in 2040, voor kleine-middelgrote gebruikers</t>
  </si>
  <si>
    <t>Energiebelasting op aardgas in 2050, voor kleine-middelgrote gebruikers</t>
  </si>
  <si>
    <t>Midden Middelgroot Gebruik (170 duizend m3 tot 1 miljoen m3)</t>
  </si>
  <si>
    <t>Energiebelasting op aardgas in 2010, voor midden-middelgrote gebruikers</t>
  </si>
  <si>
    <t>Energiebelasting op aardgas in 2020, voor midden-middelgrote gebruikers</t>
  </si>
  <si>
    <t>Energiebelasting op aardgas in 2030, voor midden-middelgrote gebruikers</t>
  </si>
  <si>
    <t>Energiebelasting op aardgas in 2040, voor midden-middelgrote gebruikers</t>
  </si>
  <si>
    <t>Energiebelasting op aardgas in 2050, voor midden-middelgrote gebruikers</t>
  </si>
  <si>
    <t>Groot Middelgroot Gebruik &amp; Grootgebruik (&gt;1 miljoen m3)</t>
  </si>
  <si>
    <t>Energiebelasting op aardgas in 2010, voor grote-middelgrote gebruikers &amp; grootgebruikers</t>
  </si>
  <si>
    <t>Energiebelasting op aardgas in 2020, voor grote-middelgrote gebruikers &amp; grootgebruikers</t>
  </si>
  <si>
    <t>Energiebelasting op aardgas in 2030, voor grote-middelgrote gebruikers &amp; grootgebruikers</t>
  </si>
  <si>
    <t>Energiebelasting op aardgas in 2040, voor grote-middelgrote gebruikers &amp; grootgebruikers</t>
  </si>
  <si>
    <t>Energiebelasting op aardgas in 2050, voor grote-middelgrote gebruikers &amp; grootgebruikers</t>
  </si>
  <si>
    <t>Glastuinbouw</t>
  </si>
  <si>
    <t>Energiebelasting op aardgas in 2010, voor glastuinbouw</t>
  </si>
  <si>
    <t>Energiebelasting op aardgas in 2020, voor glastuinbouw</t>
  </si>
  <si>
    <t>Energiebelasting op aardgas in 2030, voor glastuinbouw</t>
  </si>
  <si>
    <t>Energiebelasting op aardgas in 2040, voor glastuinbouw</t>
  </si>
  <si>
    <t>Energiebelasting op aardgas in 2050, voor glastuinbouw</t>
  </si>
  <si>
    <t>Elektriciteit</t>
  </si>
  <si>
    <t>KleinGebruik (&lt;10.000 kWh/jr)</t>
  </si>
  <si>
    <t>Energiebelasting op elektriciteit in 2010, voor kleingebruikers</t>
  </si>
  <si>
    <t>euro2010/kWh</t>
  </si>
  <si>
    <t>Energiebelasting op elektriciteit in 2020, voor kleingebruikers</t>
  </si>
  <si>
    <t>Energiebelasting op elektriciteit in 2030, voor kleingebruikers</t>
  </si>
  <si>
    <t>Energiebelasting op elektriciteit in 2040, voor kleingebruikers</t>
  </si>
  <si>
    <t>Energiebelasting op elektriciteit in 2050, voor kleingebruikers</t>
  </si>
  <si>
    <t>Klein-Middelgroot Gebruik (10,001 t/m 50,000 kWh)</t>
  </si>
  <si>
    <t>Energiebelasting op elektriciteit in 2010, voor kleine-middelgrote gebruikers</t>
  </si>
  <si>
    <t>Energiebelasting op elektriciteit in 2020, voor kleine-middelgrote gebruikers</t>
  </si>
  <si>
    <t>Energiebelasting op elektriciteit in 2030, voor kleine-middelgrote gebruikers</t>
  </si>
  <si>
    <t>Energiebelasting op elektriciteit in 2040, voor kleine-middelgrote gebruikers</t>
  </si>
  <si>
    <t>Energiebelasting op elektriciteit in 2050, voor kleine-middelgrote gebruikers</t>
  </si>
  <si>
    <t>Midden Middelgroot Gebruik (50,001 t/m 10 miljoen kWh)</t>
  </si>
  <si>
    <t>Energiebelasting op elektriciteit in 2010, voor midden-middelgrote gebruikers</t>
  </si>
  <si>
    <t>Energiebelasting op elektriciteit in 2020, voor midden-middelgrote gebruikers</t>
  </si>
  <si>
    <t>Energiebelasting op elektriciteit in 2030, voor midden-middelgrote gebruikers</t>
  </si>
  <si>
    <t>Energiebelasting op elektriciteit in 2040, voor midden-middelgrote gebruikers</t>
  </si>
  <si>
    <t>Energiebelasting op elektriciteit in 2050, voor midden-middelgrote gebruikers</t>
  </si>
  <si>
    <t>GrootGebruik (meer dan 10 miljoen kWh)</t>
  </si>
  <si>
    <t>Energiebelasting op elektriciteit in 2010, voor grote-middelgrote gebruikers</t>
  </si>
  <si>
    <t>Energiebelasting op elektriciteit in 2020, voor grote-middelgrote gebruikers</t>
  </si>
  <si>
    <t>Energiebelasting op elektriciteit in 2030, voor grote-middelgrote gebruikers</t>
  </si>
  <si>
    <t>Energiebelasting op elektriciteit in 2040, voor grote-middelgrote gebruikers</t>
  </si>
  <si>
    <t>Energiebelasting op elektriciteit in 2050, voor grote-middelgrote gebruikers</t>
  </si>
  <si>
    <t>CO2 heffing</t>
  </si>
  <si>
    <t>CO2 intensiteit elektriciteit</t>
  </si>
  <si>
    <t>CO2 intensiteit elektriciteit in 2010</t>
  </si>
  <si>
    <t>kg CO2/kWh</t>
  </si>
  <si>
    <t>CO2 intensiteit elektriciteit in 2020</t>
  </si>
  <si>
    <t>CO2 intensiteit elektriciteit in 2030</t>
  </si>
  <si>
    <t>CO2 intensiteit elektriciteit in 2040</t>
  </si>
  <si>
    <t>CO2 intensiteit elektriciteit in 2050</t>
  </si>
  <si>
    <t>CO2-prijs</t>
  </si>
  <si>
    <t>CO2 prijs in 2010</t>
  </si>
  <si>
    <t>euro2010/ton CO2</t>
  </si>
  <si>
    <t>CO2 prijs in 2020</t>
  </si>
  <si>
    <t>CO2 prijs in 2030</t>
  </si>
  <si>
    <t>CO2 prijs in 2040</t>
  </si>
  <si>
    <t>CO2 prijs in 2050</t>
  </si>
  <si>
    <t>CO2-heffing voor aardgas</t>
  </si>
  <si>
    <t>Is er een CO2-heffing van toepassing op aardgas vanaf 2030?</t>
  </si>
  <si>
    <t>Ja/Nee</t>
  </si>
  <si>
    <t>Nee</t>
  </si>
  <si>
    <t>Subsidies</t>
  </si>
  <si>
    <t>Subsidies op investeringen</t>
  </si>
  <si>
    <t>Gebouweigenaar</t>
  </si>
  <si>
    <t>Percentage van gesubsidieerde investeringskosten bij schilverbetering</t>
  </si>
  <si>
    <t>%</t>
  </si>
  <si>
    <t>Percentage van gesubsidieerde investeringskosten bij lokale opwekking</t>
  </si>
  <si>
    <t>Warmtenetten</t>
  </si>
  <si>
    <t>Percentage van gesubsidieerde investeringskosten bij warmteproducent</t>
  </si>
  <si>
    <t>Percentage van gesubsidieerde investeringskosten bij distributeur</t>
  </si>
  <si>
    <t>Percentage van gesubsidieerde investeringskosten bij transporteur</t>
  </si>
  <si>
    <t>Percentage van gesubsidieerde investeringskosten bij gebouweigenaar</t>
  </si>
  <si>
    <t>Exploitatiesubsisie</t>
  </si>
  <si>
    <t>Exploitatiesubsidie voor opwekkers</t>
  </si>
  <si>
    <t>Hoogte van de exploitatie subsidie voor opwekkers in 2010</t>
  </si>
  <si>
    <t>Euro/GJ</t>
  </si>
  <si>
    <t>Hoogte van de exploitatie subsidie voor opwekkers in 2020</t>
  </si>
  <si>
    <t>Hoogte van de exploitatie subsidie voor opwekkers in 2030</t>
  </si>
  <si>
    <t>Hoogte van de exploitatie subsidie voor opwekkers in 2040</t>
  </si>
  <si>
    <t>Hoogte van de exploitatie subsidie voor opwekkers in 2050</t>
  </si>
  <si>
    <t>Gebiedsopties</t>
  </si>
  <si>
    <t>Volgorde waarin gebiedsopties worden meegenomen</t>
  </si>
  <si>
    <t>Rangorde plek 1 voor de inzet van gebiedsopties</t>
  </si>
  <si>
    <t>Gebiedsoptie</t>
  </si>
  <si>
    <t>Rangorde plek 2 voor de inzet van gebiedsopties</t>
  </si>
  <si>
    <t>Rangorde plek 3 voor de inzet van gebiedsopties</t>
  </si>
  <si>
    <t>Rangorde plek 4 voor de inzet van gebiedsopties</t>
  </si>
  <si>
    <t>Wijk-WKK</t>
  </si>
  <si>
    <t>Warmteprijs</t>
  </si>
  <si>
    <t>Is een vaste warmteprijs meegenomen</t>
  </si>
  <si>
    <t>Zo ja, wat is de hoogte van deze warmteprijs</t>
  </si>
  <si>
    <t>Euro2010/GJ</t>
  </si>
  <si>
    <t>Nvt</t>
  </si>
  <si>
    <t>Mate waarin wordt vastgehouden aan het NMDA-principe (1 is helemaal, &lt;1 gaat warmteprijs omlaag ten opzichte van gasprijs)</t>
  </si>
  <si>
    <t>0-1</t>
  </si>
  <si>
    <t>Lagere rendementseis voor publiek-private investeringen</t>
  </si>
  <si>
    <t>Discontovoet voor Nationale kosten</t>
  </si>
  <si>
    <t>Maatschappelijk:</t>
  </si>
  <si>
    <t>Discontovoet voor bepaling van eindgebruikerskosten:</t>
  </si>
  <si>
    <t>Warmtebedrijven</t>
  </si>
  <si>
    <t>Opwekker:</t>
  </si>
  <si>
    <t>Transporteur:</t>
  </si>
  <si>
    <t>Distributeur:</t>
  </si>
  <si>
    <t>Leverancier:</t>
  </si>
  <si>
    <t>Inpandige distributie:</t>
  </si>
  <si>
    <t>Gebouweigenaar (bestaand en nieuw)</t>
  </si>
  <si>
    <t>Huishouden:</t>
  </si>
  <si>
    <t>Utiliteit:</t>
  </si>
  <si>
    <t>Glastuinbouw:</t>
  </si>
  <si>
    <t>Gebouwgebruiker (bestaand en nieuw)</t>
  </si>
  <si>
    <t>Verplichte energieprestatie woningen en utiliteit</t>
  </si>
  <si>
    <t>Opleggen van energieprestatie of rendabel draaien?</t>
  </si>
  <si>
    <t>Wordt in 2010 een energielabel opgelegd, of wordt de labelsprong bepaald obv rentabiliteit?</t>
  </si>
  <si>
    <t>Opgelegd/rendabel</t>
  </si>
  <si>
    <t>Rendabel</t>
  </si>
  <si>
    <t>Wordt in 2020 een energielabel opgelegd, of wordt de labelsprong bepaald obv rentabiliteit?</t>
  </si>
  <si>
    <t>Wordt in 2030 een energielabel opgelegd, of wordt de labelsprong bepaald obv rentabiliteit?</t>
  </si>
  <si>
    <t>Wordt in 2040 een energielabel opgelegd, of wordt de labelsprong bepaald obv rentabiliteit?</t>
  </si>
  <si>
    <t>Wordt in 2050 een energielabel opgelegd, of wordt de labelsprong bepaald obv rentabiliteit?</t>
  </si>
  <si>
    <t>Welk energielabel wordt opgelegd wanneer deze verplicht wordt?</t>
  </si>
  <si>
    <t>Opgelegde label in 2010</t>
  </si>
  <si>
    <t>Label/Nvt</t>
  </si>
  <si>
    <t>Opgelegde label in 2020</t>
  </si>
  <si>
    <t>Opgelegde label in 2030</t>
  </si>
  <si>
    <t>Opgelegde label in 2040</t>
  </si>
  <si>
    <t>Opgelegde label in 2050</t>
  </si>
  <si>
    <t>Wordt de hybride warmtepomp ingezet</t>
  </si>
  <si>
    <t>Voor welke labels wordt in 2010 de hybride warmtepomp ingezet</t>
  </si>
  <si>
    <t>Voor welke labels wordt in 2020 de hybride warmtepomp ingezet</t>
  </si>
  <si>
    <t>Voor welke labels wordt in 2030 de hybride warmtepomp ingezet</t>
  </si>
  <si>
    <t>Voor welke labels wordt in 2040 de hybride warmtepomp ingezet</t>
  </si>
  <si>
    <t>Voor welke labels wordt in 2050 de hybride warmtepomp ingezet</t>
  </si>
  <si>
    <t>Fractie van gebouwtypes die een hybride warmtepomp installeert</t>
  </si>
  <si>
    <t>Fractie van gebouwtypes die in 2010 overgaat op de hybride warmtepomp</t>
  </si>
  <si>
    <t>Per Label (0-1)</t>
  </si>
  <si>
    <t>Fractie van gebouwtypes die in 2020 overgaat op de hybride warmtepomp</t>
  </si>
  <si>
    <t>Fractie van gebouwtypes die in 2030 overgaat op de hybride warmtepomp</t>
  </si>
  <si>
    <t>Fractie van gebouwtypes die in 2040 overgaat op de hybride warmtepomp</t>
  </si>
  <si>
    <t>Fractie van gebouwtypes die in 2050 overgaat op de hybride warmtepomp</t>
  </si>
  <si>
    <t>Lokale Opwekking</t>
  </si>
  <si>
    <t>Zon-PV</t>
  </si>
  <si>
    <t>In welke mate wordt het potentieel van de Zon-PV ingezet in 2010</t>
  </si>
  <si>
    <t>In welke mate wordt het potentieel van de Zon-PV ingezet in 2020</t>
  </si>
  <si>
    <t>In welke mate wordt het potentieel van de Zon-PV ingezet in 2030</t>
  </si>
  <si>
    <t>In welke mate wordt het potentieel van de Zon-PV ingezet in 2040</t>
  </si>
  <si>
    <t>In welke mate wordt het potentieel van de Zon-PV ingezet in 2050</t>
  </si>
  <si>
    <t>Zonneboiler</t>
  </si>
  <si>
    <t>In welke mate wordt het potentieel van de zonneboiler ingezet in 2010</t>
  </si>
  <si>
    <t>In welke mate wordt het potentieel van de zonneboiler ingezet in 2020</t>
  </si>
  <si>
    <t>In welke mate wordt het potentieel van de zonneboiler ingezet in 2030</t>
  </si>
  <si>
    <t>In welke mate wordt het potentieel van de zonneboiler ingezet in 2040</t>
  </si>
  <si>
    <t>In welke mate wordt het potentieel van de zonneboiler ingezet in 2050</t>
  </si>
  <si>
    <t>eWP</t>
  </si>
  <si>
    <t>vrijstaand</t>
  </si>
  <si>
    <t>2 onder 1 kap</t>
  </si>
  <si>
    <t>rijwoning</t>
  </si>
  <si>
    <t>rijwoning hoek</t>
  </si>
  <si>
    <t>rijwoning tussen</t>
  </si>
  <si>
    <t>meergezins: laag</t>
  </si>
  <si>
    <t>meergezins: hoog</t>
  </si>
  <si>
    <t>vrijstaand &amp; 2o1-kap</t>
  </si>
  <si>
    <t>Samenstelling van resultaten voor grafieken</t>
  </si>
  <si>
    <t>Doorrekening Utrecht, Label Opleggen en Warmteprijs</t>
  </si>
  <si>
    <t>cfginstellingen_OpleggenLabel_Warmteprijs</t>
  </si>
  <si>
    <t>Run4Combi_2016_Referentie_Besparen_Warmtenetten</t>
  </si>
  <si>
    <t>Run4Combi_2016_Besparen_Label_B</t>
  </si>
  <si>
    <t>Run4Combi_2016_Besparen_Label_Aplus</t>
  </si>
  <si>
    <t>Run4Combi_2016_Besparen_Label_Aplus_eWP</t>
  </si>
  <si>
    <t>Run4Combi_2016_Warmtenetten_Label_B</t>
  </si>
  <si>
    <t>Referentie Utrecht</t>
  </si>
  <si>
    <t>Utrecht met het opleggen van Label B in 2020 en daarna met alle opties open</t>
  </si>
  <si>
    <t>Utrecht met het opleggen van Label A+ in 2020 en daarna met alle opties open</t>
  </si>
  <si>
    <t>Utrecht met het opleggen van Label Aplus in 2020, met eWP volgende zichtjaren worden alle opties meegenomen o.b.v. rentabiliteit</t>
  </si>
  <si>
    <t>Utrecht met het opleggen van Label B in 2020 en een warmteprijs overeenkomende met 2euro/m3 gas o.b.v. het NMDA principe (na 2020 nog steeds een Warmteprijs van 2 euro/m3)</t>
  </si>
  <si>
    <t>ReferentieUtrecht</t>
  </si>
  <si>
    <t>Utrecht_Label B</t>
  </si>
  <si>
    <t>Utrecht_Label Aplus</t>
  </si>
  <si>
    <t>Utrecht_Label Aplus, met eWP</t>
  </si>
  <si>
    <t>Utrecht_Label B_Warmtenetten</t>
  </si>
  <si>
    <t>Label_B</t>
  </si>
  <si>
    <t>Label_A+</t>
  </si>
  <si>
    <t>Label_A+_eWP</t>
  </si>
  <si>
    <t>Label_B_WP2euro/m3</t>
  </si>
  <si>
    <t>Opgelegd</t>
  </si>
  <si>
    <t>Label B</t>
  </si>
  <si>
    <t>Label Aplus</t>
  </si>
  <si>
    <t>Label Aplus, met EWP</t>
  </si>
  <si>
    <t>Run4Combi_2016_Warmtenetten_Label_B\2010\NL\Glastuinbouw_Gebiedsmaatregelen.csv</t>
  </si>
  <si>
    <t>Run4Combi_2016_Warmtenetten_Label_B\2010\NL\UitlegGlTb_Gebiedsmaatregelen.csv</t>
  </si>
  <si>
    <t>Run4Combi_2016_Warmtenetten_Label_B\2010\NL\UitlegUtil_Gebiedsmaatregelen.csv</t>
  </si>
  <si>
    <t>Run4Combi_2016_Warmtenetten_Label_B\2010\NL\UitlegWoning_Gebiedsmaatregelen.csv</t>
  </si>
  <si>
    <t>Run4Combi_2016_Warmtenetten_Label_B\2010\NL\utiliteit_Gebiedsmaatregelen.csv</t>
  </si>
  <si>
    <t>Run4Combi_2016_Warmtenetten_Label_B\2010\NL\woning_Gebiedsmaatregelen.csv</t>
  </si>
  <si>
    <t>Run4Combi_2016_Warmtenetten_Label_B\2020\NL\Glastuinbouw_Gebiedsmaatregelen.csv</t>
  </si>
  <si>
    <t>Run4Combi_2016_Warmtenetten_Label_B\2020\NL\UitlegGlTb_Gebiedsmaatregelen.csv</t>
  </si>
  <si>
    <t>Run4Combi_2016_Warmtenetten_Label_B\2020\NL\UitlegUtil_Gebiedsmaatregelen.csv</t>
  </si>
  <si>
    <t>Run4Combi_2016_Warmtenetten_Label_B\2020\NL\UitlegWoning_Gebiedsmaatregelen.csv</t>
  </si>
  <si>
    <t>Run4Combi_2016_Warmtenetten_Label_B\2020\NL\utiliteit_Gebiedsmaatregelen.csv</t>
  </si>
  <si>
    <t>Run4Combi_2016_Warmtenetten_Label_B\2020\NL\woning_Gebiedsmaatregelen.csv</t>
  </si>
  <si>
    <t>Run4Combi_2016_Warmtenetten_Label_B\2030\NL\Glastuinbouw_Gebiedsmaatregelen.csv</t>
  </si>
  <si>
    <t>Run4Combi_2016_Warmtenetten_Label_B\2030\NL\UitlegGlTb_Gebiedsmaatregelen.csv</t>
  </si>
  <si>
    <t>Run4Combi_2016_Warmtenetten_Label_B\2030\NL\UitlegUtil_Gebiedsmaatregelen.csv</t>
  </si>
  <si>
    <t>Run4Combi_2016_Warmtenetten_Label_B\2030\NL\UitlegWoning_Gebiedsmaatregelen.csv</t>
  </si>
  <si>
    <t>Run4Combi_2016_Warmtenetten_Label_B\2030\NL\utiliteit_Gebiedsmaatregelen.csv</t>
  </si>
  <si>
    <t>Run4Combi_2016_Warmtenetten_Label_B\2030\NL\woning_Gebiedsmaatregelen.csv</t>
  </si>
  <si>
    <t>Run4Combi_2016_Warmtenetten_Label_B\2040\NL\Glastuinbouw_Gebiedsmaatregelen.csv</t>
  </si>
  <si>
    <t>Run4Combi_2016_Warmtenetten_Label_B\2040\NL\UitlegGlTb_Gebiedsmaatregelen.csv</t>
  </si>
  <si>
    <t>Run4Combi_2016_Warmtenetten_Label_B\2040\NL\UitlegUtil_Gebiedsmaatregelen.csv</t>
  </si>
  <si>
    <t>Run4Combi_2016_Warmtenetten_Label_B\2040\NL\UitlegWoning_Gebiedsmaatregelen.csv</t>
  </si>
  <si>
    <t>Run4Combi_2016_Warmtenetten_Label_B\2040\NL\utiliteit_Gebiedsmaatregelen.csv</t>
  </si>
  <si>
    <t>Run4Combi_2016_Warmtenetten_Label_B\2040\NL\woning_Gebiedsmaatregelen.csv</t>
  </si>
  <si>
    <t>Run4Combi_2016_Warmtenetten_Label_B\2050\NL\Glastuinbouw_Gebiedsmaatregelen.csv</t>
  </si>
  <si>
    <t>Run4Combi_2016_Warmtenetten_Label_B\2050\NL\UitlegGlTb_Gebiedsmaatregelen.csv</t>
  </si>
  <si>
    <t>Run4Combi_2016_Warmtenetten_Label_B\2050\NL\UitlegUtil_Gebiedsmaatregelen.csv</t>
  </si>
  <si>
    <t>Run4Combi_2016_Warmtenetten_Label_B\2050\NL\UitlegWoning_Gebiedsmaatregelen.csv</t>
  </si>
  <si>
    <t>Run4Combi_2016_Warmtenetten_Label_B\2050\NL\utiliteit_Gebiedsmaatregelen.csv</t>
  </si>
  <si>
    <t>Run4Combi_2016_Warmtenetten_Label_B\2050\NL\woning_Gebiedsmaatregelen.csv</t>
  </si>
  <si>
    <t>Run4Combi_2016_Referentie\2010\NL\Glastuinbouw_Gebiedsmaatregelen.csv</t>
  </si>
  <si>
    <t>Run4Combi_2016_Referentie\2010\NL\UitlegGlTb_Gebiedsmaatregelen.csv</t>
  </si>
  <si>
    <t>Run4Combi_2016_Referentie\2010\NL\UitlegUtil_Gebiedsmaatregelen.csv</t>
  </si>
  <si>
    <t>Run4Combi_2016_Referentie\2010\NL\UitlegWoning_Gebiedsmaatregelen.csv</t>
  </si>
  <si>
    <t>Run4Combi_2016_Referentie\2010\NL\utiliteit_Gebiedsmaatregelen.csv</t>
  </si>
  <si>
    <t>Run4Combi_2016_Referentie\2010\NL\woning_Gebiedsmaatregelen.csv</t>
  </si>
  <si>
    <t>Run4Combi_2016_Referentie\2020\NL\Glastuinbouw_Gebiedsmaatregelen.csv</t>
  </si>
  <si>
    <t>Run4Combi_2016_Referentie\2020\NL\UitlegGlTb_Gebiedsmaatregelen.csv</t>
  </si>
  <si>
    <t>Run4Combi_2016_Referentie\2020\NL\UitlegUtil_Gebiedsmaatregelen.csv</t>
  </si>
  <si>
    <t>Run4Combi_2016_Referentie\2020\NL\UitlegWoning_Gebiedsmaatregelen.csv</t>
  </si>
  <si>
    <t>Run4Combi_2016_Referentie\2020\NL\utiliteit_Gebiedsmaatregelen.csv</t>
  </si>
  <si>
    <t>Run4Combi_2016_Referentie\2020\NL\woning_Gebiedsmaatregelen.csv</t>
  </si>
  <si>
    <t>Run4Combi_2016_Referentie\2030\NL\Glastuinbouw_Gebiedsmaatregelen.csv</t>
  </si>
  <si>
    <t>Run4Combi_2016_Referentie\2030\NL\UitlegGlTb_Gebiedsmaatregelen.csv</t>
  </si>
  <si>
    <t>Run4Combi_2016_Referentie\2030\NL\UitlegUtil_Gebiedsmaatregelen.csv</t>
  </si>
  <si>
    <t>Run4Combi_2016_Referentie\2030\NL\UitlegWoning_Gebiedsmaatregelen.csv</t>
  </si>
  <si>
    <t>Run4Combi_2016_Referentie\2030\NL\utiliteit_Gebiedsmaatregelen.csv</t>
  </si>
  <si>
    <t>Run4Combi_2016_Referentie\2030\NL\woning_Gebiedsmaatregelen.csv</t>
  </si>
  <si>
    <t>Run4Combi_2016_Referentie\2040\NL\Glastuinbouw_Gebiedsmaatregelen.csv</t>
  </si>
  <si>
    <t>Run4Combi_2016_Referentie\2040\NL\UitlegGlTb_Gebiedsmaatregelen.csv</t>
  </si>
  <si>
    <t>Run4Combi_2016_Referentie\2040\NL\UitlegUtil_Gebiedsmaatregelen.csv</t>
  </si>
  <si>
    <t>Run4Combi_2016_Referentie\2040\NL\UitlegWoning_Gebiedsmaatregelen.csv</t>
  </si>
  <si>
    <t>Run4Combi_2016_Referentie\2040\NL\utiliteit_Gebiedsmaatregelen.csv</t>
  </si>
  <si>
    <t>Run4Combi_2016_Referentie\2040\NL\woning_Gebiedsmaatregelen.csv</t>
  </si>
  <si>
    <t>Run4Combi_2016_Referentie\2050\NL\Glastuinbouw_Gebiedsmaatregelen.csv</t>
  </si>
  <si>
    <t>Run4Combi_2016_Referentie\2050\NL\UitlegGlTb_Gebiedsmaatregelen.csv</t>
  </si>
  <si>
    <t>Run4Combi_2016_Referentie\2050\NL\UitlegUtil_Gebiedsmaatregelen.csv</t>
  </si>
  <si>
    <t>Run4Combi_2016_Referentie\2050\NL\UitlegWoning_Gebiedsmaatregelen.csv</t>
  </si>
  <si>
    <t>Run4Combi_2016_Referentie\2050\NL\utiliteit_Gebiedsmaatregelen.csv</t>
  </si>
  <si>
    <t>Run4Combi_2016_Referentie\2050\NL\woning_Gebiedsmaatregelen.csv</t>
  </si>
  <si>
    <t>Run4Combi_2016_Besparen_Label_B\2010\NL\Glastuinbouw_Gebiedsmaatregelen.csv</t>
  </si>
  <si>
    <t>Run4Combi_2016_Besparen_Label_B\2010\NL\UitlegGlTb_Gebiedsmaatregelen.csv</t>
  </si>
  <si>
    <t>Run4Combi_2016_Besparen_Label_B\2010\NL\UitlegUtil_Gebiedsmaatregelen.csv</t>
  </si>
  <si>
    <t>Run4Combi_2016_Besparen_Label_B\2010\NL\UitlegWoning_Gebiedsmaatregelen.csv</t>
  </si>
  <si>
    <t>Run4Combi_2016_Besparen_Label_B\2010\NL\utiliteit_Gebiedsmaatregelen.csv</t>
  </si>
  <si>
    <t>Run4Combi_2016_Besparen_Label_B\2010\NL\woning_Gebiedsmaatregelen.csv</t>
  </si>
  <si>
    <t>Run4Combi_2016_Besparen_Label_B\2020\NL\Glastuinbouw_Gebiedsmaatregelen.csv</t>
  </si>
  <si>
    <t>Run4Combi_2016_Besparen_Label_B\2020\NL\UitlegGlTb_Gebiedsmaatregelen.csv</t>
  </si>
  <si>
    <t>Run4Combi_2016_Besparen_Label_B\2020\NL\UitlegUtil_Gebiedsmaatregelen.csv</t>
  </si>
  <si>
    <t>Run4Combi_2016_Besparen_Label_B\2020\NL\UitlegWoning_Gebiedsmaatregelen.csv</t>
  </si>
  <si>
    <t>Run4Combi_2016_Besparen_Label_B\2020\NL\utiliteit_Gebiedsmaatregelen.csv</t>
  </si>
  <si>
    <t>Run4Combi_2016_Besparen_Label_B\2020\NL\woning_Gebiedsmaatregelen.csv</t>
  </si>
  <si>
    <t>Run4Combi_2016_Besparen_Label_B\2030\NL\Glastuinbouw_Gebiedsmaatregelen.csv</t>
  </si>
  <si>
    <t>Run4Combi_2016_Besparen_Label_B\2030\NL\UitlegGlTb_Gebiedsmaatregelen.csv</t>
  </si>
  <si>
    <t>Run4Combi_2016_Besparen_Label_B\2030\NL\UitlegUtil_Gebiedsmaatregelen.csv</t>
  </si>
  <si>
    <t>Run4Combi_2016_Besparen_Label_B\2030\NL\UitlegWoning_Gebiedsmaatregelen.csv</t>
  </si>
  <si>
    <t>Run4Combi_2016_Besparen_Label_B\2030\NL\utiliteit_Gebiedsmaatregelen.csv</t>
  </si>
  <si>
    <t>Run4Combi_2016_Besparen_Label_B\2030\NL\woning_Gebiedsmaatregelen.csv</t>
  </si>
  <si>
    <t>Run4Combi_2016_Besparen_Label_B\2040\NL\Glastuinbouw_Gebiedsmaatregelen.csv</t>
  </si>
  <si>
    <t>Run4Combi_2016_Besparen_Label_B\2040\NL\UitlegGlTb_Gebiedsmaatregelen.csv</t>
  </si>
  <si>
    <t>Run4Combi_2016_Besparen_Label_B\2040\NL\UitlegUtil_Gebiedsmaatregelen.csv</t>
  </si>
  <si>
    <t>Run4Combi_2016_Besparen_Label_B\2040\NL\UitlegWoning_Gebiedsmaatregelen.csv</t>
  </si>
  <si>
    <t>Run4Combi_2016_Besparen_Label_B\2040\NL\utiliteit_Gebiedsmaatregelen.csv</t>
  </si>
  <si>
    <t>Run4Combi_2016_Besparen_Label_B\2040\NL\woning_Gebiedsmaatregelen.csv</t>
  </si>
  <si>
    <t>Run4Combi_2016_Besparen_Label_B\2050\NL\Glastuinbouw_Gebiedsmaatregelen.csv</t>
  </si>
  <si>
    <t>Run4Combi_2016_Besparen_Label_B\2050\NL\UitlegGlTb_Gebiedsmaatregelen.csv</t>
  </si>
  <si>
    <t>Run4Combi_2016_Besparen_Label_B\2050\NL\UitlegUtil_Gebiedsmaatregelen.csv</t>
  </si>
  <si>
    <t>Run4Combi_2016_Besparen_Label_B\2050\NL\UitlegWoning_Gebiedsmaatregelen.csv</t>
  </si>
  <si>
    <t>Run4Combi_2016_Besparen_Label_B\2050\NL\utiliteit_Gebiedsmaatregelen.csv</t>
  </si>
  <si>
    <t>Run4Combi_2016_Besparen_Label_B\2050\NL\woning_Gebiedsmaatregelen.csv</t>
  </si>
  <si>
    <t>Run4Combi_2016_Besparen_Label_Aplus\2010\NL\Glastuinbouw_Gebiedsmaatregelen.csv</t>
  </si>
  <si>
    <t>Run4Combi_2016_Besparen_Label_Aplus\2010\NL\UitlegGlTb_Gebiedsmaatregelen.csv</t>
  </si>
  <si>
    <t>Run4Combi_2016_Besparen_Label_Aplus\2010\NL\UitlegUtil_Gebiedsmaatregelen.csv</t>
  </si>
  <si>
    <t>Run4Combi_2016_Besparen_Label_Aplus\2010\NL\UitlegWoning_Gebiedsmaatregelen.csv</t>
  </si>
  <si>
    <t>Run4Combi_2016_Besparen_Label_Aplus\2010\NL\utiliteit_Gebiedsmaatregelen.csv</t>
  </si>
  <si>
    <t>Run4Combi_2016_Besparen_Label_Aplus\2010\NL\woning_Gebiedsmaatregelen.csv</t>
  </si>
  <si>
    <t>Run4Combi_2016_Besparen_Label_Aplus\2020\NL\Glastuinbouw_Gebiedsmaatregelen.csv</t>
  </si>
  <si>
    <t>Run4Combi_2016_Besparen_Label_Aplus\2020\NL\UitlegGlTb_Gebiedsmaatregelen.csv</t>
  </si>
  <si>
    <t>Run4Combi_2016_Besparen_Label_Aplus\2020\NL\UitlegUtil_Gebiedsmaatregelen.csv</t>
  </si>
  <si>
    <t>Run4Combi_2016_Besparen_Label_Aplus\2020\NL\UitlegWoning_Gebiedsmaatregelen.csv</t>
  </si>
  <si>
    <t>Run4Combi_2016_Besparen_Label_Aplus\2020\NL\utiliteit_Gebiedsmaatregelen.csv</t>
  </si>
  <si>
    <t>Run4Combi_2016_Besparen_Label_Aplus\2020\NL\woning_Gebiedsmaatregelen.csv</t>
  </si>
  <si>
    <t>Run4Combi_2016_Besparen_Label_Aplus\2030\NL\Glastuinbouw_Gebiedsmaatregelen.csv</t>
  </si>
  <si>
    <t>Run4Combi_2016_Besparen_Label_Aplus\2030\NL\UitlegGlTb_Gebiedsmaatregelen.csv</t>
  </si>
  <si>
    <t>Run4Combi_2016_Besparen_Label_Aplus\2030\NL\UitlegUtil_Gebiedsmaatregelen.csv</t>
  </si>
  <si>
    <t>Run4Combi_2016_Besparen_Label_Aplus\2030\NL\UitlegWoning_Gebiedsmaatregelen.csv</t>
  </si>
  <si>
    <t>Run4Combi_2016_Besparen_Label_Aplus\2030\NL\utiliteit_Gebiedsmaatregelen.csv</t>
  </si>
  <si>
    <t>Run4Combi_2016_Besparen_Label_Aplus\2030\NL\woning_Gebiedsmaatregelen.csv</t>
  </si>
  <si>
    <t>Run4Combi_2016_Besparen_Label_Aplus\2040\NL\Glastuinbouw_Gebiedsmaatregelen.csv</t>
  </si>
  <si>
    <t>Run4Combi_2016_Besparen_Label_Aplus\2040\NL\UitlegGlTb_Gebiedsmaatregelen.csv</t>
  </si>
  <si>
    <t>Run4Combi_2016_Besparen_Label_Aplus\2040\NL\UitlegUtil_Gebiedsmaatregelen.csv</t>
  </si>
  <si>
    <t>Run4Combi_2016_Besparen_Label_Aplus\2040\NL\UitlegWoning_Gebiedsmaatregelen.csv</t>
  </si>
  <si>
    <t>Run4Combi_2016_Besparen_Label_Aplus\2040\NL\utiliteit_Gebiedsmaatregelen.csv</t>
  </si>
  <si>
    <t>Run4Combi_2016_Besparen_Label_Aplus\2040\NL\woning_Gebiedsmaatregelen.csv</t>
  </si>
  <si>
    <t>Run4Combi_2016_Besparen_Label_Aplus\2050\NL\Glastuinbouw_Gebiedsmaatregelen.csv</t>
  </si>
  <si>
    <t>Run4Combi_2016_Besparen_Label_Aplus\2050\NL\UitlegGlTb_Gebiedsmaatregelen.csv</t>
  </si>
  <si>
    <t>Run4Combi_2016_Besparen_Label_Aplus\2050\NL\UitlegUtil_Gebiedsmaatregelen.csv</t>
  </si>
  <si>
    <t>Run4Combi_2016_Besparen_Label_Aplus\2050\NL\UitlegWoning_Gebiedsmaatregelen.csv</t>
  </si>
  <si>
    <t>Run4Combi_2016_Besparen_Label_Aplus\2050\NL\utiliteit_Gebiedsmaatregelen.csv</t>
  </si>
  <si>
    <t>Run4Combi_2016_Besparen_Label_Aplus\2050\NL\woning_Gebiedsmaatregelen.csv</t>
  </si>
  <si>
    <t>Run4Combi_2016_Besparen_Label_Aplus_eWP\2010\NL\Glastuinbouw_Gebiedsmaatregelen.csv</t>
  </si>
  <si>
    <t>Run4Combi_2016_Besparen_Label_Aplus_eWP\2010\NL\UitlegGlTb_Gebiedsmaatregelen.csv</t>
  </si>
  <si>
    <t>Run4Combi_2016_Besparen_Label_Aplus_eWP\2010\NL\UitlegUtil_Gebiedsmaatregelen.csv</t>
  </si>
  <si>
    <t>Run4Combi_2016_Besparen_Label_Aplus_eWP\2010\NL\UitlegWoning_Gebiedsmaatregelen.csv</t>
  </si>
  <si>
    <t>Run4Combi_2016_Besparen_Label_Aplus_eWP\2010\NL\utiliteit_Gebiedsmaatregelen.csv</t>
  </si>
  <si>
    <t>Run4Combi_2016_Besparen_Label_Aplus_eWP\2010\NL\woning_Gebiedsmaatregelen.csv</t>
  </si>
  <si>
    <t>Run4Combi_2016_Besparen_Label_Aplus_eWP\2020\NL\Glastuinbouw_Gebiedsmaatregelen.csv</t>
  </si>
  <si>
    <t>Run4Combi_2016_Besparen_Label_Aplus_eWP\2020\NL\UitlegGlTb_Gebiedsmaatregelen.csv</t>
  </si>
  <si>
    <t>Run4Combi_2016_Besparen_Label_Aplus_eWP\2020\NL\UitlegUtil_Gebiedsmaatregelen.csv</t>
  </si>
  <si>
    <t>Run4Combi_2016_Besparen_Label_Aplus_eWP\2020\NL\UitlegWoning_Gebiedsmaatregelen.csv</t>
  </si>
  <si>
    <t>Run4Combi_2016_Besparen_Label_Aplus_eWP\2020\NL\utiliteit_Gebiedsmaatregelen.csv</t>
  </si>
  <si>
    <t>Run4Combi_2016_Besparen_Label_Aplus_eWP\2020\NL\woning_Gebiedsmaatregelen.csv</t>
  </si>
  <si>
    <t>Run4Combi_2016_Besparen_Label_Aplus_eWP\2030\NL\Glastuinbouw_Gebiedsmaatregelen.csv</t>
  </si>
  <si>
    <t>Run4Combi_2016_Besparen_Label_Aplus_eWP\2030\NL\UitlegGlTb_Gebiedsmaatregelen.csv</t>
  </si>
  <si>
    <t>Run4Combi_2016_Besparen_Label_Aplus_eWP\2030\NL\UitlegUtil_Gebiedsmaatregelen.csv</t>
  </si>
  <si>
    <t>Run4Combi_2016_Besparen_Label_Aplus_eWP\2030\NL\UitlegWoning_Gebiedsmaatregelen.csv</t>
  </si>
  <si>
    <t>Run4Combi_2016_Besparen_Label_Aplus_eWP\2030\NL\utiliteit_Gebiedsmaatregelen.csv</t>
  </si>
  <si>
    <t>Run4Combi_2016_Besparen_Label_Aplus_eWP\2030\NL\woning_Gebiedsmaatregelen.csv</t>
  </si>
  <si>
    <t>Run4Combi_2016_Besparen_Label_Aplus_eWP\2040\NL\Glastuinbouw_Gebiedsmaatregelen.csv</t>
  </si>
  <si>
    <t>Run4Combi_2016_Besparen_Label_Aplus_eWP\2040\NL\UitlegGlTb_Gebiedsmaatregelen.csv</t>
  </si>
  <si>
    <t>Run4Combi_2016_Besparen_Label_Aplus_eWP\2040\NL\UitlegUtil_Gebiedsmaatregelen.csv</t>
  </si>
  <si>
    <t>Run4Combi_2016_Besparen_Label_Aplus_eWP\2040\NL\UitlegWoning_Gebiedsmaatregelen.csv</t>
  </si>
  <si>
    <t>Run4Combi_2016_Besparen_Label_Aplus_eWP\2040\NL\utiliteit_Gebiedsmaatregelen.csv</t>
  </si>
  <si>
    <t>Run4Combi_2016_Besparen_Label_Aplus_eWP\2040\NL\woning_Gebiedsmaatregelen.csv</t>
  </si>
  <si>
    <t>Run4Combi_2016_Besparen_Label_Aplus_eWP\2050\NL\Glastuinbouw_Gebiedsmaatregelen.csv</t>
  </si>
  <si>
    <t>Run4Combi_2016_Besparen_Label_Aplus_eWP\2050\NL\UitlegGlTb_Gebiedsmaatregelen.csv</t>
  </si>
  <si>
    <t>Run4Combi_2016_Besparen_Label_Aplus_eWP\2050\NL\UitlegUtil_Gebiedsmaatregelen.csv</t>
  </si>
  <si>
    <t>Run4Combi_2016_Besparen_Label_Aplus_eWP\2050\NL\UitlegWoning_Gebiedsmaatregelen.csv</t>
  </si>
  <si>
    <t>Run4Combi_2016_Besparen_Label_Aplus_eWP\2050\NL\utiliteit_Gebiedsmaatregelen.csv</t>
  </si>
  <si>
    <t>Run4Combi_2016_Besparen_Label_Aplus_eWP\2050\NL\woning_Gebiedsmaatregelen.csv</t>
  </si>
  <si>
    <t>All-electric</t>
  </si>
  <si>
    <t>Beschrijving van inplakken modelresultaten</t>
  </si>
  <si>
    <t>Hier wordt een uitleg gegeven van de stappen die moeten worden gezet om de data in te plakken (wat manueel gebeurd).</t>
  </si>
  <si>
    <t>De data wordt ingeplakt in kolom A en de 5 scenario's worden ingepakt op de volgende rijen: Scenario 1 start op rij 1, scenario 2 start op rij 601, scenario 3 start op rij 1201, scenario 4 start op rij 1801, scenario 5 start op rij 2401</t>
  </si>
  <si>
    <t>Hierbij moet goed worden nagedacht over de volgorde van het inplakken van de scenario's, want de volgorde van inplakken bepaald ook de volgorde in de figuur</t>
  </si>
  <si>
    <t>Verder is het belangrijk dat de getallen als waardes worden ingeplakt.</t>
  </si>
  <si>
    <t>Om de Vesta modelresulaten makkelijk om te zetten in grafieken/tabellen is deze Excel file opgezet. De modelresultaten komen uit het bestand "Gebiedsmaatregelen" welke wordt gegenereerd met de Merge file.</t>
  </si>
  <si>
    <t>De data wordt vervolgens geplakt in het tabblad "Plak, Gebiedsmaatregelen", waar de ruwe data staat binnen deze Excel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</si>
</sst>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8"/>
      <color theme="1"/>
      <name val="Trebuchet MS"/>
      <family val="2"/>
    </font>
    <font>
      <b/>
      <u/>
      <sz val="16"/>
      <color theme="1"/>
      <name val="Calibri"/>
      <family val="2"/>
      <scheme val="minor"/>
    </font>
    <font>
      <b/>
      <sz val="16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lightUp"/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Dashed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Dashed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9">
    <xf numFmtId="0" fontId="0" fillId="0" borderId="0" xfId="0"/>
    <xf numFmtId="0" fontId="0" fillId="33" borderId="0" xfId="0" applyFill="1"/>
    <xf numFmtId="0" fontId="18" fillId="33" borderId="0" xfId="0" applyFont="1" applyFill="1"/>
    <xf numFmtId="0" fontId="16" fillId="34" borderId="0" xfId="0" applyFont="1" applyFill="1"/>
    <xf numFmtId="0" fontId="16" fillId="0" borderId="0" xfId="0" applyFont="1"/>
    <xf numFmtId="0" fontId="0" fillId="34" borderId="0" xfId="0" applyFill="1"/>
    <xf numFmtId="0" fontId="18" fillId="0" borderId="0" xfId="0" applyFont="1"/>
    <xf numFmtId="0" fontId="0" fillId="35" borderId="14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0" borderId="0" xfId="0" applyFill="1" applyBorder="1"/>
    <xf numFmtId="0" fontId="0" fillId="35" borderId="17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0" borderId="0" xfId="0"/>
    <xf numFmtId="0" fontId="0" fillId="35" borderId="10" xfId="0" applyFill="1" applyBorder="1" applyAlignment="1">
      <alignment horizontal="center"/>
    </xf>
    <xf numFmtId="0" fontId="19" fillId="0" borderId="0" xfId="0" applyFont="1"/>
    <xf numFmtId="0" fontId="0" fillId="36" borderId="0" xfId="0" applyFill="1"/>
    <xf numFmtId="0" fontId="0" fillId="0" borderId="0" xfId="0"/>
    <xf numFmtId="0" fontId="16" fillId="0" borderId="0" xfId="0" applyFont="1"/>
    <xf numFmtId="0" fontId="0" fillId="0" borderId="0" xfId="0"/>
    <xf numFmtId="0" fontId="16" fillId="0" borderId="0" xfId="0" applyFont="1"/>
    <xf numFmtId="1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16" fillId="0" borderId="0" xfId="0" applyFont="1"/>
    <xf numFmtId="1" fontId="0" fillId="0" borderId="0" xfId="0" applyNumberFormat="1"/>
    <xf numFmtId="0" fontId="0" fillId="37" borderId="0" xfId="0" applyFill="1"/>
    <xf numFmtId="10" fontId="0" fillId="0" borderId="0" xfId="0" applyNumberFormat="1"/>
    <xf numFmtId="0" fontId="0" fillId="0" borderId="15" xfId="0" applyBorder="1"/>
    <xf numFmtId="0" fontId="0" fillId="0" borderId="23" xfId="0" applyBorder="1"/>
    <xf numFmtId="0" fontId="0" fillId="0" borderId="0" xfId="0" applyBorder="1"/>
    <xf numFmtId="0" fontId="0" fillId="0" borderId="26" xfId="0" applyBorder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0" fontId="0" fillId="0" borderId="23" xfId="0" applyNumberFormat="1" applyFill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25" xfId="0" applyNumberFormat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26" xfId="0" applyNumberFormat="1" applyFill="1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26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10" fontId="0" fillId="0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23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22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0" fillId="35" borderId="30" xfId="0" applyFill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29" xfId="0" applyBorder="1" applyAlignment="1">
      <alignment horizontal="center"/>
    </xf>
    <xf numFmtId="0" fontId="20" fillId="0" borderId="0" xfId="0" applyFont="1" applyAlignment="1">
      <alignment horizontal="left"/>
    </xf>
    <xf numFmtId="0" fontId="20" fillId="38" borderId="0" xfId="0" applyFont="1" applyFill="1" applyAlignment="1">
      <alignment horizontal="left"/>
    </xf>
    <xf numFmtId="0" fontId="0" fillId="38" borderId="0" xfId="0" applyFill="1"/>
    <xf numFmtId="0" fontId="0" fillId="37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0" fillId="39" borderId="0" xfId="0" applyFill="1"/>
    <xf numFmtId="0" fontId="0" fillId="39" borderId="0" xfId="0" applyFill="1" applyAlignment="1">
      <alignment horizontal="center"/>
    </xf>
    <xf numFmtId="0" fontId="21" fillId="0" borderId="0" xfId="0" applyFont="1"/>
    <xf numFmtId="0" fontId="20" fillId="0" borderId="0" xfId="0" applyFont="1"/>
    <xf numFmtId="0" fontId="22" fillId="0" borderId="0" xfId="0" applyFont="1"/>
    <xf numFmtId="0" fontId="20" fillId="0" borderId="0" xfId="0" applyFont="1" applyBorder="1"/>
    <xf numFmtId="0" fontId="0" fillId="0" borderId="15" xfId="0" applyFont="1" applyBorder="1"/>
    <xf numFmtId="0" fontId="23" fillId="0" borderId="12" xfId="0" applyFont="1" applyBorder="1"/>
    <xf numFmtId="0" fontId="24" fillId="0" borderId="0" xfId="0" applyFont="1" applyBorder="1"/>
    <xf numFmtId="0" fontId="0" fillId="0" borderId="31" xfId="0" applyBorder="1"/>
    <xf numFmtId="0" fontId="0" fillId="0" borderId="31" xfId="0" applyBorder="1" applyAlignment="1">
      <alignment horizontal="center"/>
    </xf>
    <xf numFmtId="0" fontId="24" fillId="0" borderId="32" xfId="0" applyFont="1" applyBorder="1"/>
    <xf numFmtId="0" fontId="0" fillId="0" borderId="32" xfId="0" applyBorder="1"/>
    <xf numFmtId="0" fontId="0" fillId="0" borderId="32" xfId="0" applyBorder="1" applyAlignment="1">
      <alignment horizontal="center"/>
    </xf>
    <xf numFmtId="0" fontId="23" fillId="0" borderId="0" xfId="0" applyFont="1" applyBorder="1"/>
    <xf numFmtId="164" fontId="0" fillId="0" borderId="3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16" fillId="0" borderId="12" xfId="0" applyFont="1" applyBorder="1"/>
    <xf numFmtId="9" fontId="0" fillId="0" borderId="0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/>
    <xf numFmtId="0" fontId="25" fillId="0" borderId="0" xfId="0" applyFont="1" applyBorder="1" applyAlignment="1">
      <alignment vertical="center"/>
    </xf>
    <xf numFmtId="0" fontId="25" fillId="0" borderId="0" xfId="0" applyFont="1" applyBorder="1" applyAlignment="1">
      <alignment horizontal="left" vertical="center" indent="3"/>
    </xf>
    <xf numFmtId="0" fontId="25" fillId="0" borderId="0" xfId="0" quotePrefix="1" applyFont="1" applyBorder="1" applyAlignment="1">
      <alignment horizontal="left" vertical="center" indent="3"/>
    </xf>
    <xf numFmtId="0" fontId="26" fillId="0" borderId="0" xfId="0" applyFont="1" applyBorder="1" applyAlignment="1">
      <alignment vertical="center"/>
    </xf>
    <xf numFmtId="0" fontId="23" fillId="0" borderId="0" xfId="0" applyFont="1"/>
    <xf numFmtId="0" fontId="0" fillId="0" borderId="33" xfId="0" applyBorder="1"/>
    <xf numFmtId="0" fontId="0" fillId="38" borderId="33" xfId="0" applyFill="1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27" fillId="0" borderId="0" xfId="0" applyFont="1"/>
    <xf numFmtId="0" fontId="27" fillId="35" borderId="0" xfId="0" applyFont="1" applyFill="1"/>
    <xf numFmtId="0" fontId="0" fillId="35" borderId="0" xfId="0" applyFont="1" applyFill="1"/>
    <xf numFmtId="0" fontId="28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  <color rgb="FF00FFFF"/>
      <color rgb="FFFFFF66"/>
      <color rgb="FFFFFFCC"/>
      <color rgb="FF00CCFF"/>
      <color rgb="FFFF00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HH'!$F$76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HH'!$E$77:$E$80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HH'!$F$77:$F$80</c:f>
              <c:numCache>
                <c:formatCode>General</c:formatCode>
                <c:ptCount val="4"/>
                <c:pt idx="0">
                  <c:v>1318</c:v>
                </c:pt>
                <c:pt idx="1">
                  <c:v>14749</c:v>
                </c:pt>
                <c:pt idx="2">
                  <c:v>16797</c:v>
                </c:pt>
                <c:pt idx="3">
                  <c:v>14977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6-4164-B2A6-C911C2698B4D}"/>
            </c:ext>
          </c:extLst>
        </c:ser>
        <c:ser>
          <c:idx val="1"/>
          <c:order val="1"/>
          <c:tx>
            <c:strRef>
              <c:f>'Resultaten per GT, HH'!$G$76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HH'!$E$77:$E$80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HH'!$G$77:$G$80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6-4164-B2A6-C911C2698B4D}"/>
            </c:ext>
          </c:extLst>
        </c:ser>
        <c:ser>
          <c:idx val="2"/>
          <c:order val="2"/>
          <c:tx>
            <c:strRef>
              <c:f>'Resultaten per GT, HH'!$H$76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HH'!$E$77:$E$80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HH'!$H$77:$H$80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6-4164-B2A6-C911C2698B4D}"/>
            </c:ext>
          </c:extLst>
        </c:ser>
        <c:ser>
          <c:idx val="3"/>
          <c:order val="3"/>
          <c:tx>
            <c:strRef>
              <c:f>'Resultaten per GT, HH'!$I$76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HH'!$E$77:$E$80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HH'!$I$77:$I$80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D6-4164-B2A6-C911C2698B4D}"/>
            </c:ext>
          </c:extLst>
        </c:ser>
        <c:ser>
          <c:idx val="4"/>
          <c:order val="4"/>
          <c:tx>
            <c:strRef>
              <c:f>'Resultaten per GT, HH'!$J$76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HH'!$E$77:$E$80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HH'!$J$77:$J$80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D6-4164-B2A6-C911C2698B4D}"/>
            </c:ext>
          </c:extLst>
        </c:ser>
        <c:ser>
          <c:idx val="5"/>
          <c:order val="5"/>
          <c:tx>
            <c:strRef>
              <c:f>'Resultaten per GT, HH'!$K$76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HH'!$E$77:$E$80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HH'!$K$77:$K$80</c:f>
              <c:numCache>
                <c:formatCode>General</c:formatCode>
                <c:ptCount val="4"/>
                <c:pt idx="0">
                  <c:v>3491</c:v>
                </c:pt>
                <c:pt idx="1">
                  <c:v>47371</c:v>
                </c:pt>
                <c:pt idx="2">
                  <c:v>37065</c:v>
                </c:pt>
                <c:pt idx="3">
                  <c:v>12110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D6-4164-B2A6-C911C2698B4D}"/>
            </c:ext>
          </c:extLst>
        </c:ser>
        <c:ser>
          <c:idx val="6"/>
          <c:order val="6"/>
          <c:tx>
            <c:strRef>
              <c:f>'Resultaten per GT, HH'!$L$76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HH'!$E$77:$E$80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HH'!$L$77:$L$80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D6-4164-B2A6-C911C269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HH'!$O$83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HH'!$N$84:$N$87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HH'!$O$84:$O$87</c:f>
              <c:numCache>
                <c:formatCode>General</c:formatCode>
                <c:ptCount val="4"/>
                <c:pt idx="0">
                  <c:v>1318</c:v>
                </c:pt>
                <c:pt idx="1">
                  <c:v>14672</c:v>
                </c:pt>
                <c:pt idx="2">
                  <c:v>16554</c:v>
                </c:pt>
                <c:pt idx="3">
                  <c:v>14902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6-4B22-8396-14082EFFE181}"/>
            </c:ext>
          </c:extLst>
        </c:ser>
        <c:ser>
          <c:idx val="1"/>
          <c:order val="1"/>
          <c:tx>
            <c:strRef>
              <c:f>'Resultaten per GT, HH'!$P$83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HH'!$N$84:$N$87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HH'!$P$84:$P$87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6-4B22-8396-14082EFFE181}"/>
            </c:ext>
          </c:extLst>
        </c:ser>
        <c:ser>
          <c:idx val="2"/>
          <c:order val="2"/>
          <c:tx>
            <c:strRef>
              <c:f>'Resultaten per GT, HH'!$Q$83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HH'!$N$84:$N$87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HH'!$Q$84:$Q$87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6-4B22-8396-14082EFFE181}"/>
            </c:ext>
          </c:extLst>
        </c:ser>
        <c:ser>
          <c:idx val="3"/>
          <c:order val="3"/>
          <c:tx>
            <c:strRef>
              <c:f>'Resultaten per GT, HH'!$R$83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HH'!$N$84:$N$87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HH'!$R$84:$R$87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6-4B22-8396-14082EFFE181}"/>
            </c:ext>
          </c:extLst>
        </c:ser>
        <c:ser>
          <c:idx val="4"/>
          <c:order val="4"/>
          <c:tx>
            <c:strRef>
              <c:f>'Resultaten per GT, HH'!$S$83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HH'!$N$84:$N$87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HH'!$S$84:$S$87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46-4B22-8396-14082EFFE181}"/>
            </c:ext>
          </c:extLst>
        </c:ser>
        <c:ser>
          <c:idx val="5"/>
          <c:order val="5"/>
          <c:tx>
            <c:strRef>
              <c:f>'Resultaten per GT, HH'!$T$83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HH'!$N$84:$N$87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HH'!$T$84:$T$87</c:f>
              <c:numCache>
                <c:formatCode>General</c:formatCode>
                <c:ptCount val="4"/>
                <c:pt idx="0">
                  <c:v>3468</c:v>
                </c:pt>
                <c:pt idx="1">
                  <c:v>47007</c:v>
                </c:pt>
                <c:pt idx="2">
                  <c:v>36661</c:v>
                </c:pt>
                <c:pt idx="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46-4B22-8396-14082EFFE181}"/>
            </c:ext>
          </c:extLst>
        </c:ser>
        <c:ser>
          <c:idx val="6"/>
          <c:order val="6"/>
          <c:tx>
            <c:strRef>
              <c:f>'Resultaten per GT, HH'!$U$83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HH'!$N$84:$N$87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HH'!$U$84:$U$87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46-4B22-8396-14082EFFE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012656"/>
        <c:axId val="743338824"/>
      </c:barChart>
      <c:catAx>
        <c:axId val="6020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3338824"/>
        <c:crosses val="autoZero"/>
        <c:auto val="1"/>
        <c:lblAlgn val="ctr"/>
        <c:lblOffset val="100"/>
        <c:noMultiLvlLbl val="0"/>
      </c:catAx>
      <c:valAx>
        <c:axId val="7433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20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HH'!$O$90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HH'!$N$91:$N$94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HH'!$O$91:$O$94</c:f>
              <c:numCache>
                <c:formatCode>General</c:formatCode>
                <c:ptCount val="4"/>
                <c:pt idx="0">
                  <c:v>1318</c:v>
                </c:pt>
                <c:pt idx="1">
                  <c:v>14672</c:v>
                </c:pt>
                <c:pt idx="2">
                  <c:v>16554</c:v>
                </c:pt>
                <c:pt idx="3">
                  <c:v>14902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C-4EAC-99A3-D1C6B7FD388B}"/>
            </c:ext>
          </c:extLst>
        </c:ser>
        <c:ser>
          <c:idx val="1"/>
          <c:order val="1"/>
          <c:tx>
            <c:strRef>
              <c:f>'Resultaten per GT, HH'!$P$90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HH'!$N$91:$N$94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HH'!$P$91:$P$94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C-4EAC-99A3-D1C6B7FD388B}"/>
            </c:ext>
          </c:extLst>
        </c:ser>
        <c:ser>
          <c:idx val="2"/>
          <c:order val="2"/>
          <c:tx>
            <c:strRef>
              <c:f>'Resultaten per GT, HH'!$Q$90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HH'!$N$91:$N$94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HH'!$Q$91:$Q$94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C-4EAC-99A3-D1C6B7FD388B}"/>
            </c:ext>
          </c:extLst>
        </c:ser>
        <c:ser>
          <c:idx val="3"/>
          <c:order val="3"/>
          <c:tx>
            <c:strRef>
              <c:f>'Resultaten per GT, HH'!$R$90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HH'!$N$91:$N$94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HH'!$R$91:$R$94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6C-4EAC-99A3-D1C6B7FD388B}"/>
            </c:ext>
          </c:extLst>
        </c:ser>
        <c:ser>
          <c:idx val="4"/>
          <c:order val="4"/>
          <c:tx>
            <c:strRef>
              <c:f>'Resultaten per GT, HH'!$S$90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HH'!$N$91:$N$94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HH'!$S$91:$S$94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6C-4EAC-99A3-D1C6B7FD388B}"/>
            </c:ext>
          </c:extLst>
        </c:ser>
        <c:ser>
          <c:idx val="5"/>
          <c:order val="5"/>
          <c:tx>
            <c:strRef>
              <c:f>'Resultaten per GT, HH'!$T$90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HH'!$N$91:$N$94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HH'!$T$91:$T$94</c:f>
              <c:numCache>
                <c:formatCode>General</c:formatCode>
                <c:ptCount val="4"/>
                <c:pt idx="0">
                  <c:v>3468</c:v>
                </c:pt>
                <c:pt idx="1">
                  <c:v>47007</c:v>
                </c:pt>
                <c:pt idx="2">
                  <c:v>36661</c:v>
                </c:pt>
                <c:pt idx="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6C-4EAC-99A3-D1C6B7FD388B}"/>
            </c:ext>
          </c:extLst>
        </c:ser>
        <c:ser>
          <c:idx val="6"/>
          <c:order val="6"/>
          <c:tx>
            <c:strRef>
              <c:f>'Resultaten per GT, HH'!$U$90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HH'!$N$91:$N$94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HH'!$U$91:$U$94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6C-4EAC-99A3-D1C6B7FD3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HH'!$O$97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HH'!$N$98:$N$101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HH'!$O$98:$O$101</c:f>
              <c:numCache>
                <c:formatCode>General</c:formatCode>
                <c:ptCount val="4"/>
                <c:pt idx="0">
                  <c:v>1318</c:v>
                </c:pt>
                <c:pt idx="1">
                  <c:v>14672</c:v>
                </c:pt>
                <c:pt idx="2">
                  <c:v>16554</c:v>
                </c:pt>
                <c:pt idx="3">
                  <c:v>14902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1-4136-986D-F0AE857DE79D}"/>
            </c:ext>
          </c:extLst>
        </c:ser>
        <c:ser>
          <c:idx val="1"/>
          <c:order val="1"/>
          <c:tx>
            <c:strRef>
              <c:f>'Resultaten per GT, HH'!$P$97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HH'!$N$98:$N$101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HH'!$P$98:$P$101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1-4136-986D-F0AE857DE79D}"/>
            </c:ext>
          </c:extLst>
        </c:ser>
        <c:ser>
          <c:idx val="2"/>
          <c:order val="2"/>
          <c:tx>
            <c:strRef>
              <c:f>'Resultaten per GT, HH'!$Q$97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HH'!$N$98:$N$101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HH'!$Q$98:$Q$101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1-4136-986D-F0AE857DE79D}"/>
            </c:ext>
          </c:extLst>
        </c:ser>
        <c:ser>
          <c:idx val="3"/>
          <c:order val="3"/>
          <c:tx>
            <c:strRef>
              <c:f>'Resultaten per GT, HH'!$R$97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HH'!$N$98:$N$101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HH'!$R$98:$R$101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1-4136-986D-F0AE857DE79D}"/>
            </c:ext>
          </c:extLst>
        </c:ser>
        <c:ser>
          <c:idx val="4"/>
          <c:order val="4"/>
          <c:tx>
            <c:strRef>
              <c:f>'Resultaten per GT, HH'!$S$97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HH'!$N$98:$N$101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HH'!$S$98:$S$101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1-4136-986D-F0AE857DE79D}"/>
            </c:ext>
          </c:extLst>
        </c:ser>
        <c:ser>
          <c:idx val="5"/>
          <c:order val="5"/>
          <c:tx>
            <c:strRef>
              <c:f>'Resultaten per GT, HH'!$T$97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HH'!$N$98:$N$101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HH'!$T$98:$T$101</c:f>
              <c:numCache>
                <c:formatCode>General</c:formatCode>
                <c:ptCount val="4"/>
                <c:pt idx="0">
                  <c:v>3468</c:v>
                </c:pt>
                <c:pt idx="1">
                  <c:v>47007</c:v>
                </c:pt>
                <c:pt idx="2">
                  <c:v>36661</c:v>
                </c:pt>
                <c:pt idx="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1-4136-986D-F0AE857DE79D}"/>
            </c:ext>
          </c:extLst>
        </c:ser>
        <c:ser>
          <c:idx val="6"/>
          <c:order val="6"/>
          <c:tx>
            <c:strRef>
              <c:f>'Resultaten per GT, HH'!$U$97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HH'!$N$98:$N$101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HH'!$U$98:$U$101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1-4136-986D-F0AE857DE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HH'!$O$104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HH'!$N$105:$N$108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HH'!$O$105:$O$108</c:f>
              <c:numCache>
                <c:formatCode>General</c:formatCode>
                <c:ptCount val="4"/>
                <c:pt idx="0">
                  <c:v>1341</c:v>
                </c:pt>
                <c:pt idx="1">
                  <c:v>14688</c:v>
                </c:pt>
                <c:pt idx="2">
                  <c:v>17329</c:v>
                </c:pt>
                <c:pt idx="3">
                  <c:v>15669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5-4B6A-AAF1-A74ED5C3BB96}"/>
            </c:ext>
          </c:extLst>
        </c:ser>
        <c:ser>
          <c:idx val="1"/>
          <c:order val="1"/>
          <c:tx>
            <c:strRef>
              <c:f>'Resultaten per GT, HH'!$P$104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HH'!$N$105:$N$108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HH'!$P$105:$P$108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5-4B6A-AAF1-A74ED5C3BB96}"/>
            </c:ext>
          </c:extLst>
        </c:ser>
        <c:ser>
          <c:idx val="2"/>
          <c:order val="2"/>
          <c:tx>
            <c:strRef>
              <c:f>'Resultaten per GT, HH'!$Q$104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HH'!$N$105:$N$108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HH'!$Q$105:$Q$108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5-4B6A-AAF1-A74ED5C3BB96}"/>
            </c:ext>
          </c:extLst>
        </c:ser>
        <c:ser>
          <c:idx val="3"/>
          <c:order val="3"/>
          <c:tx>
            <c:strRef>
              <c:f>'Resultaten per GT, HH'!$R$104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HH'!$N$105:$N$108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HH'!$R$105:$R$108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D5-4B6A-AAF1-A74ED5C3BB96}"/>
            </c:ext>
          </c:extLst>
        </c:ser>
        <c:ser>
          <c:idx val="4"/>
          <c:order val="4"/>
          <c:tx>
            <c:strRef>
              <c:f>'Resultaten per GT, HH'!$S$104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HH'!$N$105:$N$108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HH'!$S$105:$S$108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D5-4B6A-AAF1-A74ED5C3BB96}"/>
            </c:ext>
          </c:extLst>
        </c:ser>
        <c:ser>
          <c:idx val="5"/>
          <c:order val="5"/>
          <c:tx>
            <c:strRef>
              <c:f>'Resultaten per GT, HH'!$T$104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HH'!$N$105:$N$108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HH'!$T$105:$T$108</c:f>
              <c:numCache>
                <c:formatCode>General</c:formatCode>
                <c:ptCount val="4"/>
                <c:pt idx="0">
                  <c:v>3445</c:v>
                </c:pt>
                <c:pt idx="1">
                  <c:v>46991</c:v>
                </c:pt>
                <c:pt idx="2">
                  <c:v>35886</c:v>
                </c:pt>
                <c:pt idx="3">
                  <c:v>11196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D5-4B6A-AAF1-A74ED5C3BB96}"/>
            </c:ext>
          </c:extLst>
        </c:ser>
        <c:ser>
          <c:idx val="6"/>
          <c:order val="6"/>
          <c:tx>
            <c:strRef>
              <c:f>'Resultaten per GT, HH'!$U$104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HH'!$N$105:$N$108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HH'!$U$105:$U$108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D5-4B6A-AAF1-A74ED5C3B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HH'!$X$83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HH'!$W$84:$W$87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HH'!$X$84:$X$87</c:f>
              <c:numCache>
                <c:formatCode>General</c:formatCode>
                <c:ptCount val="4"/>
                <c:pt idx="0">
                  <c:v>1318</c:v>
                </c:pt>
                <c:pt idx="1">
                  <c:v>14672</c:v>
                </c:pt>
                <c:pt idx="2">
                  <c:v>16554</c:v>
                </c:pt>
                <c:pt idx="3">
                  <c:v>14902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9-4AD5-8DA6-DABCE4CDE65A}"/>
            </c:ext>
          </c:extLst>
        </c:ser>
        <c:ser>
          <c:idx val="1"/>
          <c:order val="1"/>
          <c:tx>
            <c:strRef>
              <c:f>'Resultaten per GT, HH'!$Y$83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HH'!$W$84:$W$87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HH'!$Y$84:$Y$87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9-4AD5-8DA6-DABCE4CDE65A}"/>
            </c:ext>
          </c:extLst>
        </c:ser>
        <c:ser>
          <c:idx val="2"/>
          <c:order val="2"/>
          <c:tx>
            <c:strRef>
              <c:f>'Resultaten per GT, HH'!$Z$83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HH'!$W$84:$W$87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HH'!$Z$84:$Z$87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59-4AD5-8DA6-DABCE4CDE65A}"/>
            </c:ext>
          </c:extLst>
        </c:ser>
        <c:ser>
          <c:idx val="3"/>
          <c:order val="3"/>
          <c:tx>
            <c:strRef>
              <c:f>'Resultaten per GT, HH'!$AA$83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HH'!$W$84:$W$87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HH'!$AA$84:$AA$87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59-4AD5-8DA6-DABCE4CDE65A}"/>
            </c:ext>
          </c:extLst>
        </c:ser>
        <c:ser>
          <c:idx val="4"/>
          <c:order val="4"/>
          <c:tx>
            <c:strRef>
              <c:f>'Resultaten per GT, HH'!$AB$83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HH'!$W$84:$W$87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HH'!$AB$84:$AB$87</c:f>
              <c:numCache>
                <c:formatCode>General</c:formatCode>
                <c:ptCount val="4"/>
                <c:pt idx="0">
                  <c:v>671</c:v>
                </c:pt>
                <c:pt idx="1">
                  <c:v>34646</c:v>
                </c:pt>
                <c:pt idx="2">
                  <c:v>32071</c:v>
                </c:pt>
                <c:pt idx="3">
                  <c:v>10990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59-4AD5-8DA6-DABCE4CDE65A}"/>
            </c:ext>
          </c:extLst>
        </c:ser>
        <c:ser>
          <c:idx val="5"/>
          <c:order val="5"/>
          <c:tx>
            <c:strRef>
              <c:f>'Resultaten per GT, HH'!$AC$83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HH'!$W$84:$W$87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HH'!$AC$84:$AC$87</c:f>
              <c:numCache>
                <c:formatCode>General</c:formatCode>
                <c:ptCount val="4"/>
                <c:pt idx="0">
                  <c:v>2797</c:v>
                </c:pt>
                <c:pt idx="1">
                  <c:v>12361</c:v>
                </c:pt>
                <c:pt idx="2">
                  <c:v>4590</c:v>
                </c:pt>
                <c:pt idx="3">
                  <c:v>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59-4AD5-8DA6-DABCE4CDE65A}"/>
            </c:ext>
          </c:extLst>
        </c:ser>
        <c:ser>
          <c:idx val="6"/>
          <c:order val="6"/>
          <c:tx>
            <c:strRef>
              <c:f>'Resultaten per GT, HH'!$AD$83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HH'!$W$84:$W$87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HH'!$AD$84:$AD$87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59-4AD5-8DA6-DABCE4C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012656"/>
        <c:axId val="743338824"/>
      </c:barChart>
      <c:catAx>
        <c:axId val="6020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3338824"/>
        <c:crosses val="autoZero"/>
        <c:auto val="1"/>
        <c:lblAlgn val="ctr"/>
        <c:lblOffset val="100"/>
        <c:noMultiLvlLbl val="0"/>
      </c:catAx>
      <c:valAx>
        <c:axId val="7433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20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HH'!$X$90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HH'!$W$91:$W$94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HH'!$X$91:$X$94</c:f>
              <c:numCache>
                <c:formatCode>General</c:formatCode>
                <c:ptCount val="4"/>
                <c:pt idx="0">
                  <c:v>1318</c:v>
                </c:pt>
                <c:pt idx="1">
                  <c:v>14672</c:v>
                </c:pt>
                <c:pt idx="2">
                  <c:v>16554</c:v>
                </c:pt>
                <c:pt idx="3">
                  <c:v>14902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6-4F7C-ADD0-902BF58D6C5C}"/>
            </c:ext>
          </c:extLst>
        </c:ser>
        <c:ser>
          <c:idx val="1"/>
          <c:order val="1"/>
          <c:tx>
            <c:strRef>
              <c:f>'Resultaten per GT, HH'!$Y$90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HH'!$W$91:$W$94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HH'!$Y$91:$Y$94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6-4F7C-ADD0-902BF58D6C5C}"/>
            </c:ext>
          </c:extLst>
        </c:ser>
        <c:ser>
          <c:idx val="2"/>
          <c:order val="2"/>
          <c:tx>
            <c:strRef>
              <c:f>'Resultaten per GT, HH'!$Z$90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HH'!$W$91:$W$94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HH'!$Z$91:$Z$94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6-4F7C-ADD0-902BF58D6C5C}"/>
            </c:ext>
          </c:extLst>
        </c:ser>
        <c:ser>
          <c:idx val="3"/>
          <c:order val="3"/>
          <c:tx>
            <c:strRef>
              <c:f>'Resultaten per GT, HH'!$AA$90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HH'!$W$91:$W$94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HH'!$AA$91:$AA$94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6-4F7C-ADD0-902BF58D6C5C}"/>
            </c:ext>
          </c:extLst>
        </c:ser>
        <c:ser>
          <c:idx val="4"/>
          <c:order val="4"/>
          <c:tx>
            <c:strRef>
              <c:f>'Resultaten per GT, HH'!$AB$90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HH'!$W$91:$W$94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HH'!$AB$91:$AB$94</c:f>
              <c:numCache>
                <c:formatCode>General</c:formatCode>
                <c:ptCount val="4"/>
                <c:pt idx="0">
                  <c:v>609</c:v>
                </c:pt>
                <c:pt idx="1">
                  <c:v>34910</c:v>
                </c:pt>
                <c:pt idx="2">
                  <c:v>32438</c:v>
                </c:pt>
                <c:pt idx="3">
                  <c:v>11054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6-4F7C-ADD0-902BF58D6C5C}"/>
            </c:ext>
          </c:extLst>
        </c:ser>
        <c:ser>
          <c:idx val="5"/>
          <c:order val="5"/>
          <c:tx>
            <c:strRef>
              <c:f>'Resultaten per GT, HH'!$AC$90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HH'!$W$91:$W$94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HH'!$AC$91:$AC$94</c:f>
              <c:numCache>
                <c:formatCode>General</c:formatCode>
                <c:ptCount val="4"/>
                <c:pt idx="0">
                  <c:v>2859</c:v>
                </c:pt>
                <c:pt idx="1">
                  <c:v>12097</c:v>
                </c:pt>
                <c:pt idx="2">
                  <c:v>4223</c:v>
                </c:pt>
                <c:pt idx="3">
                  <c:v>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6-4F7C-ADD0-902BF58D6C5C}"/>
            </c:ext>
          </c:extLst>
        </c:ser>
        <c:ser>
          <c:idx val="6"/>
          <c:order val="6"/>
          <c:tx>
            <c:strRef>
              <c:f>'Resultaten per GT, HH'!$AD$90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HH'!$W$91:$W$94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HH'!$AD$91:$AD$94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6-4F7C-ADD0-902BF58D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HH'!$X$97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HH'!$W$98:$W$101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HH'!$X$98:$X$101</c:f>
              <c:numCache>
                <c:formatCode>General</c:formatCode>
                <c:ptCount val="4"/>
                <c:pt idx="0">
                  <c:v>1318</c:v>
                </c:pt>
                <c:pt idx="1">
                  <c:v>14672</c:v>
                </c:pt>
                <c:pt idx="2">
                  <c:v>16554</c:v>
                </c:pt>
                <c:pt idx="3">
                  <c:v>14902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3-4224-8343-B89596A84662}"/>
            </c:ext>
          </c:extLst>
        </c:ser>
        <c:ser>
          <c:idx val="1"/>
          <c:order val="1"/>
          <c:tx>
            <c:strRef>
              <c:f>'Resultaten per GT, HH'!$Y$97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HH'!$W$98:$W$101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HH'!$Y$98:$Y$101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3-4224-8343-B89596A84662}"/>
            </c:ext>
          </c:extLst>
        </c:ser>
        <c:ser>
          <c:idx val="2"/>
          <c:order val="2"/>
          <c:tx>
            <c:strRef>
              <c:f>'Resultaten per GT, HH'!$Z$97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HH'!$W$98:$W$101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HH'!$Z$98:$Z$101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03-4224-8343-B89596A84662}"/>
            </c:ext>
          </c:extLst>
        </c:ser>
        <c:ser>
          <c:idx val="3"/>
          <c:order val="3"/>
          <c:tx>
            <c:strRef>
              <c:f>'Resultaten per GT, HH'!$AA$97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HH'!$W$98:$W$101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HH'!$AA$98:$AA$101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3-4224-8343-B89596A84662}"/>
            </c:ext>
          </c:extLst>
        </c:ser>
        <c:ser>
          <c:idx val="4"/>
          <c:order val="4"/>
          <c:tx>
            <c:strRef>
              <c:f>'Resultaten per GT, HH'!$AB$97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HH'!$W$98:$W$101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HH'!$AB$98:$AB$101</c:f>
              <c:numCache>
                <c:formatCode>General</c:formatCode>
                <c:ptCount val="4"/>
                <c:pt idx="0">
                  <c:v>773</c:v>
                </c:pt>
                <c:pt idx="1">
                  <c:v>36519</c:v>
                </c:pt>
                <c:pt idx="2">
                  <c:v>33290</c:v>
                </c:pt>
                <c:pt idx="3">
                  <c:v>11149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3-4224-8343-B89596A84662}"/>
            </c:ext>
          </c:extLst>
        </c:ser>
        <c:ser>
          <c:idx val="5"/>
          <c:order val="5"/>
          <c:tx>
            <c:strRef>
              <c:f>'Resultaten per GT, HH'!$AC$97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HH'!$W$98:$W$101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HH'!$AC$98:$AC$101</c:f>
              <c:numCache>
                <c:formatCode>General</c:formatCode>
                <c:ptCount val="4"/>
                <c:pt idx="0">
                  <c:v>2695</c:v>
                </c:pt>
                <c:pt idx="1">
                  <c:v>10488</c:v>
                </c:pt>
                <c:pt idx="2">
                  <c:v>3371</c:v>
                </c:pt>
                <c:pt idx="3">
                  <c:v>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03-4224-8343-B89596A84662}"/>
            </c:ext>
          </c:extLst>
        </c:ser>
        <c:ser>
          <c:idx val="6"/>
          <c:order val="6"/>
          <c:tx>
            <c:strRef>
              <c:f>'Resultaten per GT, HH'!$AD$97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HH'!$W$98:$W$101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HH'!$AD$98:$AD$101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03-4224-8343-B89596A8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HH'!$X$104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HH'!$W$105:$W$108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HH'!$X$105:$X$108</c:f>
              <c:numCache>
                <c:formatCode>General</c:formatCode>
                <c:ptCount val="4"/>
                <c:pt idx="0">
                  <c:v>1318</c:v>
                </c:pt>
                <c:pt idx="1">
                  <c:v>14672</c:v>
                </c:pt>
                <c:pt idx="2">
                  <c:v>16554</c:v>
                </c:pt>
                <c:pt idx="3">
                  <c:v>14902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B-4170-8E07-76027599AD28}"/>
            </c:ext>
          </c:extLst>
        </c:ser>
        <c:ser>
          <c:idx val="1"/>
          <c:order val="1"/>
          <c:tx>
            <c:strRef>
              <c:f>'Resultaten per GT, HH'!$Y$104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HH'!$W$105:$W$108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HH'!$Y$105:$Y$108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B-4170-8E07-76027599AD28}"/>
            </c:ext>
          </c:extLst>
        </c:ser>
        <c:ser>
          <c:idx val="2"/>
          <c:order val="2"/>
          <c:tx>
            <c:strRef>
              <c:f>'Resultaten per GT, HH'!$Z$104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HH'!$W$105:$W$108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HH'!$Z$105:$Z$108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DB-4170-8E07-76027599AD28}"/>
            </c:ext>
          </c:extLst>
        </c:ser>
        <c:ser>
          <c:idx val="3"/>
          <c:order val="3"/>
          <c:tx>
            <c:strRef>
              <c:f>'Resultaten per GT, HH'!$AA$104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HH'!$W$105:$W$108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HH'!$AA$105:$AA$108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DB-4170-8E07-76027599AD28}"/>
            </c:ext>
          </c:extLst>
        </c:ser>
        <c:ser>
          <c:idx val="4"/>
          <c:order val="4"/>
          <c:tx>
            <c:strRef>
              <c:f>'Resultaten per GT, HH'!$AB$104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HH'!$W$105:$W$108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HH'!$AB$105:$AB$108</c:f>
              <c:numCache>
                <c:formatCode>General</c:formatCode>
                <c:ptCount val="4"/>
                <c:pt idx="0">
                  <c:v>904</c:v>
                </c:pt>
                <c:pt idx="1">
                  <c:v>37821</c:v>
                </c:pt>
                <c:pt idx="2">
                  <c:v>33626</c:v>
                </c:pt>
                <c:pt idx="3">
                  <c:v>11272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DB-4170-8E07-76027599AD28}"/>
            </c:ext>
          </c:extLst>
        </c:ser>
        <c:ser>
          <c:idx val="5"/>
          <c:order val="5"/>
          <c:tx>
            <c:strRef>
              <c:f>'Resultaten per GT, HH'!$AC$104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HH'!$W$105:$W$108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HH'!$AC$105:$AC$108</c:f>
              <c:numCache>
                <c:formatCode>General</c:formatCode>
                <c:ptCount val="4"/>
                <c:pt idx="0">
                  <c:v>2564</c:v>
                </c:pt>
                <c:pt idx="1">
                  <c:v>9186</c:v>
                </c:pt>
                <c:pt idx="2">
                  <c:v>3035</c:v>
                </c:pt>
                <c:pt idx="3">
                  <c:v>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DB-4170-8E07-76027599AD28}"/>
            </c:ext>
          </c:extLst>
        </c:ser>
        <c:ser>
          <c:idx val="6"/>
          <c:order val="6"/>
          <c:tx>
            <c:strRef>
              <c:f>'Resultaten per GT, HH'!$AD$104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HH'!$W$105:$W$108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HH'!$AD$105:$AD$108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DB-4170-8E07-76027599A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HH'!$AG$83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HH'!$AF$84:$AF$87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HH'!$AG$84:$AG$87</c:f>
              <c:numCache>
                <c:formatCode>General</c:formatCode>
                <c:ptCount val="4"/>
                <c:pt idx="0">
                  <c:v>1318</c:v>
                </c:pt>
                <c:pt idx="1">
                  <c:v>14672</c:v>
                </c:pt>
                <c:pt idx="2">
                  <c:v>16554</c:v>
                </c:pt>
                <c:pt idx="3">
                  <c:v>14902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1-4FC6-8F69-C5388FFA7028}"/>
            </c:ext>
          </c:extLst>
        </c:ser>
        <c:ser>
          <c:idx val="1"/>
          <c:order val="1"/>
          <c:tx>
            <c:strRef>
              <c:f>'Resultaten per GT, HH'!$AH$83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HH'!$AF$84:$AF$87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HH'!$AH$84:$AH$87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1-4FC6-8F69-C5388FFA7028}"/>
            </c:ext>
          </c:extLst>
        </c:ser>
        <c:ser>
          <c:idx val="2"/>
          <c:order val="2"/>
          <c:tx>
            <c:strRef>
              <c:f>'Resultaten per GT, HH'!$AI$83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HH'!$AF$84:$AF$87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HH'!$AI$84:$AI$87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1-4FC6-8F69-C5388FFA7028}"/>
            </c:ext>
          </c:extLst>
        </c:ser>
        <c:ser>
          <c:idx val="3"/>
          <c:order val="3"/>
          <c:tx>
            <c:strRef>
              <c:f>'Resultaten per GT, HH'!$AJ$83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HH'!$AF$84:$AF$87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HH'!$AJ$84:$AJ$87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51-4FC6-8F69-C5388FFA7028}"/>
            </c:ext>
          </c:extLst>
        </c:ser>
        <c:ser>
          <c:idx val="4"/>
          <c:order val="4"/>
          <c:tx>
            <c:strRef>
              <c:f>'Resultaten per GT, HH'!$AK$83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HH'!$AF$84:$AF$87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HH'!$AK$84:$AK$87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51-4FC6-8F69-C5388FFA7028}"/>
            </c:ext>
          </c:extLst>
        </c:ser>
        <c:ser>
          <c:idx val="5"/>
          <c:order val="5"/>
          <c:tx>
            <c:strRef>
              <c:f>'Resultaten per GT, HH'!$AL$83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HH'!$AF$84:$AF$87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HH'!$AL$84:$AL$87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51-4FC6-8F69-C5388FFA7028}"/>
            </c:ext>
          </c:extLst>
        </c:ser>
        <c:ser>
          <c:idx val="6"/>
          <c:order val="6"/>
          <c:tx>
            <c:strRef>
              <c:f>'Resultaten per GT, HH'!$AM$83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HH'!$AF$84:$AF$87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HH'!$AM$84:$AM$87</c:f>
              <c:numCache>
                <c:formatCode>General</c:formatCode>
                <c:ptCount val="4"/>
                <c:pt idx="0">
                  <c:v>3468</c:v>
                </c:pt>
                <c:pt idx="1">
                  <c:v>47007</c:v>
                </c:pt>
                <c:pt idx="2">
                  <c:v>36661</c:v>
                </c:pt>
                <c:pt idx="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51-4FC6-8F69-C5388FFA7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012656"/>
        <c:axId val="743338824"/>
      </c:barChart>
      <c:catAx>
        <c:axId val="6020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3338824"/>
        <c:crosses val="autoZero"/>
        <c:auto val="1"/>
        <c:lblAlgn val="ctr"/>
        <c:lblOffset val="100"/>
        <c:noMultiLvlLbl val="0"/>
      </c:catAx>
      <c:valAx>
        <c:axId val="7433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20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HH'!$AG$90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HH'!$AF$91:$AF$94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HH'!$AG$91:$AG$94</c:f>
              <c:numCache>
                <c:formatCode>General</c:formatCode>
                <c:ptCount val="4"/>
                <c:pt idx="0">
                  <c:v>1318</c:v>
                </c:pt>
                <c:pt idx="1">
                  <c:v>14672</c:v>
                </c:pt>
                <c:pt idx="2">
                  <c:v>16554</c:v>
                </c:pt>
                <c:pt idx="3">
                  <c:v>14902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D-4D81-8CB2-6DC2ECF6FA3B}"/>
            </c:ext>
          </c:extLst>
        </c:ser>
        <c:ser>
          <c:idx val="1"/>
          <c:order val="1"/>
          <c:tx>
            <c:strRef>
              <c:f>'Resultaten per GT, HH'!$AH$90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HH'!$AF$91:$AF$94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HH'!$AH$91:$AH$94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D-4D81-8CB2-6DC2ECF6FA3B}"/>
            </c:ext>
          </c:extLst>
        </c:ser>
        <c:ser>
          <c:idx val="2"/>
          <c:order val="2"/>
          <c:tx>
            <c:strRef>
              <c:f>'Resultaten per GT, HH'!$AI$90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HH'!$AF$91:$AF$94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HH'!$AI$91:$AI$94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D-4D81-8CB2-6DC2ECF6FA3B}"/>
            </c:ext>
          </c:extLst>
        </c:ser>
        <c:ser>
          <c:idx val="3"/>
          <c:order val="3"/>
          <c:tx>
            <c:strRef>
              <c:f>'Resultaten per GT, HH'!$AJ$90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HH'!$AF$91:$AF$94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HH'!$AJ$91:$AJ$94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D-4D81-8CB2-6DC2ECF6FA3B}"/>
            </c:ext>
          </c:extLst>
        </c:ser>
        <c:ser>
          <c:idx val="4"/>
          <c:order val="4"/>
          <c:tx>
            <c:strRef>
              <c:f>'Resultaten per GT, HH'!$AK$90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HH'!$AF$91:$AF$94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HH'!$AK$91:$AK$94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6D-4D81-8CB2-6DC2ECF6FA3B}"/>
            </c:ext>
          </c:extLst>
        </c:ser>
        <c:ser>
          <c:idx val="5"/>
          <c:order val="5"/>
          <c:tx>
            <c:strRef>
              <c:f>'Resultaten per GT, HH'!$AL$90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HH'!$AF$91:$AF$94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HH'!$AL$91:$AL$94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6D-4D81-8CB2-6DC2ECF6FA3B}"/>
            </c:ext>
          </c:extLst>
        </c:ser>
        <c:ser>
          <c:idx val="6"/>
          <c:order val="6"/>
          <c:tx>
            <c:strRef>
              <c:f>'Resultaten per GT, HH'!$AM$90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HH'!$AF$91:$AF$94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HH'!$AM$91:$AM$94</c:f>
              <c:numCache>
                <c:formatCode>General</c:formatCode>
                <c:ptCount val="4"/>
                <c:pt idx="0">
                  <c:v>3468</c:v>
                </c:pt>
                <c:pt idx="1">
                  <c:v>47007</c:v>
                </c:pt>
                <c:pt idx="2">
                  <c:v>36661</c:v>
                </c:pt>
                <c:pt idx="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6D-4D81-8CB2-6DC2ECF6F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HH'!$F$83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HH'!$E$84:$E$87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HH'!$F$84:$F$87</c:f>
              <c:numCache>
                <c:formatCode>General</c:formatCode>
                <c:ptCount val="4"/>
                <c:pt idx="0">
                  <c:v>1318</c:v>
                </c:pt>
                <c:pt idx="1">
                  <c:v>14672</c:v>
                </c:pt>
                <c:pt idx="2">
                  <c:v>16554</c:v>
                </c:pt>
                <c:pt idx="3">
                  <c:v>14902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9-405F-9EDA-C83ECB1781A2}"/>
            </c:ext>
          </c:extLst>
        </c:ser>
        <c:ser>
          <c:idx val="1"/>
          <c:order val="1"/>
          <c:tx>
            <c:strRef>
              <c:f>'Resultaten per GT, HH'!$G$83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HH'!$E$84:$E$87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HH'!$G$84:$G$87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9-405F-9EDA-C83ECB1781A2}"/>
            </c:ext>
          </c:extLst>
        </c:ser>
        <c:ser>
          <c:idx val="2"/>
          <c:order val="2"/>
          <c:tx>
            <c:strRef>
              <c:f>'Resultaten per GT, HH'!$H$83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HH'!$E$84:$E$87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HH'!$H$84:$H$87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9-405F-9EDA-C83ECB1781A2}"/>
            </c:ext>
          </c:extLst>
        </c:ser>
        <c:ser>
          <c:idx val="3"/>
          <c:order val="3"/>
          <c:tx>
            <c:strRef>
              <c:f>'Resultaten per GT, HH'!$I$83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HH'!$E$84:$E$87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HH'!$I$84:$I$87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9-405F-9EDA-C83ECB1781A2}"/>
            </c:ext>
          </c:extLst>
        </c:ser>
        <c:ser>
          <c:idx val="4"/>
          <c:order val="4"/>
          <c:tx>
            <c:strRef>
              <c:f>'Resultaten per GT, HH'!$J$83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HH'!$E$84:$E$87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HH'!$J$84:$J$87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9-405F-9EDA-C83ECB1781A2}"/>
            </c:ext>
          </c:extLst>
        </c:ser>
        <c:ser>
          <c:idx val="5"/>
          <c:order val="5"/>
          <c:tx>
            <c:strRef>
              <c:f>'Resultaten per GT, HH'!$K$83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HH'!$E$84:$E$87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HH'!$K$84:$K$87</c:f>
              <c:numCache>
                <c:formatCode>General</c:formatCode>
                <c:ptCount val="4"/>
                <c:pt idx="0">
                  <c:v>3468</c:v>
                </c:pt>
                <c:pt idx="1">
                  <c:v>47007</c:v>
                </c:pt>
                <c:pt idx="2">
                  <c:v>36661</c:v>
                </c:pt>
                <c:pt idx="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9-405F-9EDA-C83ECB1781A2}"/>
            </c:ext>
          </c:extLst>
        </c:ser>
        <c:ser>
          <c:idx val="6"/>
          <c:order val="6"/>
          <c:tx>
            <c:strRef>
              <c:f>'Resultaten per GT, HH'!$L$83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HH'!$E$84:$E$87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HH'!$L$84:$L$87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9-405F-9EDA-C83ECB17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HH'!$AG$97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HH'!$AF$98:$AF$101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HH'!$AG$98:$AG$101</c:f>
              <c:numCache>
                <c:formatCode>General</c:formatCode>
                <c:ptCount val="4"/>
                <c:pt idx="0">
                  <c:v>1318</c:v>
                </c:pt>
                <c:pt idx="1">
                  <c:v>14672</c:v>
                </c:pt>
                <c:pt idx="2">
                  <c:v>16554</c:v>
                </c:pt>
                <c:pt idx="3">
                  <c:v>14902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E-4248-A153-0834F0D539D9}"/>
            </c:ext>
          </c:extLst>
        </c:ser>
        <c:ser>
          <c:idx val="1"/>
          <c:order val="1"/>
          <c:tx>
            <c:strRef>
              <c:f>'Resultaten per GT, HH'!$AH$97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HH'!$AF$98:$AF$101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HH'!$AH$98:$AH$101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E-4248-A153-0834F0D539D9}"/>
            </c:ext>
          </c:extLst>
        </c:ser>
        <c:ser>
          <c:idx val="2"/>
          <c:order val="2"/>
          <c:tx>
            <c:strRef>
              <c:f>'Resultaten per GT, HH'!$AI$97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HH'!$AF$98:$AF$101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HH'!$AI$98:$AI$101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E-4248-A153-0834F0D539D9}"/>
            </c:ext>
          </c:extLst>
        </c:ser>
        <c:ser>
          <c:idx val="3"/>
          <c:order val="3"/>
          <c:tx>
            <c:strRef>
              <c:f>'Resultaten per GT, HH'!$AJ$97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HH'!$AF$98:$AF$101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HH'!$AJ$98:$AJ$101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E-4248-A153-0834F0D539D9}"/>
            </c:ext>
          </c:extLst>
        </c:ser>
        <c:ser>
          <c:idx val="4"/>
          <c:order val="4"/>
          <c:tx>
            <c:strRef>
              <c:f>'Resultaten per GT, HH'!$AK$97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HH'!$AF$98:$AF$101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HH'!$AK$98:$AK$101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E-4248-A153-0834F0D539D9}"/>
            </c:ext>
          </c:extLst>
        </c:ser>
        <c:ser>
          <c:idx val="5"/>
          <c:order val="5"/>
          <c:tx>
            <c:strRef>
              <c:f>'Resultaten per GT, HH'!$AL$97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HH'!$AF$98:$AF$101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HH'!$AL$98:$AL$101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E-4248-A153-0834F0D539D9}"/>
            </c:ext>
          </c:extLst>
        </c:ser>
        <c:ser>
          <c:idx val="6"/>
          <c:order val="6"/>
          <c:tx>
            <c:strRef>
              <c:f>'Resultaten per GT, HH'!$AM$97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HH'!$AF$98:$AF$101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HH'!$AM$98:$AM$101</c:f>
              <c:numCache>
                <c:formatCode>General</c:formatCode>
                <c:ptCount val="4"/>
                <c:pt idx="0">
                  <c:v>3468</c:v>
                </c:pt>
                <c:pt idx="1">
                  <c:v>47007</c:v>
                </c:pt>
                <c:pt idx="2">
                  <c:v>36661</c:v>
                </c:pt>
                <c:pt idx="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BE-4248-A153-0834F0D53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HH'!$AG$104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HH'!$AF$105:$AF$108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HH'!$AG$105:$AG$108</c:f>
              <c:numCache>
                <c:formatCode>General</c:formatCode>
                <c:ptCount val="4"/>
                <c:pt idx="0">
                  <c:v>1318</c:v>
                </c:pt>
                <c:pt idx="1">
                  <c:v>14672</c:v>
                </c:pt>
                <c:pt idx="2">
                  <c:v>16554</c:v>
                </c:pt>
                <c:pt idx="3">
                  <c:v>14902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1-4F04-9B4C-971802F15501}"/>
            </c:ext>
          </c:extLst>
        </c:ser>
        <c:ser>
          <c:idx val="1"/>
          <c:order val="1"/>
          <c:tx>
            <c:strRef>
              <c:f>'Resultaten per GT, HH'!$AH$104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HH'!$AF$105:$AF$108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HH'!$AH$105:$AH$108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1-4F04-9B4C-971802F15501}"/>
            </c:ext>
          </c:extLst>
        </c:ser>
        <c:ser>
          <c:idx val="2"/>
          <c:order val="2"/>
          <c:tx>
            <c:strRef>
              <c:f>'Resultaten per GT, HH'!$AI$104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HH'!$AF$105:$AF$108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HH'!$AI$105:$AI$108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1-4F04-9B4C-971802F15501}"/>
            </c:ext>
          </c:extLst>
        </c:ser>
        <c:ser>
          <c:idx val="3"/>
          <c:order val="3"/>
          <c:tx>
            <c:strRef>
              <c:f>'Resultaten per GT, HH'!$AJ$104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HH'!$AF$105:$AF$108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HH'!$AJ$105:$AJ$108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1-4F04-9B4C-971802F15501}"/>
            </c:ext>
          </c:extLst>
        </c:ser>
        <c:ser>
          <c:idx val="4"/>
          <c:order val="4"/>
          <c:tx>
            <c:strRef>
              <c:f>'Resultaten per GT, HH'!$AK$104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HH'!$AF$105:$AF$108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HH'!$AK$105:$AK$108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71-4F04-9B4C-971802F15501}"/>
            </c:ext>
          </c:extLst>
        </c:ser>
        <c:ser>
          <c:idx val="5"/>
          <c:order val="5"/>
          <c:tx>
            <c:strRef>
              <c:f>'Resultaten per GT, HH'!$AL$104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HH'!$AF$105:$AF$108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HH'!$AL$105:$AL$108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71-4F04-9B4C-971802F15501}"/>
            </c:ext>
          </c:extLst>
        </c:ser>
        <c:ser>
          <c:idx val="6"/>
          <c:order val="6"/>
          <c:tx>
            <c:strRef>
              <c:f>'Resultaten per GT, HH'!$AM$104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HH'!$AF$105:$AF$108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HH'!$AM$105:$AM$108</c:f>
              <c:numCache>
                <c:formatCode>General</c:formatCode>
                <c:ptCount val="4"/>
                <c:pt idx="0">
                  <c:v>3468</c:v>
                </c:pt>
                <c:pt idx="1">
                  <c:v>47007</c:v>
                </c:pt>
                <c:pt idx="2">
                  <c:v>36661</c:v>
                </c:pt>
                <c:pt idx="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71-4F04-9B4C-971802F15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HH'!$AP$83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HH'!$AO$84:$AO$87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HH'!$AP$84:$AP$87</c:f>
              <c:numCache>
                <c:formatCode>General</c:formatCode>
                <c:ptCount val="4"/>
                <c:pt idx="0">
                  <c:v>3694</c:v>
                </c:pt>
                <c:pt idx="1">
                  <c:v>35897</c:v>
                </c:pt>
                <c:pt idx="2">
                  <c:v>31094</c:v>
                </c:pt>
                <c:pt idx="3">
                  <c:v>22876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3-4711-AE4F-79E6E643A539}"/>
            </c:ext>
          </c:extLst>
        </c:ser>
        <c:ser>
          <c:idx val="1"/>
          <c:order val="1"/>
          <c:tx>
            <c:strRef>
              <c:f>'Resultaten per GT, HH'!$AQ$83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HH'!$AO$84:$AO$87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HH'!$AQ$84:$AQ$87</c:f>
              <c:numCache>
                <c:formatCode>General</c:formatCode>
                <c:ptCount val="4"/>
                <c:pt idx="0">
                  <c:v>850</c:v>
                </c:pt>
                <c:pt idx="1">
                  <c:v>25732</c:v>
                </c:pt>
                <c:pt idx="2">
                  <c:v>22110</c:v>
                </c:pt>
                <c:pt idx="3">
                  <c:v>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3-4711-AE4F-79E6E643A539}"/>
            </c:ext>
          </c:extLst>
        </c:ser>
        <c:ser>
          <c:idx val="2"/>
          <c:order val="2"/>
          <c:tx>
            <c:strRef>
              <c:f>'Resultaten per GT, HH'!$AR$83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HH'!$AO$84:$AO$87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HH'!$AR$84:$AR$87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3-4711-AE4F-79E6E643A539}"/>
            </c:ext>
          </c:extLst>
        </c:ser>
        <c:ser>
          <c:idx val="3"/>
          <c:order val="3"/>
          <c:tx>
            <c:strRef>
              <c:f>'Resultaten per GT, HH'!$AS$83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HH'!$AO$84:$AO$87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HH'!$AS$84:$AS$87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3-4711-AE4F-79E6E643A539}"/>
            </c:ext>
          </c:extLst>
        </c:ser>
        <c:ser>
          <c:idx val="4"/>
          <c:order val="4"/>
          <c:tx>
            <c:strRef>
              <c:f>'Resultaten per GT, HH'!$AT$83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HH'!$AO$84:$AO$87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HH'!$AT$84:$AT$87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3-4711-AE4F-79E6E643A539}"/>
            </c:ext>
          </c:extLst>
        </c:ser>
        <c:ser>
          <c:idx val="5"/>
          <c:order val="5"/>
          <c:tx>
            <c:strRef>
              <c:f>'Resultaten per GT, HH'!$AU$83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HH'!$AO$84:$AO$87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HH'!$AU$84:$AU$87</c:f>
              <c:numCache>
                <c:formatCode>General</c:formatCode>
                <c:ptCount val="4"/>
                <c:pt idx="0">
                  <c:v>242</c:v>
                </c:pt>
                <c:pt idx="1">
                  <c:v>50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3-4711-AE4F-79E6E643A539}"/>
            </c:ext>
          </c:extLst>
        </c:ser>
        <c:ser>
          <c:idx val="6"/>
          <c:order val="6"/>
          <c:tx>
            <c:strRef>
              <c:f>'Resultaten per GT, HH'!$AV$83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HH'!$AO$84:$AO$87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HH'!$AV$84:$AV$87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53-4711-AE4F-79E6E643A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012656"/>
        <c:axId val="743338824"/>
      </c:barChart>
      <c:catAx>
        <c:axId val="6020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3338824"/>
        <c:crosses val="autoZero"/>
        <c:auto val="1"/>
        <c:lblAlgn val="ctr"/>
        <c:lblOffset val="100"/>
        <c:noMultiLvlLbl val="0"/>
      </c:catAx>
      <c:valAx>
        <c:axId val="7433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20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HH'!$AP$90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HH'!$AO$91:$AO$94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HH'!$AP$91:$AP$94</c:f>
              <c:numCache>
                <c:formatCode>General</c:formatCode>
                <c:ptCount val="4"/>
                <c:pt idx="0">
                  <c:v>3694</c:v>
                </c:pt>
                <c:pt idx="1">
                  <c:v>35897</c:v>
                </c:pt>
                <c:pt idx="2">
                  <c:v>31094</c:v>
                </c:pt>
                <c:pt idx="3">
                  <c:v>22876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2-48F3-8D60-B3D7C7CD987B}"/>
            </c:ext>
          </c:extLst>
        </c:ser>
        <c:ser>
          <c:idx val="1"/>
          <c:order val="1"/>
          <c:tx>
            <c:strRef>
              <c:f>'Resultaten per GT, HH'!$AQ$90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HH'!$AO$91:$AO$94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HH'!$AQ$91:$AQ$94</c:f>
              <c:numCache>
                <c:formatCode>General</c:formatCode>
                <c:ptCount val="4"/>
                <c:pt idx="0">
                  <c:v>850</c:v>
                </c:pt>
                <c:pt idx="1">
                  <c:v>25732</c:v>
                </c:pt>
                <c:pt idx="2">
                  <c:v>22110</c:v>
                </c:pt>
                <c:pt idx="3">
                  <c:v>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2-48F3-8D60-B3D7C7CD987B}"/>
            </c:ext>
          </c:extLst>
        </c:ser>
        <c:ser>
          <c:idx val="2"/>
          <c:order val="2"/>
          <c:tx>
            <c:strRef>
              <c:f>'Resultaten per GT, HH'!$AR$90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HH'!$AO$91:$AO$94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HH'!$AR$91:$AR$94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2-48F3-8D60-B3D7C7CD987B}"/>
            </c:ext>
          </c:extLst>
        </c:ser>
        <c:ser>
          <c:idx val="3"/>
          <c:order val="3"/>
          <c:tx>
            <c:strRef>
              <c:f>'Resultaten per GT, HH'!$AS$90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HH'!$AO$91:$AO$94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HH'!$AS$91:$AS$94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82-48F3-8D60-B3D7C7CD987B}"/>
            </c:ext>
          </c:extLst>
        </c:ser>
        <c:ser>
          <c:idx val="4"/>
          <c:order val="4"/>
          <c:tx>
            <c:strRef>
              <c:f>'Resultaten per GT, HH'!$AT$90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HH'!$AO$91:$AO$94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HH'!$AT$91:$AT$94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82-48F3-8D60-B3D7C7CD987B}"/>
            </c:ext>
          </c:extLst>
        </c:ser>
        <c:ser>
          <c:idx val="5"/>
          <c:order val="5"/>
          <c:tx>
            <c:strRef>
              <c:f>'Resultaten per GT, HH'!$AU$90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HH'!$AO$91:$AO$94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HH'!$AU$91:$AU$94</c:f>
              <c:numCache>
                <c:formatCode>General</c:formatCode>
                <c:ptCount val="4"/>
                <c:pt idx="0">
                  <c:v>242</c:v>
                </c:pt>
                <c:pt idx="1">
                  <c:v>50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82-48F3-8D60-B3D7C7CD987B}"/>
            </c:ext>
          </c:extLst>
        </c:ser>
        <c:ser>
          <c:idx val="6"/>
          <c:order val="6"/>
          <c:tx>
            <c:strRef>
              <c:f>'Resultaten per GT, HH'!$AV$90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HH'!$AO$91:$AO$94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HH'!$AV$91:$AV$94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82-48F3-8D60-B3D7C7CD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HH'!$AP$97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HH'!$AO$98:$AO$101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HH'!$AP$98:$AP$101</c:f>
              <c:numCache>
                <c:formatCode>General</c:formatCode>
                <c:ptCount val="4"/>
                <c:pt idx="0">
                  <c:v>3694</c:v>
                </c:pt>
                <c:pt idx="1">
                  <c:v>35897</c:v>
                </c:pt>
                <c:pt idx="2">
                  <c:v>31094</c:v>
                </c:pt>
                <c:pt idx="3">
                  <c:v>22876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5-4973-9F09-007396AA3148}"/>
            </c:ext>
          </c:extLst>
        </c:ser>
        <c:ser>
          <c:idx val="1"/>
          <c:order val="1"/>
          <c:tx>
            <c:strRef>
              <c:f>'Resultaten per GT, HH'!$AQ$97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HH'!$AO$98:$AO$101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HH'!$AQ$98:$AQ$101</c:f>
              <c:numCache>
                <c:formatCode>General</c:formatCode>
                <c:ptCount val="4"/>
                <c:pt idx="0">
                  <c:v>850</c:v>
                </c:pt>
                <c:pt idx="1">
                  <c:v>25732</c:v>
                </c:pt>
                <c:pt idx="2">
                  <c:v>22110</c:v>
                </c:pt>
                <c:pt idx="3">
                  <c:v>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5-4973-9F09-007396AA3148}"/>
            </c:ext>
          </c:extLst>
        </c:ser>
        <c:ser>
          <c:idx val="2"/>
          <c:order val="2"/>
          <c:tx>
            <c:strRef>
              <c:f>'Resultaten per GT, HH'!$AR$97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HH'!$AO$98:$AO$101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HH'!$AR$98:$AR$101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5-4973-9F09-007396AA3148}"/>
            </c:ext>
          </c:extLst>
        </c:ser>
        <c:ser>
          <c:idx val="3"/>
          <c:order val="3"/>
          <c:tx>
            <c:strRef>
              <c:f>'Resultaten per GT, HH'!$AS$97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HH'!$AO$98:$AO$101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HH'!$AS$98:$AS$101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55-4973-9F09-007396AA3148}"/>
            </c:ext>
          </c:extLst>
        </c:ser>
        <c:ser>
          <c:idx val="4"/>
          <c:order val="4"/>
          <c:tx>
            <c:strRef>
              <c:f>'Resultaten per GT, HH'!$AT$97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HH'!$AO$98:$AO$101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HH'!$AT$98:$AT$101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5-4973-9F09-007396AA3148}"/>
            </c:ext>
          </c:extLst>
        </c:ser>
        <c:ser>
          <c:idx val="5"/>
          <c:order val="5"/>
          <c:tx>
            <c:strRef>
              <c:f>'Resultaten per GT, HH'!$AU$97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HH'!$AO$98:$AO$101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HH'!$AU$98:$AU$101</c:f>
              <c:numCache>
                <c:formatCode>General</c:formatCode>
                <c:ptCount val="4"/>
                <c:pt idx="0">
                  <c:v>242</c:v>
                </c:pt>
                <c:pt idx="1">
                  <c:v>50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55-4973-9F09-007396AA3148}"/>
            </c:ext>
          </c:extLst>
        </c:ser>
        <c:ser>
          <c:idx val="6"/>
          <c:order val="6"/>
          <c:tx>
            <c:strRef>
              <c:f>'Resultaten per GT, HH'!$AV$97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HH'!$AO$98:$AO$101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HH'!$AV$98:$AV$101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55-4973-9F09-007396AA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HH'!$AP$104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HH'!$AO$105:$AO$108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HH'!$AP$105:$AP$108</c:f>
              <c:numCache>
                <c:formatCode>General</c:formatCode>
                <c:ptCount val="4"/>
                <c:pt idx="0">
                  <c:v>3694</c:v>
                </c:pt>
                <c:pt idx="1">
                  <c:v>35897</c:v>
                </c:pt>
                <c:pt idx="2">
                  <c:v>31094</c:v>
                </c:pt>
                <c:pt idx="3">
                  <c:v>22876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1-4B0C-9825-25127FF8B4C1}"/>
            </c:ext>
          </c:extLst>
        </c:ser>
        <c:ser>
          <c:idx val="1"/>
          <c:order val="1"/>
          <c:tx>
            <c:strRef>
              <c:f>'Resultaten per GT, HH'!$AQ$104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HH'!$AO$105:$AO$108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HH'!$AQ$105:$AQ$108</c:f>
              <c:numCache>
                <c:formatCode>General</c:formatCode>
                <c:ptCount val="4"/>
                <c:pt idx="0">
                  <c:v>850</c:v>
                </c:pt>
                <c:pt idx="1">
                  <c:v>25732</c:v>
                </c:pt>
                <c:pt idx="2">
                  <c:v>22110</c:v>
                </c:pt>
                <c:pt idx="3">
                  <c:v>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1-4B0C-9825-25127FF8B4C1}"/>
            </c:ext>
          </c:extLst>
        </c:ser>
        <c:ser>
          <c:idx val="2"/>
          <c:order val="2"/>
          <c:tx>
            <c:strRef>
              <c:f>'Resultaten per GT, HH'!$AR$104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HH'!$AO$105:$AO$108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HH'!$AR$105:$AR$108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1-4B0C-9825-25127FF8B4C1}"/>
            </c:ext>
          </c:extLst>
        </c:ser>
        <c:ser>
          <c:idx val="3"/>
          <c:order val="3"/>
          <c:tx>
            <c:strRef>
              <c:f>'Resultaten per GT, HH'!$AS$104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HH'!$AO$105:$AO$108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HH'!$AS$105:$AS$108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61-4B0C-9825-25127FF8B4C1}"/>
            </c:ext>
          </c:extLst>
        </c:ser>
        <c:ser>
          <c:idx val="4"/>
          <c:order val="4"/>
          <c:tx>
            <c:strRef>
              <c:f>'Resultaten per GT, HH'!$AT$104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HH'!$AO$105:$AO$108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HH'!$AT$105:$AT$108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61-4B0C-9825-25127FF8B4C1}"/>
            </c:ext>
          </c:extLst>
        </c:ser>
        <c:ser>
          <c:idx val="5"/>
          <c:order val="5"/>
          <c:tx>
            <c:strRef>
              <c:f>'Resultaten per GT, HH'!$AU$104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HH'!$AO$105:$AO$108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HH'!$AU$105:$AU$108</c:f>
              <c:numCache>
                <c:formatCode>General</c:formatCode>
                <c:ptCount val="4"/>
                <c:pt idx="0">
                  <c:v>242</c:v>
                </c:pt>
                <c:pt idx="1">
                  <c:v>50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61-4B0C-9825-25127FF8B4C1}"/>
            </c:ext>
          </c:extLst>
        </c:ser>
        <c:ser>
          <c:idx val="6"/>
          <c:order val="6"/>
          <c:tx>
            <c:strRef>
              <c:f>'Resultaten per GT, HH'!$AV$104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HH'!$AO$105:$AO$108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HH'!$AV$105:$AV$108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61-4B0C-9825-25127FF8B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HH'!$F$25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HH'!$F$26:$F$31</c:f>
              <c:numCache>
                <c:formatCode>General</c:formatCode>
                <c:ptCount val="6"/>
                <c:pt idx="0">
                  <c:v>8185</c:v>
                </c:pt>
                <c:pt idx="1">
                  <c:v>6742</c:v>
                </c:pt>
                <c:pt idx="2">
                  <c:v>11414</c:v>
                </c:pt>
                <c:pt idx="3">
                  <c:v>4194</c:v>
                </c:pt>
                <c:pt idx="4">
                  <c:v>7910</c:v>
                </c:pt>
                <c:pt idx="5">
                  <c:v>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E-419D-8116-AAE832DBAACE}"/>
            </c:ext>
          </c:extLst>
        </c:ser>
        <c:ser>
          <c:idx val="1"/>
          <c:order val="1"/>
          <c:tx>
            <c:strRef>
              <c:f>'Resultaten per BP, HH'!$G$25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HH'!$G$26:$G$31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E-419D-8116-AAE832DBAACE}"/>
            </c:ext>
          </c:extLst>
        </c:ser>
        <c:ser>
          <c:idx val="2"/>
          <c:order val="2"/>
          <c:tx>
            <c:strRef>
              <c:f>'Resultaten per BP, HH'!$H$25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HH'!$H$26:$H$31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E-419D-8116-AAE832DBAACE}"/>
            </c:ext>
          </c:extLst>
        </c:ser>
        <c:ser>
          <c:idx val="3"/>
          <c:order val="3"/>
          <c:tx>
            <c:strRef>
              <c:f>'Resultaten per BP, HH'!$I$25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HH'!$I$26:$I$31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4E-419D-8116-AAE832DBAACE}"/>
            </c:ext>
          </c:extLst>
        </c:ser>
        <c:ser>
          <c:idx val="4"/>
          <c:order val="4"/>
          <c:tx>
            <c:strRef>
              <c:f>'Resultaten per BP, HH'!$J$25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HH'!$J$26:$J$31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4E-419D-8116-AAE832DBAACE}"/>
            </c:ext>
          </c:extLst>
        </c:ser>
        <c:ser>
          <c:idx val="5"/>
          <c:order val="5"/>
          <c:tx>
            <c:strRef>
              <c:f>'Resultaten per BP, HH'!$K$25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HH'!$K$26:$K$31</c:f>
              <c:numCache>
                <c:formatCode>General</c:formatCode>
                <c:ptCount val="6"/>
                <c:pt idx="0">
                  <c:v>38733</c:v>
                </c:pt>
                <c:pt idx="1">
                  <c:v>14941</c:v>
                </c:pt>
                <c:pt idx="2">
                  <c:v>4161</c:v>
                </c:pt>
                <c:pt idx="3">
                  <c:v>13690</c:v>
                </c:pt>
                <c:pt idx="4">
                  <c:v>13631</c:v>
                </c:pt>
                <c:pt idx="5">
                  <c:v>14881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4E-419D-8116-AAE832DBAACE}"/>
            </c:ext>
          </c:extLst>
        </c:ser>
        <c:ser>
          <c:idx val="6"/>
          <c:order val="6"/>
          <c:tx>
            <c:strRef>
              <c:f>'Resultaten per BP, HH'!$L$25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HH'!$L$26:$L$31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4E-419D-8116-AAE832DB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HH'!$F$35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HH'!$F$36:$F$41</c:f>
              <c:numCache>
                <c:formatCode>General</c:formatCode>
                <c:ptCount val="6"/>
                <c:pt idx="0">
                  <c:v>8131</c:v>
                </c:pt>
                <c:pt idx="1">
                  <c:v>6690</c:v>
                </c:pt>
                <c:pt idx="2">
                  <c:v>11325</c:v>
                </c:pt>
                <c:pt idx="3">
                  <c:v>4186</c:v>
                </c:pt>
                <c:pt idx="4">
                  <c:v>7893</c:v>
                </c:pt>
                <c:pt idx="5">
                  <c:v>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9-4D41-ACC3-6704501CEFFE}"/>
            </c:ext>
          </c:extLst>
        </c:ser>
        <c:ser>
          <c:idx val="1"/>
          <c:order val="1"/>
          <c:tx>
            <c:strRef>
              <c:f>'Resultaten per BP, HH'!$G$35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HH'!$G$36:$G$41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9-4D41-ACC3-6704501CEFFE}"/>
            </c:ext>
          </c:extLst>
        </c:ser>
        <c:ser>
          <c:idx val="2"/>
          <c:order val="2"/>
          <c:tx>
            <c:strRef>
              <c:f>'Resultaten per BP, HH'!$H$35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HH'!$H$36:$H$41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9-4D41-ACC3-6704501CEFFE}"/>
            </c:ext>
          </c:extLst>
        </c:ser>
        <c:ser>
          <c:idx val="3"/>
          <c:order val="3"/>
          <c:tx>
            <c:strRef>
              <c:f>'Resultaten per BP, HH'!$I$35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HH'!$I$36:$I$41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9-4D41-ACC3-6704501CEFFE}"/>
            </c:ext>
          </c:extLst>
        </c:ser>
        <c:ser>
          <c:idx val="4"/>
          <c:order val="4"/>
          <c:tx>
            <c:strRef>
              <c:f>'Resultaten per BP, HH'!$J$35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HH'!$J$36:$J$41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9-4D41-ACC3-6704501CEFFE}"/>
            </c:ext>
          </c:extLst>
        </c:ser>
        <c:ser>
          <c:idx val="5"/>
          <c:order val="5"/>
          <c:tx>
            <c:strRef>
              <c:f>'Resultaten per BP, HH'!$K$35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HH'!$K$36:$K$41</c:f>
              <c:numCache>
                <c:formatCode>General</c:formatCode>
                <c:ptCount val="6"/>
                <c:pt idx="0">
                  <c:v>38375</c:v>
                </c:pt>
                <c:pt idx="1">
                  <c:v>14774</c:v>
                </c:pt>
                <c:pt idx="2">
                  <c:v>4157</c:v>
                </c:pt>
                <c:pt idx="3">
                  <c:v>13576</c:v>
                </c:pt>
                <c:pt idx="4">
                  <c:v>13522</c:v>
                </c:pt>
                <c:pt idx="5">
                  <c:v>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9-4D41-ACC3-6704501CEFFE}"/>
            </c:ext>
          </c:extLst>
        </c:ser>
        <c:ser>
          <c:idx val="6"/>
          <c:order val="6"/>
          <c:tx>
            <c:strRef>
              <c:f>'Resultaten per BP, HH'!$L$35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HH'!$L$36:$L$41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9-4D41-ACC3-6704501CE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HH'!$F$45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HH'!$F$46:$F$51</c:f>
              <c:numCache>
                <c:formatCode>General</c:formatCode>
                <c:ptCount val="6"/>
                <c:pt idx="0">
                  <c:v>8131</c:v>
                </c:pt>
                <c:pt idx="1">
                  <c:v>6690</c:v>
                </c:pt>
                <c:pt idx="2">
                  <c:v>11325</c:v>
                </c:pt>
                <c:pt idx="3">
                  <c:v>4186</c:v>
                </c:pt>
                <c:pt idx="4">
                  <c:v>7893</c:v>
                </c:pt>
                <c:pt idx="5">
                  <c:v>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6-4373-AAD0-D3B11875D89F}"/>
            </c:ext>
          </c:extLst>
        </c:ser>
        <c:ser>
          <c:idx val="1"/>
          <c:order val="1"/>
          <c:tx>
            <c:strRef>
              <c:f>'Resultaten per BP, HH'!$G$45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HH'!$G$46:$G$51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6-4373-AAD0-D3B11875D89F}"/>
            </c:ext>
          </c:extLst>
        </c:ser>
        <c:ser>
          <c:idx val="2"/>
          <c:order val="2"/>
          <c:tx>
            <c:strRef>
              <c:f>'Resultaten per BP, HH'!$H$45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HH'!$H$46:$H$51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6-4373-AAD0-D3B11875D89F}"/>
            </c:ext>
          </c:extLst>
        </c:ser>
        <c:ser>
          <c:idx val="3"/>
          <c:order val="3"/>
          <c:tx>
            <c:strRef>
              <c:f>'Resultaten per BP, HH'!$I$45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HH'!$I$46:$I$51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6-4373-AAD0-D3B11875D89F}"/>
            </c:ext>
          </c:extLst>
        </c:ser>
        <c:ser>
          <c:idx val="4"/>
          <c:order val="4"/>
          <c:tx>
            <c:strRef>
              <c:f>'Resultaten per BP, HH'!$J$45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HH'!$J$46:$J$51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6-4373-AAD0-D3B11875D89F}"/>
            </c:ext>
          </c:extLst>
        </c:ser>
        <c:ser>
          <c:idx val="5"/>
          <c:order val="5"/>
          <c:tx>
            <c:strRef>
              <c:f>'Resultaten per BP, HH'!$K$45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HH'!$K$46:$K$51</c:f>
              <c:numCache>
                <c:formatCode>General</c:formatCode>
                <c:ptCount val="6"/>
                <c:pt idx="0">
                  <c:v>38375</c:v>
                </c:pt>
                <c:pt idx="1">
                  <c:v>14774</c:v>
                </c:pt>
                <c:pt idx="2">
                  <c:v>4157</c:v>
                </c:pt>
                <c:pt idx="3">
                  <c:v>13576</c:v>
                </c:pt>
                <c:pt idx="4">
                  <c:v>13522</c:v>
                </c:pt>
                <c:pt idx="5">
                  <c:v>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6-4373-AAD0-D3B11875D89F}"/>
            </c:ext>
          </c:extLst>
        </c:ser>
        <c:ser>
          <c:idx val="6"/>
          <c:order val="6"/>
          <c:tx>
            <c:strRef>
              <c:f>'Resultaten per BP, HH'!$L$45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HH'!$L$46:$L$51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6-4373-AAD0-D3B11875D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HH'!$F$55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HH'!$F$56:$F$61</c:f>
              <c:numCache>
                <c:formatCode>General</c:formatCode>
                <c:ptCount val="6"/>
                <c:pt idx="0">
                  <c:v>8211</c:v>
                </c:pt>
                <c:pt idx="1">
                  <c:v>6694</c:v>
                </c:pt>
                <c:pt idx="2">
                  <c:v>11351</c:v>
                </c:pt>
                <c:pt idx="3">
                  <c:v>4373</c:v>
                </c:pt>
                <c:pt idx="4">
                  <c:v>8323</c:v>
                </c:pt>
                <c:pt idx="5">
                  <c:v>10108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9-4394-8E68-06268B02500B}"/>
            </c:ext>
          </c:extLst>
        </c:ser>
        <c:ser>
          <c:idx val="1"/>
          <c:order val="1"/>
          <c:tx>
            <c:strRef>
              <c:f>'Resultaten per BP, HH'!$G$55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HH'!$G$56:$G$61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9-4394-8E68-06268B02500B}"/>
            </c:ext>
          </c:extLst>
        </c:ser>
        <c:ser>
          <c:idx val="2"/>
          <c:order val="2"/>
          <c:tx>
            <c:strRef>
              <c:f>'Resultaten per BP, HH'!$H$55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HH'!$H$56:$H$61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9-4394-8E68-06268B02500B}"/>
            </c:ext>
          </c:extLst>
        </c:ser>
        <c:ser>
          <c:idx val="3"/>
          <c:order val="3"/>
          <c:tx>
            <c:strRef>
              <c:f>'Resultaten per BP, HH'!$I$55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HH'!$I$56:$I$61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9-4394-8E68-06268B02500B}"/>
            </c:ext>
          </c:extLst>
        </c:ser>
        <c:ser>
          <c:idx val="4"/>
          <c:order val="4"/>
          <c:tx>
            <c:strRef>
              <c:f>'Resultaten per BP, HH'!$J$55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HH'!$J$56:$J$61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9-4394-8E68-06268B02500B}"/>
            </c:ext>
          </c:extLst>
        </c:ser>
        <c:ser>
          <c:idx val="5"/>
          <c:order val="5"/>
          <c:tx>
            <c:strRef>
              <c:f>'Resultaten per BP, HH'!$K$55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HH'!$K$56:$K$61</c:f>
              <c:numCache>
                <c:formatCode>General</c:formatCode>
                <c:ptCount val="6"/>
                <c:pt idx="0">
                  <c:v>38295</c:v>
                </c:pt>
                <c:pt idx="1">
                  <c:v>14770</c:v>
                </c:pt>
                <c:pt idx="2">
                  <c:v>4131</c:v>
                </c:pt>
                <c:pt idx="3">
                  <c:v>13389</c:v>
                </c:pt>
                <c:pt idx="4">
                  <c:v>13092</c:v>
                </c:pt>
                <c:pt idx="5">
                  <c:v>13808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9-4394-8E68-06268B02500B}"/>
            </c:ext>
          </c:extLst>
        </c:ser>
        <c:ser>
          <c:idx val="6"/>
          <c:order val="6"/>
          <c:tx>
            <c:strRef>
              <c:f>'Resultaten per BP, HH'!$L$55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HH'!$L$56:$L$61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9-4394-8E68-06268B02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HH'!$F$90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HH'!$E$91:$E$94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HH'!$F$91:$F$94</c:f>
              <c:numCache>
                <c:formatCode>General</c:formatCode>
                <c:ptCount val="4"/>
                <c:pt idx="0">
                  <c:v>1318</c:v>
                </c:pt>
                <c:pt idx="1">
                  <c:v>14672</c:v>
                </c:pt>
                <c:pt idx="2">
                  <c:v>16554</c:v>
                </c:pt>
                <c:pt idx="3">
                  <c:v>14902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E-43C3-9E25-7E9C94FA21EA}"/>
            </c:ext>
          </c:extLst>
        </c:ser>
        <c:ser>
          <c:idx val="1"/>
          <c:order val="1"/>
          <c:tx>
            <c:strRef>
              <c:f>'Resultaten per GT, HH'!$G$90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HH'!$E$91:$E$94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HH'!$G$91:$G$94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E-43C3-9E25-7E9C94FA21EA}"/>
            </c:ext>
          </c:extLst>
        </c:ser>
        <c:ser>
          <c:idx val="2"/>
          <c:order val="2"/>
          <c:tx>
            <c:strRef>
              <c:f>'Resultaten per GT, HH'!$H$90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HH'!$E$91:$E$94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HH'!$H$91:$H$94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E-43C3-9E25-7E9C94FA21EA}"/>
            </c:ext>
          </c:extLst>
        </c:ser>
        <c:ser>
          <c:idx val="3"/>
          <c:order val="3"/>
          <c:tx>
            <c:strRef>
              <c:f>'Resultaten per GT, HH'!$I$90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HH'!$E$91:$E$94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HH'!$I$91:$I$94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FE-43C3-9E25-7E9C94FA21EA}"/>
            </c:ext>
          </c:extLst>
        </c:ser>
        <c:ser>
          <c:idx val="4"/>
          <c:order val="4"/>
          <c:tx>
            <c:strRef>
              <c:f>'Resultaten per GT, HH'!$J$90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HH'!$E$91:$E$94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HH'!$J$91:$J$94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FE-43C3-9E25-7E9C94FA21EA}"/>
            </c:ext>
          </c:extLst>
        </c:ser>
        <c:ser>
          <c:idx val="5"/>
          <c:order val="5"/>
          <c:tx>
            <c:strRef>
              <c:f>'Resultaten per GT, HH'!$K$90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HH'!$E$91:$E$94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HH'!$K$91:$K$94</c:f>
              <c:numCache>
                <c:formatCode>General</c:formatCode>
                <c:ptCount val="4"/>
                <c:pt idx="0">
                  <c:v>3468</c:v>
                </c:pt>
                <c:pt idx="1">
                  <c:v>47007</c:v>
                </c:pt>
                <c:pt idx="2">
                  <c:v>36661</c:v>
                </c:pt>
                <c:pt idx="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FE-43C3-9E25-7E9C94FA21EA}"/>
            </c:ext>
          </c:extLst>
        </c:ser>
        <c:ser>
          <c:idx val="6"/>
          <c:order val="6"/>
          <c:tx>
            <c:strRef>
              <c:f>'Resultaten per GT, HH'!$L$90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HH'!$E$91:$E$94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HH'!$L$91:$L$94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FE-43C3-9E25-7E9C94FA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HH'!$F$25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HH'!$F$26:$F$31</c:f>
              <c:numCache>
                <c:formatCode>General</c:formatCode>
                <c:ptCount val="6"/>
                <c:pt idx="0">
                  <c:v>8185</c:v>
                </c:pt>
                <c:pt idx="1">
                  <c:v>6742</c:v>
                </c:pt>
                <c:pt idx="2">
                  <c:v>11414</c:v>
                </c:pt>
                <c:pt idx="3">
                  <c:v>4194</c:v>
                </c:pt>
                <c:pt idx="4">
                  <c:v>7910</c:v>
                </c:pt>
                <c:pt idx="5">
                  <c:v>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5-43FD-BFEB-43B891E4A83D}"/>
            </c:ext>
          </c:extLst>
        </c:ser>
        <c:ser>
          <c:idx val="1"/>
          <c:order val="1"/>
          <c:tx>
            <c:strRef>
              <c:f>'Resultaten per BP, HH'!$G$25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HH'!$G$26:$G$31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5-43FD-BFEB-43B891E4A83D}"/>
            </c:ext>
          </c:extLst>
        </c:ser>
        <c:ser>
          <c:idx val="2"/>
          <c:order val="2"/>
          <c:tx>
            <c:strRef>
              <c:f>'Resultaten per BP, HH'!$H$25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HH'!$H$26:$H$31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5-43FD-BFEB-43B891E4A83D}"/>
            </c:ext>
          </c:extLst>
        </c:ser>
        <c:ser>
          <c:idx val="3"/>
          <c:order val="3"/>
          <c:tx>
            <c:strRef>
              <c:f>'Resultaten per BP, HH'!$I$25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HH'!$I$26:$I$31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5-43FD-BFEB-43B891E4A83D}"/>
            </c:ext>
          </c:extLst>
        </c:ser>
        <c:ser>
          <c:idx val="4"/>
          <c:order val="4"/>
          <c:tx>
            <c:strRef>
              <c:f>'Resultaten per BP, HH'!$J$25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HH'!$J$26:$J$31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5-43FD-BFEB-43B891E4A83D}"/>
            </c:ext>
          </c:extLst>
        </c:ser>
        <c:ser>
          <c:idx val="5"/>
          <c:order val="5"/>
          <c:tx>
            <c:strRef>
              <c:f>'Resultaten per BP, HH'!$K$25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HH'!$K$26:$K$31</c:f>
              <c:numCache>
                <c:formatCode>General</c:formatCode>
                <c:ptCount val="6"/>
                <c:pt idx="0">
                  <c:v>38733</c:v>
                </c:pt>
                <c:pt idx="1">
                  <c:v>14941</c:v>
                </c:pt>
                <c:pt idx="2">
                  <c:v>4161</c:v>
                </c:pt>
                <c:pt idx="3">
                  <c:v>13690</c:v>
                </c:pt>
                <c:pt idx="4">
                  <c:v>13631</c:v>
                </c:pt>
                <c:pt idx="5">
                  <c:v>14881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E5-43FD-BFEB-43B891E4A83D}"/>
            </c:ext>
          </c:extLst>
        </c:ser>
        <c:ser>
          <c:idx val="6"/>
          <c:order val="6"/>
          <c:tx>
            <c:strRef>
              <c:f>'Resultaten per BP, HH'!$L$25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HH'!$L$26:$L$31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E5-43FD-BFEB-43B891E4A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HH'!$O$25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HH'!$O$26:$O$31</c:f>
              <c:numCache>
                <c:formatCode>General</c:formatCode>
                <c:ptCount val="6"/>
                <c:pt idx="0">
                  <c:v>8185</c:v>
                </c:pt>
                <c:pt idx="1">
                  <c:v>6742</c:v>
                </c:pt>
                <c:pt idx="2">
                  <c:v>11414</c:v>
                </c:pt>
                <c:pt idx="3">
                  <c:v>4194</c:v>
                </c:pt>
                <c:pt idx="4">
                  <c:v>7910</c:v>
                </c:pt>
                <c:pt idx="5">
                  <c:v>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4-4E7A-993B-B268B42DCD94}"/>
            </c:ext>
          </c:extLst>
        </c:ser>
        <c:ser>
          <c:idx val="1"/>
          <c:order val="1"/>
          <c:tx>
            <c:strRef>
              <c:f>'Resultaten per BP, HH'!$P$25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HH'!$P$26:$P$31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4-4E7A-993B-B268B42DCD94}"/>
            </c:ext>
          </c:extLst>
        </c:ser>
        <c:ser>
          <c:idx val="2"/>
          <c:order val="2"/>
          <c:tx>
            <c:strRef>
              <c:f>'Resultaten per BP, HH'!$Q$25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HH'!$Q$26:$Q$31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4-4E7A-993B-B268B42DCD94}"/>
            </c:ext>
          </c:extLst>
        </c:ser>
        <c:ser>
          <c:idx val="3"/>
          <c:order val="3"/>
          <c:tx>
            <c:strRef>
              <c:f>'Resultaten per BP, HH'!$R$25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HH'!$R$26:$R$31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4-4E7A-993B-B268B42DCD94}"/>
            </c:ext>
          </c:extLst>
        </c:ser>
        <c:ser>
          <c:idx val="4"/>
          <c:order val="4"/>
          <c:tx>
            <c:strRef>
              <c:f>'Resultaten per BP, HH'!$S$25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HH'!$S$26:$S$31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4-4E7A-993B-B268B42DCD94}"/>
            </c:ext>
          </c:extLst>
        </c:ser>
        <c:ser>
          <c:idx val="5"/>
          <c:order val="5"/>
          <c:tx>
            <c:strRef>
              <c:f>'Resultaten per BP, HH'!$T$25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HH'!$T$26:$T$31</c:f>
              <c:numCache>
                <c:formatCode>General</c:formatCode>
                <c:ptCount val="6"/>
                <c:pt idx="0">
                  <c:v>38733</c:v>
                </c:pt>
                <c:pt idx="1">
                  <c:v>14941</c:v>
                </c:pt>
                <c:pt idx="2">
                  <c:v>4161</c:v>
                </c:pt>
                <c:pt idx="3">
                  <c:v>13690</c:v>
                </c:pt>
                <c:pt idx="4">
                  <c:v>13631</c:v>
                </c:pt>
                <c:pt idx="5">
                  <c:v>14881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4-4E7A-993B-B268B42DCD94}"/>
            </c:ext>
          </c:extLst>
        </c:ser>
        <c:ser>
          <c:idx val="6"/>
          <c:order val="6"/>
          <c:tx>
            <c:strRef>
              <c:f>'Resultaten per BP, HH'!$U$25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HH'!$U$26:$U$31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4-4E7A-993B-B268B42DC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HH'!$X$25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HH'!$X$26:$X$31</c:f>
              <c:numCache>
                <c:formatCode>General</c:formatCode>
                <c:ptCount val="6"/>
                <c:pt idx="0">
                  <c:v>8185</c:v>
                </c:pt>
                <c:pt idx="1">
                  <c:v>6742</c:v>
                </c:pt>
                <c:pt idx="2">
                  <c:v>11414</c:v>
                </c:pt>
                <c:pt idx="3">
                  <c:v>4194</c:v>
                </c:pt>
                <c:pt idx="4">
                  <c:v>7910</c:v>
                </c:pt>
                <c:pt idx="5">
                  <c:v>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7-4419-8EDC-70EBC63E4839}"/>
            </c:ext>
          </c:extLst>
        </c:ser>
        <c:ser>
          <c:idx val="1"/>
          <c:order val="1"/>
          <c:tx>
            <c:strRef>
              <c:f>'Resultaten per BP, HH'!$Y$25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HH'!$Y$26:$Y$31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7-4419-8EDC-70EBC63E4839}"/>
            </c:ext>
          </c:extLst>
        </c:ser>
        <c:ser>
          <c:idx val="2"/>
          <c:order val="2"/>
          <c:tx>
            <c:strRef>
              <c:f>'Resultaten per BP, HH'!$Z$25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HH'!$Z$26:$Z$31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7-4419-8EDC-70EBC63E4839}"/>
            </c:ext>
          </c:extLst>
        </c:ser>
        <c:ser>
          <c:idx val="3"/>
          <c:order val="3"/>
          <c:tx>
            <c:strRef>
              <c:f>'Resultaten per BP, HH'!$AA$25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HH'!$AA$26:$AA$31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7-4419-8EDC-70EBC63E4839}"/>
            </c:ext>
          </c:extLst>
        </c:ser>
        <c:ser>
          <c:idx val="4"/>
          <c:order val="4"/>
          <c:tx>
            <c:strRef>
              <c:f>'Resultaten per BP, HH'!$AB$25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HH'!$AB$26:$AB$31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C7-4419-8EDC-70EBC63E4839}"/>
            </c:ext>
          </c:extLst>
        </c:ser>
        <c:ser>
          <c:idx val="5"/>
          <c:order val="5"/>
          <c:tx>
            <c:strRef>
              <c:f>'Resultaten per BP, HH'!$AC$25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HH'!$AC$26:$AC$31</c:f>
              <c:numCache>
                <c:formatCode>General</c:formatCode>
                <c:ptCount val="6"/>
                <c:pt idx="0">
                  <c:v>38733</c:v>
                </c:pt>
                <c:pt idx="1">
                  <c:v>14941</c:v>
                </c:pt>
                <c:pt idx="2">
                  <c:v>4161</c:v>
                </c:pt>
                <c:pt idx="3">
                  <c:v>13690</c:v>
                </c:pt>
                <c:pt idx="4">
                  <c:v>13631</c:v>
                </c:pt>
                <c:pt idx="5">
                  <c:v>14881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C7-4419-8EDC-70EBC63E4839}"/>
            </c:ext>
          </c:extLst>
        </c:ser>
        <c:ser>
          <c:idx val="6"/>
          <c:order val="6"/>
          <c:tx>
            <c:strRef>
              <c:f>'Resultaten per BP, HH'!$AD$25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HH'!$AD$26:$AD$31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C7-4419-8EDC-70EBC63E4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HH'!$AG$25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HH'!$AG$26:$AG$31</c:f>
              <c:numCache>
                <c:formatCode>General</c:formatCode>
                <c:ptCount val="6"/>
                <c:pt idx="0">
                  <c:v>8185</c:v>
                </c:pt>
                <c:pt idx="1">
                  <c:v>6742</c:v>
                </c:pt>
                <c:pt idx="2">
                  <c:v>11414</c:v>
                </c:pt>
                <c:pt idx="3">
                  <c:v>4194</c:v>
                </c:pt>
                <c:pt idx="4">
                  <c:v>7910</c:v>
                </c:pt>
                <c:pt idx="5">
                  <c:v>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A-4B1D-98D8-2A112FD19DF2}"/>
            </c:ext>
          </c:extLst>
        </c:ser>
        <c:ser>
          <c:idx val="1"/>
          <c:order val="1"/>
          <c:tx>
            <c:strRef>
              <c:f>'Resultaten per BP, HH'!$AH$25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HH'!$AH$26:$AH$31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A-4B1D-98D8-2A112FD19DF2}"/>
            </c:ext>
          </c:extLst>
        </c:ser>
        <c:ser>
          <c:idx val="2"/>
          <c:order val="2"/>
          <c:tx>
            <c:strRef>
              <c:f>'Resultaten per BP, HH'!$AI$25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HH'!$AI$26:$AI$31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A-4B1D-98D8-2A112FD19DF2}"/>
            </c:ext>
          </c:extLst>
        </c:ser>
        <c:ser>
          <c:idx val="3"/>
          <c:order val="3"/>
          <c:tx>
            <c:strRef>
              <c:f>'Resultaten per BP, HH'!$AJ$25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HH'!$AJ$26:$AJ$31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A-4B1D-98D8-2A112FD19DF2}"/>
            </c:ext>
          </c:extLst>
        </c:ser>
        <c:ser>
          <c:idx val="4"/>
          <c:order val="4"/>
          <c:tx>
            <c:strRef>
              <c:f>'Resultaten per BP, HH'!$AK$25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HH'!$AK$26:$AK$31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EA-4B1D-98D8-2A112FD19DF2}"/>
            </c:ext>
          </c:extLst>
        </c:ser>
        <c:ser>
          <c:idx val="5"/>
          <c:order val="5"/>
          <c:tx>
            <c:strRef>
              <c:f>'Resultaten per BP, HH'!$AL$25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HH'!$AL$26:$AL$31</c:f>
              <c:numCache>
                <c:formatCode>General</c:formatCode>
                <c:ptCount val="6"/>
                <c:pt idx="0">
                  <c:v>38733</c:v>
                </c:pt>
                <c:pt idx="1">
                  <c:v>14941</c:v>
                </c:pt>
                <c:pt idx="2">
                  <c:v>4161</c:v>
                </c:pt>
                <c:pt idx="3">
                  <c:v>13690</c:v>
                </c:pt>
                <c:pt idx="4">
                  <c:v>13631</c:v>
                </c:pt>
                <c:pt idx="5">
                  <c:v>14881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EA-4B1D-98D8-2A112FD19DF2}"/>
            </c:ext>
          </c:extLst>
        </c:ser>
        <c:ser>
          <c:idx val="6"/>
          <c:order val="6"/>
          <c:tx>
            <c:strRef>
              <c:f>'Resultaten per BP, HH'!$AM$25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HH'!$AM$26:$AM$31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EA-4B1D-98D8-2A112FD1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HH'!$AP$25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HH'!$AP$26:$AP$31</c:f>
              <c:numCache>
                <c:formatCode>General</c:formatCode>
                <c:ptCount val="6"/>
                <c:pt idx="0">
                  <c:v>8185</c:v>
                </c:pt>
                <c:pt idx="1">
                  <c:v>6742</c:v>
                </c:pt>
                <c:pt idx="2">
                  <c:v>11414</c:v>
                </c:pt>
                <c:pt idx="3">
                  <c:v>4194</c:v>
                </c:pt>
                <c:pt idx="4">
                  <c:v>7910</c:v>
                </c:pt>
                <c:pt idx="5">
                  <c:v>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E-4397-B130-D7F73FEB8F58}"/>
            </c:ext>
          </c:extLst>
        </c:ser>
        <c:ser>
          <c:idx val="1"/>
          <c:order val="1"/>
          <c:tx>
            <c:strRef>
              <c:f>'Resultaten per BP, HH'!$AQ$25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HH'!$AQ$26:$AQ$31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E-4397-B130-D7F73FEB8F58}"/>
            </c:ext>
          </c:extLst>
        </c:ser>
        <c:ser>
          <c:idx val="2"/>
          <c:order val="2"/>
          <c:tx>
            <c:strRef>
              <c:f>'Resultaten per BP, HH'!$AR$25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HH'!$AR$26:$AR$31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E-4397-B130-D7F73FEB8F58}"/>
            </c:ext>
          </c:extLst>
        </c:ser>
        <c:ser>
          <c:idx val="3"/>
          <c:order val="3"/>
          <c:tx>
            <c:strRef>
              <c:f>'Resultaten per BP, HH'!$AS$25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HH'!$AS$26:$AS$31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E-4397-B130-D7F73FEB8F58}"/>
            </c:ext>
          </c:extLst>
        </c:ser>
        <c:ser>
          <c:idx val="4"/>
          <c:order val="4"/>
          <c:tx>
            <c:strRef>
              <c:f>'Resultaten per BP, HH'!$AT$25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HH'!$AT$26:$AT$31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E-4397-B130-D7F73FEB8F58}"/>
            </c:ext>
          </c:extLst>
        </c:ser>
        <c:ser>
          <c:idx val="5"/>
          <c:order val="5"/>
          <c:tx>
            <c:strRef>
              <c:f>'Resultaten per BP, HH'!$AU$25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HH'!$AU$26:$AU$31</c:f>
              <c:numCache>
                <c:formatCode>General</c:formatCode>
                <c:ptCount val="6"/>
                <c:pt idx="0">
                  <c:v>38733</c:v>
                </c:pt>
                <c:pt idx="1">
                  <c:v>14941</c:v>
                </c:pt>
                <c:pt idx="2">
                  <c:v>4161</c:v>
                </c:pt>
                <c:pt idx="3">
                  <c:v>13690</c:v>
                </c:pt>
                <c:pt idx="4">
                  <c:v>13631</c:v>
                </c:pt>
                <c:pt idx="5">
                  <c:v>14881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E-4397-B130-D7F73FEB8F58}"/>
            </c:ext>
          </c:extLst>
        </c:ser>
        <c:ser>
          <c:idx val="6"/>
          <c:order val="6"/>
          <c:tx>
            <c:strRef>
              <c:f>'Resultaten per BP, HH'!$AV$25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HH'!$AV$26:$AV$31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E-4397-B130-D7F73FEB8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HH'!$O$35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HH'!$O$36:$O$41</c:f>
              <c:numCache>
                <c:formatCode>General</c:formatCode>
                <c:ptCount val="6"/>
                <c:pt idx="0">
                  <c:v>8131</c:v>
                </c:pt>
                <c:pt idx="1">
                  <c:v>6690</c:v>
                </c:pt>
                <c:pt idx="2">
                  <c:v>11325</c:v>
                </c:pt>
                <c:pt idx="3">
                  <c:v>4186</c:v>
                </c:pt>
                <c:pt idx="4">
                  <c:v>7893</c:v>
                </c:pt>
                <c:pt idx="5">
                  <c:v>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9-478B-812D-B3377669618F}"/>
            </c:ext>
          </c:extLst>
        </c:ser>
        <c:ser>
          <c:idx val="1"/>
          <c:order val="1"/>
          <c:tx>
            <c:strRef>
              <c:f>'Resultaten per BP, HH'!$P$35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HH'!$P$36:$P$41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9-478B-812D-B3377669618F}"/>
            </c:ext>
          </c:extLst>
        </c:ser>
        <c:ser>
          <c:idx val="2"/>
          <c:order val="2"/>
          <c:tx>
            <c:strRef>
              <c:f>'Resultaten per BP, HH'!$Q$35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HH'!$Q$36:$Q$41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89-478B-812D-B3377669618F}"/>
            </c:ext>
          </c:extLst>
        </c:ser>
        <c:ser>
          <c:idx val="3"/>
          <c:order val="3"/>
          <c:tx>
            <c:strRef>
              <c:f>'Resultaten per BP, HH'!$R$35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HH'!$R$36:$R$41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89-478B-812D-B3377669618F}"/>
            </c:ext>
          </c:extLst>
        </c:ser>
        <c:ser>
          <c:idx val="4"/>
          <c:order val="4"/>
          <c:tx>
            <c:strRef>
              <c:f>'Resultaten per BP, HH'!$S$35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HH'!$S$36:$S$41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89-478B-812D-B3377669618F}"/>
            </c:ext>
          </c:extLst>
        </c:ser>
        <c:ser>
          <c:idx val="5"/>
          <c:order val="5"/>
          <c:tx>
            <c:strRef>
              <c:f>'Resultaten per BP, HH'!$T$35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HH'!$T$36:$T$41</c:f>
              <c:numCache>
                <c:formatCode>General</c:formatCode>
                <c:ptCount val="6"/>
                <c:pt idx="0">
                  <c:v>38375</c:v>
                </c:pt>
                <c:pt idx="1">
                  <c:v>14774</c:v>
                </c:pt>
                <c:pt idx="2">
                  <c:v>4157</c:v>
                </c:pt>
                <c:pt idx="3">
                  <c:v>13576</c:v>
                </c:pt>
                <c:pt idx="4">
                  <c:v>13522</c:v>
                </c:pt>
                <c:pt idx="5">
                  <c:v>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89-478B-812D-B3377669618F}"/>
            </c:ext>
          </c:extLst>
        </c:ser>
        <c:ser>
          <c:idx val="6"/>
          <c:order val="6"/>
          <c:tx>
            <c:strRef>
              <c:f>'Resultaten per BP, HH'!$U$35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HH'!$U$36:$U$41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89-478B-812D-B3377669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012656"/>
        <c:axId val="743338824"/>
      </c:barChart>
      <c:catAx>
        <c:axId val="6020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3338824"/>
        <c:crosses val="autoZero"/>
        <c:auto val="1"/>
        <c:lblAlgn val="ctr"/>
        <c:lblOffset val="100"/>
        <c:noMultiLvlLbl val="0"/>
      </c:catAx>
      <c:valAx>
        <c:axId val="7433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20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HH'!$O$45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HH'!$O$46:$O$51</c:f>
              <c:numCache>
                <c:formatCode>General</c:formatCode>
                <c:ptCount val="6"/>
                <c:pt idx="0">
                  <c:v>8131</c:v>
                </c:pt>
                <c:pt idx="1">
                  <c:v>6690</c:v>
                </c:pt>
                <c:pt idx="2">
                  <c:v>11325</c:v>
                </c:pt>
                <c:pt idx="3">
                  <c:v>4186</c:v>
                </c:pt>
                <c:pt idx="4">
                  <c:v>7893</c:v>
                </c:pt>
                <c:pt idx="5">
                  <c:v>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2-4BE7-90DD-BB7EEBDB89C2}"/>
            </c:ext>
          </c:extLst>
        </c:ser>
        <c:ser>
          <c:idx val="1"/>
          <c:order val="1"/>
          <c:tx>
            <c:strRef>
              <c:f>'Resultaten per BP, HH'!$P$45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HH'!$P$46:$P$51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2-4BE7-90DD-BB7EEBDB89C2}"/>
            </c:ext>
          </c:extLst>
        </c:ser>
        <c:ser>
          <c:idx val="2"/>
          <c:order val="2"/>
          <c:tx>
            <c:strRef>
              <c:f>'Resultaten per BP, HH'!$Q$45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HH'!$Q$46:$Q$51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2-4BE7-90DD-BB7EEBDB89C2}"/>
            </c:ext>
          </c:extLst>
        </c:ser>
        <c:ser>
          <c:idx val="3"/>
          <c:order val="3"/>
          <c:tx>
            <c:strRef>
              <c:f>'Resultaten per BP, HH'!$R$45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HH'!$R$46:$R$51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82-4BE7-90DD-BB7EEBDB89C2}"/>
            </c:ext>
          </c:extLst>
        </c:ser>
        <c:ser>
          <c:idx val="4"/>
          <c:order val="4"/>
          <c:tx>
            <c:strRef>
              <c:f>'Resultaten per BP, HH'!$S$45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HH'!$S$46:$S$51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82-4BE7-90DD-BB7EEBDB89C2}"/>
            </c:ext>
          </c:extLst>
        </c:ser>
        <c:ser>
          <c:idx val="5"/>
          <c:order val="5"/>
          <c:tx>
            <c:strRef>
              <c:f>'Resultaten per BP, HH'!$T$45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HH'!$T$46:$T$51</c:f>
              <c:numCache>
                <c:formatCode>General</c:formatCode>
                <c:ptCount val="6"/>
                <c:pt idx="0">
                  <c:v>38375</c:v>
                </c:pt>
                <c:pt idx="1">
                  <c:v>14774</c:v>
                </c:pt>
                <c:pt idx="2">
                  <c:v>4157</c:v>
                </c:pt>
                <c:pt idx="3">
                  <c:v>13576</c:v>
                </c:pt>
                <c:pt idx="4">
                  <c:v>13522</c:v>
                </c:pt>
                <c:pt idx="5">
                  <c:v>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82-4BE7-90DD-BB7EEBDB89C2}"/>
            </c:ext>
          </c:extLst>
        </c:ser>
        <c:ser>
          <c:idx val="6"/>
          <c:order val="6"/>
          <c:tx>
            <c:strRef>
              <c:f>'Resultaten per BP, HH'!$U$45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HH'!$U$46:$U$51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82-4BE7-90DD-BB7EEBDB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HH'!$O$55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HH'!$O$56:$O$61</c:f>
              <c:numCache>
                <c:formatCode>General</c:formatCode>
                <c:ptCount val="6"/>
                <c:pt idx="0">
                  <c:v>8131</c:v>
                </c:pt>
                <c:pt idx="1">
                  <c:v>6690</c:v>
                </c:pt>
                <c:pt idx="2">
                  <c:v>11325</c:v>
                </c:pt>
                <c:pt idx="3">
                  <c:v>4186</c:v>
                </c:pt>
                <c:pt idx="4">
                  <c:v>7893</c:v>
                </c:pt>
                <c:pt idx="5">
                  <c:v>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E-4C6A-A054-FDF04F845C9C}"/>
            </c:ext>
          </c:extLst>
        </c:ser>
        <c:ser>
          <c:idx val="1"/>
          <c:order val="1"/>
          <c:tx>
            <c:strRef>
              <c:f>'Resultaten per BP, HH'!$P$55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HH'!$P$56:$P$61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E-4C6A-A054-FDF04F845C9C}"/>
            </c:ext>
          </c:extLst>
        </c:ser>
        <c:ser>
          <c:idx val="2"/>
          <c:order val="2"/>
          <c:tx>
            <c:strRef>
              <c:f>'Resultaten per BP, HH'!$Q$55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HH'!$Q$56:$Q$61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E-4C6A-A054-FDF04F845C9C}"/>
            </c:ext>
          </c:extLst>
        </c:ser>
        <c:ser>
          <c:idx val="3"/>
          <c:order val="3"/>
          <c:tx>
            <c:strRef>
              <c:f>'Resultaten per BP, HH'!$R$55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HH'!$R$56:$R$61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7E-4C6A-A054-FDF04F845C9C}"/>
            </c:ext>
          </c:extLst>
        </c:ser>
        <c:ser>
          <c:idx val="4"/>
          <c:order val="4"/>
          <c:tx>
            <c:strRef>
              <c:f>'Resultaten per BP, HH'!$S$55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HH'!$S$56:$S$61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7E-4C6A-A054-FDF04F845C9C}"/>
            </c:ext>
          </c:extLst>
        </c:ser>
        <c:ser>
          <c:idx val="5"/>
          <c:order val="5"/>
          <c:tx>
            <c:strRef>
              <c:f>'Resultaten per BP, HH'!$T$55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HH'!$T$56:$T$61</c:f>
              <c:numCache>
                <c:formatCode>General</c:formatCode>
                <c:ptCount val="6"/>
                <c:pt idx="0">
                  <c:v>38375</c:v>
                </c:pt>
                <c:pt idx="1">
                  <c:v>14774</c:v>
                </c:pt>
                <c:pt idx="2">
                  <c:v>4157</c:v>
                </c:pt>
                <c:pt idx="3">
                  <c:v>13576</c:v>
                </c:pt>
                <c:pt idx="4">
                  <c:v>13522</c:v>
                </c:pt>
                <c:pt idx="5">
                  <c:v>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7E-4C6A-A054-FDF04F845C9C}"/>
            </c:ext>
          </c:extLst>
        </c:ser>
        <c:ser>
          <c:idx val="6"/>
          <c:order val="6"/>
          <c:tx>
            <c:strRef>
              <c:f>'Resultaten per BP, HH'!$U$55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HH'!$U$56:$U$61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7E-4C6A-A054-FDF04F845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HH'!$O$65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HH'!$O$66:$O$71</c:f>
              <c:numCache>
                <c:formatCode>General</c:formatCode>
                <c:ptCount val="6"/>
                <c:pt idx="0">
                  <c:v>8211</c:v>
                </c:pt>
                <c:pt idx="1">
                  <c:v>6695</c:v>
                </c:pt>
                <c:pt idx="2">
                  <c:v>11330</c:v>
                </c:pt>
                <c:pt idx="3">
                  <c:v>4360</c:v>
                </c:pt>
                <c:pt idx="4">
                  <c:v>8320</c:v>
                </c:pt>
                <c:pt idx="5">
                  <c:v>10111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8-4685-8E81-5E38BFF547E9}"/>
            </c:ext>
          </c:extLst>
        </c:ser>
        <c:ser>
          <c:idx val="1"/>
          <c:order val="1"/>
          <c:tx>
            <c:strRef>
              <c:f>'Resultaten per BP, HH'!$P$65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HH'!$P$66:$P$71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8-4685-8E81-5E38BFF547E9}"/>
            </c:ext>
          </c:extLst>
        </c:ser>
        <c:ser>
          <c:idx val="2"/>
          <c:order val="2"/>
          <c:tx>
            <c:strRef>
              <c:f>'Resultaten per BP, HH'!$Q$65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HH'!$Q$66:$Q$71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8-4685-8E81-5E38BFF547E9}"/>
            </c:ext>
          </c:extLst>
        </c:ser>
        <c:ser>
          <c:idx val="3"/>
          <c:order val="3"/>
          <c:tx>
            <c:strRef>
              <c:f>'Resultaten per BP, HH'!$R$65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HH'!$R$66:$R$71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28-4685-8E81-5E38BFF547E9}"/>
            </c:ext>
          </c:extLst>
        </c:ser>
        <c:ser>
          <c:idx val="4"/>
          <c:order val="4"/>
          <c:tx>
            <c:strRef>
              <c:f>'Resultaten per BP, HH'!$S$65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HH'!$S$66:$S$71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28-4685-8E81-5E38BFF547E9}"/>
            </c:ext>
          </c:extLst>
        </c:ser>
        <c:ser>
          <c:idx val="5"/>
          <c:order val="5"/>
          <c:tx>
            <c:strRef>
              <c:f>'Resultaten per BP, HH'!$T$65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HH'!$T$66:$T$71</c:f>
              <c:numCache>
                <c:formatCode>General</c:formatCode>
                <c:ptCount val="6"/>
                <c:pt idx="0">
                  <c:v>38295</c:v>
                </c:pt>
                <c:pt idx="1">
                  <c:v>14769</c:v>
                </c:pt>
                <c:pt idx="2">
                  <c:v>4152</c:v>
                </c:pt>
                <c:pt idx="3">
                  <c:v>13402</c:v>
                </c:pt>
                <c:pt idx="4">
                  <c:v>13095</c:v>
                </c:pt>
                <c:pt idx="5">
                  <c:v>13805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28-4685-8E81-5E38BFF547E9}"/>
            </c:ext>
          </c:extLst>
        </c:ser>
        <c:ser>
          <c:idx val="6"/>
          <c:order val="6"/>
          <c:tx>
            <c:strRef>
              <c:f>'Resultaten per BP, HH'!$U$65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HH'!$U$66:$U$71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28-4685-8E81-5E38BFF5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HH'!$X$35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HH'!$X$36:$X$41</c:f>
              <c:numCache>
                <c:formatCode>General</c:formatCode>
                <c:ptCount val="6"/>
                <c:pt idx="0">
                  <c:v>8131</c:v>
                </c:pt>
                <c:pt idx="1">
                  <c:v>6690</c:v>
                </c:pt>
                <c:pt idx="2">
                  <c:v>11325</c:v>
                </c:pt>
                <c:pt idx="3">
                  <c:v>4186</c:v>
                </c:pt>
                <c:pt idx="4">
                  <c:v>7893</c:v>
                </c:pt>
                <c:pt idx="5">
                  <c:v>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2-4274-83D8-C3D949C21560}"/>
            </c:ext>
          </c:extLst>
        </c:ser>
        <c:ser>
          <c:idx val="1"/>
          <c:order val="1"/>
          <c:tx>
            <c:strRef>
              <c:f>'Resultaten per BP, HH'!$Y$35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HH'!$Y$36:$Y$41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2-4274-83D8-C3D949C21560}"/>
            </c:ext>
          </c:extLst>
        </c:ser>
        <c:ser>
          <c:idx val="2"/>
          <c:order val="2"/>
          <c:tx>
            <c:strRef>
              <c:f>'Resultaten per BP, HH'!$Z$35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HH'!$Z$36:$Z$41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2-4274-83D8-C3D949C21560}"/>
            </c:ext>
          </c:extLst>
        </c:ser>
        <c:ser>
          <c:idx val="3"/>
          <c:order val="3"/>
          <c:tx>
            <c:strRef>
              <c:f>'Resultaten per BP, HH'!$AA$35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HH'!$AA$36:$AA$41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2-4274-83D8-C3D949C21560}"/>
            </c:ext>
          </c:extLst>
        </c:ser>
        <c:ser>
          <c:idx val="4"/>
          <c:order val="4"/>
          <c:tx>
            <c:strRef>
              <c:f>'Resultaten per BP, HH'!$AB$35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HH'!$AB$36:$AB$41</c:f>
              <c:numCache>
                <c:formatCode>General</c:formatCode>
                <c:ptCount val="6"/>
                <c:pt idx="0">
                  <c:v>33550</c:v>
                </c:pt>
                <c:pt idx="1">
                  <c:v>12352</c:v>
                </c:pt>
                <c:pt idx="2">
                  <c:v>2864</c:v>
                </c:pt>
                <c:pt idx="3">
                  <c:v>11248</c:v>
                </c:pt>
                <c:pt idx="4">
                  <c:v>8679</c:v>
                </c:pt>
                <c:pt idx="5">
                  <c:v>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2-4274-83D8-C3D949C21560}"/>
            </c:ext>
          </c:extLst>
        </c:ser>
        <c:ser>
          <c:idx val="5"/>
          <c:order val="5"/>
          <c:tx>
            <c:strRef>
              <c:f>'Resultaten per BP, HH'!$AC$35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HH'!$AC$36:$AC$41</c:f>
              <c:numCache>
                <c:formatCode>General</c:formatCode>
                <c:ptCount val="6"/>
                <c:pt idx="0">
                  <c:v>4825</c:v>
                </c:pt>
                <c:pt idx="1">
                  <c:v>2422</c:v>
                </c:pt>
                <c:pt idx="2">
                  <c:v>1293</c:v>
                </c:pt>
                <c:pt idx="3">
                  <c:v>2328</c:v>
                </c:pt>
                <c:pt idx="4">
                  <c:v>4843</c:v>
                </c:pt>
                <c:pt idx="5">
                  <c:v>5010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2-4274-83D8-C3D949C21560}"/>
            </c:ext>
          </c:extLst>
        </c:ser>
        <c:ser>
          <c:idx val="6"/>
          <c:order val="6"/>
          <c:tx>
            <c:strRef>
              <c:f>'Resultaten per BP, HH'!$AD$35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HH'!$AD$36:$AD$41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2-4274-83D8-C3D949C2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012656"/>
        <c:axId val="743338824"/>
      </c:barChart>
      <c:catAx>
        <c:axId val="6020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3338824"/>
        <c:crosses val="autoZero"/>
        <c:auto val="1"/>
        <c:lblAlgn val="ctr"/>
        <c:lblOffset val="100"/>
        <c:noMultiLvlLbl val="0"/>
      </c:catAx>
      <c:valAx>
        <c:axId val="7433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20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HH'!$F$97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HH'!$E$98:$E$101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HH'!$F$98:$F$101</c:f>
              <c:numCache>
                <c:formatCode>General</c:formatCode>
                <c:ptCount val="4"/>
                <c:pt idx="0">
                  <c:v>1359</c:v>
                </c:pt>
                <c:pt idx="1">
                  <c:v>14693</c:v>
                </c:pt>
                <c:pt idx="2">
                  <c:v>17339</c:v>
                </c:pt>
                <c:pt idx="3">
                  <c:v>15669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4-4D3A-8C01-4A755ECA08CD}"/>
            </c:ext>
          </c:extLst>
        </c:ser>
        <c:ser>
          <c:idx val="1"/>
          <c:order val="1"/>
          <c:tx>
            <c:strRef>
              <c:f>'Resultaten per GT, HH'!$G$97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HH'!$E$98:$E$101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HH'!$G$98:$G$101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4-4D3A-8C01-4A755ECA08CD}"/>
            </c:ext>
          </c:extLst>
        </c:ser>
        <c:ser>
          <c:idx val="2"/>
          <c:order val="2"/>
          <c:tx>
            <c:strRef>
              <c:f>'Resultaten per GT, HH'!$H$97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HH'!$E$98:$E$101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HH'!$H$98:$H$101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4-4D3A-8C01-4A755ECA08CD}"/>
            </c:ext>
          </c:extLst>
        </c:ser>
        <c:ser>
          <c:idx val="3"/>
          <c:order val="3"/>
          <c:tx>
            <c:strRef>
              <c:f>'Resultaten per GT, HH'!$I$97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HH'!$E$98:$E$101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HH'!$I$98:$I$101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14-4D3A-8C01-4A755ECA08CD}"/>
            </c:ext>
          </c:extLst>
        </c:ser>
        <c:ser>
          <c:idx val="4"/>
          <c:order val="4"/>
          <c:tx>
            <c:strRef>
              <c:f>'Resultaten per GT, HH'!$J$97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HH'!$E$98:$E$101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HH'!$J$98:$J$101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14-4D3A-8C01-4A755ECA08CD}"/>
            </c:ext>
          </c:extLst>
        </c:ser>
        <c:ser>
          <c:idx val="5"/>
          <c:order val="5"/>
          <c:tx>
            <c:strRef>
              <c:f>'Resultaten per GT, HH'!$K$97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HH'!$E$98:$E$101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HH'!$K$98:$K$101</c:f>
              <c:numCache>
                <c:formatCode>General</c:formatCode>
                <c:ptCount val="4"/>
                <c:pt idx="0">
                  <c:v>3427</c:v>
                </c:pt>
                <c:pt idx="1">
                  <c:v>46986</c:v>
                </c:pt>
                <c:pt idx="2">
                  <c:v>35876</c:v>
                </c:pt>
                <c:pt idx="3">
                  <c:v>11196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14-4D3A-8C01-4A755ECA08CD}"/>
            </c:ext>
          </c:extLst>
        </c:ser>
        <c:ser>
          <c:idx val="6"/>
          <c:order val="6"/>
          <c:tx>
            <c:strRef>
              <c:f>'Resultaten per GT, HH'!$L$97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HH'!$E$98:$E$101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HH'!$L$98:$L$101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14-4D3A-8C01-4A755ECA0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HH'!$X$45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HH'!$X$46:$X$51</c:f>
              <c:numCache>
                <c:formatCode>General</c:formatCode>
                <c:ptCount val="6"/>
                <c:pt idx="0">
                  <c:v>8131</c:v>
                </c:pt>
                <c:pt idx="1">
                  <c:v>6690</c:v>
                </c:pt>
                <c:pt idx="2">
                  <c:v>11325</c:v>
                </c:pt>
                <c:pt idx="3">
                  <c:v>4186</c:v>
                </c:pt>
                <c:pt idx="4">
                  <c:v>7893</c:v>
                </c:pt>
                <c:pt idx="5">
                  <c:v>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5-4D60-A944-CA9AB2C3B9B4}"/>
            </c:ext>
          </c:extLst>
        </c:ser>
        <c:ser>
          <c:idx val="1"/>
          <c:order val="1"/>
          <c:tx>
            <c:strRef>
              <c:f>'Resultaten per BP, HH'!$Y$45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HH'!$Y$46:$Y$51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5-4D60-A944-CA9AB2C3B9B4}"/>
            </c:ext>
          </c:extLst>
        </c:ser>
        <c:ser>
          <c:idx val="2"/>
          <c:order val="2"/>
          <c:tx>
            <c:strRef>
              <c:f>'Resultaten per BP, HH'!$Z$45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HH'!$Z$46:$Z$51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5-4D60-A944-CA9AB2C3B9B4}"/>
            </c:ext>
          </c:extLst>
        </c:ser>
        <c:ser>
          <c:idx val="3"/>
          <c:order val="3"/>
          <c:tx>
            <c:strRef>
              <c:f>'Resultaten per BP, HH'!$AA$45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HH'!$AA$46:$AA$51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B5-4D60-A944-CA9AB2C3B9B4}"/>
            </c:ext>
          </c:extLst>
        </c:ser>
        <c:ser>
          <c:idx val="4"/>
          <c:order val="4"/>
          <c:tx>
            <c:strRef>
              <c:f>'Resultaten per BP, HH'!$AB$45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HH'!$AB$46:$AB$51</c:f>
              <c:numCache>
                <c:formatCode>General</c:formatCode>
                <c:ptCount val="6"/>
                <c:pt idx="0">
                  <c:v>33723</c:v>
                </c:pt>
                <c:pt idx="1">
                  <c:v>12566</c:v>
                </c:pt>
                <c:pt idx="2">
                  <c:v>2865</c:v>
                </c:pt>
                <c:pt idx="3">
                  <c:v>11348</c:v>
                </c:pt>
                <c:pt idx="4">
                  <c:v>8781</c:v>
                </c:pt>
                <c:pt idx="5">
                  <c:v>9728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5-4D60-A944-CA9AB2C3B9B4}"/>
            </c:ext>
          </c:extLst>
        </c:ser>
        <c:ser>
          <c:idx val="5"/>
          <c:order val="5"/>
          <c:tx>
            <c:strRef>
              <c:f>'Resultaten per BP, HH'!$AC$45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HH'!$AC$46:$AC$51</c:f>
              <c:numCache>
                <c:formatCode>General</c:formatCode>
                <c:ptCount val="6"/>
                <c:pt idx="0">
                  <c:v>4652</c:v>
                </c:pt>
                <c:pt idx="1">
                  <c:v>2208</c:v>
                </c:pt>
                <c:pt idx="2">
                  <c:v>1292</c:v>
                </c:pt>
                <c:pt idx="3">
                  <c:v>2228</c:v>
                </c:pt>
                <c:pt idx="4">
                  <c:v>4741</c:v>
                </c:pt>
                <c:pt idx="5">
                  <c:v>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B5-4D60-A944-CA9AB2C3B9B4}"/>
            </c:ext>
          </c:extLst>
        </c:ser>
        <c:ser>
          <c:idx val="6"/>
          <c:order val="6"/>
          <c:tx>
            <c:strRef>
              <c:f>'Resultaten per BP, HH'!$AD$45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HH'!$AD$46:$AD$51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B5-4D60-A944-CA9AB2C3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HH'!$X$55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HH'!$X$56:$X$61</c:f>
              <c:numCache>
                <c:formatCode>General</c:formatCode>
                <c:ptCount val="6"/>
                <c:pt idx="0">
                  <c:v>8131</c:v>
                </c:pt>
                <c:pt idx="1">
                  <c:v>6690</c:v>
                </c:pt>
                <c:pt idx="2">
                  <c:v>11325</c:v>
                </c:pt>
                <c:pt idx="3">
                  <c:v>4186</c:v>
                </c:pt>
                <c:pt idx="4">
                  <c:v>7893</c:v>
                </c:pt>
                <c:pt idx="5">
                  <c:v>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9-4826-A2C0-1B662EBFA86F}"/>
            </c:ext>
          </c:extLst>
        </c:ser>
        <c:ser>
          <c:idx val="1"/>
          <c:order val="1"/>
          <c:tx>
            <c:strRef>
              <c:f>'Resultaten per BP, HH'!$Y$55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HH'!$Y$56:$Y$61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9-4826-A2C0-1B662EBFA86F}"/>
            </c:ext>
          </c:extLst>
        </c:ser>
        <c:ser>
          <c:idx val="2"/>
          <c:order val="2"/>
          <c:tx>
            <c:strRef>
              <c:f>'Resultaten per BP, HH'!$Z$55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HH'!$Z$56:$Z$61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9-4826-A2C0-1B662EBFA86F}"/>
            </c:ext>
          </c:extLst>
        </c:ser>
        <c:ser>
          <c:idx val="3"/>
          <c:order val="3"/>
          <c:tx>
            <c:strRef>
              <c:f>'Resultaten per BP, HH'!$AA$55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HH'!$AA$56:$AA$61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9-4826-A2C0-1B662EBFA86F}"/>
            </c:ext>
          </c:extLst>
        </c:ser>
        <c:ser>
          <c:idx val="4"/>
          <c:order val="4"/>
          <c:tx>
            <c:strRef>
              <c:f>'Resultaten per BP, HH'!$AB$55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HH'!$AB$56:$AB$61</c:f>
              <c:numCache>
                <c:formatCode>General</c:formatCode>
                <c:ptCount val="6"/>
                <c:pt idx="0">
                  <c:v>34754</c:v>
                </c:pt>
                <c:pt idx="1">
                  <c:v>12868</c:v>
                </c:pt>
                <c:pt idx="2">
                  <c:v>2989</c:v>
                </c:pt>
                <c:pt idx="3">
                  <c:v>11930</c:v>
                </c:pt>
                <c:pt idx="4">
                  <c:v>9018</c:v>
                </c:pt>
                <c:pt idx="5">
                  <c:v>10172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59-4826-A2C0-1B662EBFA86F}"/>
            </c:ext>
          </c:extLst>
        </c:ser>
        <c:ser>
          <c:idx val="5"/>
          <c:order val="5"/>
          <c:tx>
            <c:strRef>
              <c:f>'Resultaten per BP, HH'!$AC$55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HH'!$AC$56:$AC$61</c:f>
              <c:numCache>
                <c:formatCode>General</c:formatCode>
                <c:ptCount val="6"/>
                <c:pt idx="0">
                  <c:v>3621</c:v>
                </c:pt>
                <c:pt idx="1">
                  <c:v>1906</c:v>
                </c:pt>
                <c:pt idx="2">
                  <c:v>1168</c:v>
                </c:pt>
                <c:pt idx="3">
                  <c:v>1646</c:v>
                </c:pt>
                <c:pt idx="4">
                  <c:v>4504</c:v>
                </c:pt>
                <c:pt idx="5">
                  <c:v>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59-4826-A2C0-1B662EBFA86F}"/>
            </c:ext>
          </c:extLst>
        </c:ser>
        <c:ser>
          <c:idx val="6"/>
          <c:order val="6"/>
          <c:tx>
            <c:strRef>
              <c:f>'Resultaten per BP, HH'!$AD$55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HH'!$AD$56:$AD$61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59-4826-A2C0-1B662EB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HH'!$X$65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HH'!$X$66:$X$71</c:f>
              <c:numCache>
                <c:formatCode>General</c:formatCode>
                <c:ptCount val="6"/>
                <c:pt idx="0">
                  <c:v>8131</c:v>
                </c:pt>
                <c:pt idx="1">
                  <c:v>6690</c:v>
                </c:pt>
                <c:pt idx="2">
                  <c:v>11325</c:v>
                </c:pt>
                <c:pt idx="3">
                  <c:v>4186</c:v>
                </c:pt>
                <c:pt idx="4">
                  <c:v>7893</c:v>
                </c:pt>
                <c:pt idx="5">
                  <c:v>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D-4CA7-BADD-2ECCBF4725EB}"/>
            </c:ext>
          </c:extLst>
        </c:ser>
        <c:ser>
          <c:idx val="1"/>
          <c:order val="1"/>
          <c:tx>
            <c:strRef>
              <c:f>'Resultaten per BP, HH'!$Y$65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HH'!$Y$66:$Y$71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D-4CA7-BADD-2ECCBF4725EB}"/>
            </c:ext>
          </c:extLst>
        </c:ser>
        <c:ser>
          <c:idx val="2"/>
          <c:order val="2"/>
          <c:tx>
            <c:strRef>
              <c:f>'Resultaten per BP, HH'!$Z$65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HH'!$Z$66:$Z$71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D-4CA7-BADD-2ECCBF4725EB}"/>
            </c:ext>
          </c:extLst>
        </c:ser>
        <c:ser>
          <c:idx val="3"/>
          <c:order val="3"/>
          <c:tx>
            <c:strRef>
              <c:f>'Resultaten per BP, HH'!$AA$65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HH'!$AA$66:$AA$71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D-4CA7-BADD-2ECCBF4725EB}"/>
            </c:ext>
          </c:extLst>
        </c:ser>
        <c:ser>
          <c:idx val="4"/>
          <c:order val="4"/>
          <c:tx>
            <c:strRef>
              <c:f>'Resultaten per BP, HH'!$AB$65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HH'!$AB$66:$AB$71</c:f>
              <c:numCache>
                <c:formatCode>General</c:formatCode>
                <c:ptCount val="6"/>
                <c:pt idx="0">
                  <c:v>35093</c:v>
                </c:pt>
                <c:pt idx="1">
                  <c:v>13293</c:v>
                </c:pt>
                <c:pt idx="2">
                  <c:v>3159</c:v>
                </c:pt>
                <c:pt idx="3">
                  <c:v>12129</c:v>
                </c:pt>
                <c:pt idx="4">
                  <c:v>9392</c:v>
                </c:pt>
                <c:pt idx="5">
                  <c:v>10557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D-4CA7-BADD-2ECCBF4725EB}"/>
            </c:ext>
          </c:extLst>
        </c:ser>
        <c:ser>
          <c:idx val="5"/>
          <c:order val="5"/>
          <c:tx>
            <c:strRef>
              <c:f>'Resultaten per BP, HH'!$AC$65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HH'!$AC$66:$AC$71</c:f>
              <c:numCache>
                <c:formatCode>General</c:formatCode>
                <c:ptCount val="6"/>
                <c:pt idx="0">
                  <c:v>3282</c:v>
                </c:pt>
                <c:pt idx="1">
                  <c:v>1481</c:v>
                </c:pt>
                <c:pt idx="2">
                  <c:v>998</c:v>
                </c:pt>
                <c:pt idx="3">
                  <c:v>1447</c:v>
                </c:pt>
                <c:pt idx="4">
                  <c:v>4130</c:v>
                </c:pt>
                <c:pt idx="5">
                  <c:v>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1D-4CA7-BADD-2ECCBF4725EB}"/>
            </c:ext>
          </c:extLst>
        </c:ser>
        <c:ser>
          <c:idx val="6"/>
          <c:order val="6"/>
          <c:tx>
            <c:strRef>
              <c:f>'Resultaten per BP, HH'!$AD$65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HH'!$AD$66:$AD$71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D-4CA7-BADD-2ECCBF472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HH'!$AG$35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HH'!$AG$36:$AG$41</c:f>
              <c:numCache>
                <c:formatCode>General</c:formatCode>
                <c:ptCount val="6"/>
                <c:pt idx="0">
                  <c:v>8131</c:v>
                </c:pt>
                <c:pt idx="1">
                  <c:v>6690</c:v>
                </c:pt>
                <c:pt idx="2">
                  <c:v>11325</c:v>
                </c:pt>
                <c:pt idx="3">
                  <c:v>4186</c:v>
                </c:pt>
                <c:pt idx="4">
                  <c:v>7893</c:v>
                </c:pt>
                <c:pt idx="5">
                  <c:v>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1-4EAB-B214-603B1824123F}"/>
            </c:ext>
          </c:extLst>
        </c:ser>
        <c:ser>
          <c:idx val="1"/>
          <c:order val="1"/>
          <c:tx>
            <c:strRef>
              <c:f>'Resultaten per BP, HH'!$AH$35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HH'!$AH$36:$AH$41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1-4EAB-B214-603B1824123F}"/>
            </c:ext>
          </c:extLst>
        </c:ser>
        <c:ser>
          <c:idx val="2"/>
          <c:order val="2"/>
          <c:tx>
            <c:strRef>
              <c:f>'Resultaten per BP, HH'!$AI$35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HH'!$AI$36:$AI$41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1-4EAB-B214-603B1824123F}"/>
            </c:ext>
          </c:extLst>
        </c:ser>
        <c:ser>
          <c:idx val="3"/>
          <c:order val="3"/>
          <c:tx>
            <c:strRef>
              <c:f>'Resultaten per BP, HH'!$AJ$35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HH'!$AJ$36:$AJ$41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D1-4EAB-B214-603B1824123F}"/>
            </c:ext>
          </c:extLst>
        </c:ser>
        <c:ser>
          <c:idx val="4"/>
          <c:order val="4"/>
          <c:tx>
            <c:strRef>
              <c:f>'Resultaten per BP, HH'!$AK$35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HH'!$AK$36:$AK$41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D1-4EAB-B214-603B1824123F}"/>
            </c:ext>
          </c:extLst>
        </c:ser>
        <c:ser>
          <c:idx val="5"/>
          <c:order val="5"/>
          <c:tx>
            <c:strRef>
              <c:f>'Resultaten per BP, HH'!$AL$35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HH'!$AL$36:$AL$41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D1-4EAB-B214-603B1824123F}"/>
            </c:ext>
          </c:extLst>
        </c:ser>
        <c:ser>
          <c:idx val="6"/>
          <c:order val="6"/>
          <c:tx>
            <c:strRef>
              <c:f>'Resultaten per BP, HH'!$AM$35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HH'!$AM$36:$AM$41</c:f>
              <c:numCache>
                <c:formatCode>General</c:formatCode>
                <c:ptCount val="6"/>
                <c:pt idx="0">
                  <c:v>38375</c:v>
                </c:pt>
                <c:pt idx="1">
                  <c:v>14774</c:v>
                </c:pt>
                <c:pt idx="2">
                  <c:v>4157</c:v>
                </c:pt>
                <c:pt idx="3">
                  <c:v>13576</c:v>
                </c:pt>
                <c:pt idx="4">
                  <c:v>13522</c:v>
                </c:pt>
                <c:pt idx="5">
                  <c:v>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D1-4EAB-B214-603B18241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012656"/>
        <c:axId val="743338824"/>
      </c:barChart>
      <c:catAx>
        <c:axId val="6020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3338824"/>
        <c:crosses val="autoZero"/>
        <c:auto val="1"/>
        <c:lblAlgn val="ctr"/>
        <c:lblOffset val="100"/>
        <c:noMultiLvlLbl val="0"/>
      </c:catAx>
      <c:valAx>
        <c:axId val="7433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20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HH'!$AG$45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HH'!$AG$46:$AG$51</c:f>
              <c:numCache>
                <c:formatCode>General</c:formatCode>
                <c:ptCount val="6"/>
                <c:pt idx="0">
                  <c:v>8131</c:v>
                </c:pt>
                <c:pt idx="1">
                  <c:v>6690</c:v>
                </c:pt>
                <c:pt idx="2">
                  <c:v>11325</c:v>
                </c:pt>
                <c:pt idx="3">
                  <c:v>4186</c:v>
                </c:pt>
                <c:pt idx="4">
                  <c:v>7893</c:v>
                </c:pt>
                <c:pt idx="5">
                  <c:v>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2-43EE-8F3A-AB7A7F7D582E}"/>
            </c:ext>
          </c:extLst>
        </c:ser>
        <c:ser>
          <c:idx val="1"/>
          <c:order val="1"/>
          <c:tx>
            <c:strRef>
              <c:f>'Resultaten per BP, HH'!$AH$45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HH'!$AH$46:$AH$51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2-43EE-8F3A-AB7A7F7D582E}"/>
            </c:ext>
          </c:extLst>
        </c:ser>
        <c:ser>
          <c:idx val="2"/>
          <c:order val="2"/>
          <c:tx>
            <c:strRef>
              <c:f>'Resultaten per BP, HH'!$AI$45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HH'!$AI$46:$AI$51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2-43EE-8F3A-AB7A7F7D582E}"/>
            </c:ext>
          </c:extLst>
        </c:ser>
        <c:ser>
          <c:idx val="3"/>
          <c:order val="3"/>
          <c:tx>
            <c:strRef>
              <c:f>'Resultaten per BP, HH'!$AJ$45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HH'!$AJ$46:$AJ$51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2-43EE-8F3A-AB7A7F7D582E}"/>
            </c:ext>
          </c:extLst>
        </c:ser>
        <c:ser>
          <c:idx val="4"/>
          <c:order val="4"/>
          <c:tx>
            <c:strRef>
              <c:f>'Resultaten per BP, HH'!$AK$45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HH'!$AK$46:$AK$51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2-43EE-8F3A-AB7A7F7D582E}"/>
            </c:ext>
          </c:extLst>
        </c:ser>
        <c:ser>
          <c:idx val="5"/>
          <c:order val="5"/>
          <c:tx>
            <c:strRef>
              <c:f>'Resultaten per BP, HH'!$AL$45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HH'!$AL$46:$AL$51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2-43EE-8F3A-AB7A7F7D582E}"/>
            </c:ext>
          </c:extLst>
        </c:ser>
        <c:ser>
          <c:idx val="6"/>
          <c:order val="6"/>
          <c:tx>
            <c:strRef>
              <c:f>'Resultaten per BP, HH'!$AM$45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HH'!$AM$46:$AM$51</c:f>
              <c:numCache>
                <c:formatCode>General</c:formatCode>
                <c:ptCount val="6"/>
                <c:pt idx="0">
                  <c:v>38375</c:v>
                </c:pt>
                <c:pt idx="1">
                  <c:v>14774</c:v>
                </c:pt>
                <c:pt idx="2">
                  <c:v>4157</c:v>
                </c:pt>
                <c:pt idx="3">
                  <c:v>13576</c:v>
                </c:pt>
                <c:pt idx="4">
                  <c:v>13522</c:v>
                </c:pt>
                <c:pt idx="5">
                  <c:v>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2-43EE-8F3A-AB7A7F7D5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HH'!$AG$55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HH'!$AG$56:$AG$61</c:f>
              <c:numCache>
                <c:formatCode>General</c:formatCode>
                <c:ptCount val="6"/>
                <c:pt idx="0">
                  <c:v>8131</c:v>
                </c:pt>
                <c:pt idx="1">
                  <c:v>6690</c:v>
                </c:pt>
                <c:pt idx="2">
                  <c:v>11325</c:v>
                </c:pt>
                <c:pt idx="3">
                  <c:v>4186</c:v>
                </c:pt>
                <c:pt idx="4">
                  <c:v>7893</c:v>
                </c:pt>
                <c:pt idx="5">
                  <c:v>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4-451D-AAB4-DA8C6AF37D3B}"/>
            </c:ext>
          </c:extLst>
        </c:ser>
        <c:ser>
          <c:idx val="1"/>
          <c:order val="1"/>
          <c:tx>
            <c:strRef>
              <c:f>'Resultaten per BP, HH'!$AH$55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HH'!$AH$56:$AH$61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4-451D-AAB4-DA8C6AF37D3B}"/>
            </c:ext>
          </c:extLst>
        </c:ser>
        <c:ser>
          <c:idx val="2"/>
          <c:order val="2"/>
          <c:tx>
            <c:strRef>
              <c:f>'Resultaten per BP, HH'!$AI$55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HH'!$AI$56:$AI$61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24-451D-AAB4-DA8C6AF37D3B}"/>
            </c:ext>
          </c:extLst>
        </c:ser>
        <c:ser>
          <c:idx val="3"/>
          <c:order val="3"/>
          <c:tx>
            <c:strRef>
              <c:f>'Resultaten per BP, HH'!$AJ$55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HH'!$AJ$56:$AJ$61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24-451D-AAB4-DA8C6AF37D3B}"/>
            </c:ext>
          </c:extLst>
        </c:ser>
        <c:ser>
          <c:idx val="4"/>
          <c:order val="4"/>
          <c:tx>
            <c:strRef>
              <c:f>'Resultaten per BP, HH'!$AK$55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HH'!$AK$56:$AK$61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24-451D-AAB4-DA8C6AF37D3B}"/>
            </c:ext>
          </c:extLst>
        </c:ser>
        <c:ser>
          <c:idx val="5"/>
          <c:order val="5"/>
          <c:tx>
            <c:strRef>
              <c:f>'Resultaten per BP, HH'!$AL$55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HH'!$AL$56:$AL$61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24-451D-AAB4-DA8C6AF37D3B}"/>
            </c:ext>
          </c:extLst>
        </c:ser>
        <c:ser>
          <c:idx val="6"/>
          <c:order val="6"/>
          <c:tx>
            <c:strRef>
              <c:f>'Resultaten per BP, HH'!$AM$55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HH'!$AM$56:$AM$61</c:f>
              <c:numCache>
                <c:formatCode>General</c:formatCode>
                <c:ptCount val="6"/>
                <c:pt idx="0">
                  <c:v>38375</c:v>
                </c:pt>
                <c:pt idx="1">
                  <c:v>14774</c:v>
                </c:pt>
                <c:pt idx="2">
                  <c:v>4157</c:v>
                </c:pt>
                <c:pt idx="3">
                  <c:v>13576</c:v>
                </c:pt>
                <c:pt idx="4">
                  <c:v>13522</c:v>
                </c:pt>
                <c:pt idx="5">
                  <c:v>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24-451D-AAB4-DA8C6AF3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HH'!$AG$65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HH'!$AG$66:$AG$71</c:f>
              <c:numCache>
                <c:formatCode>General</c:formatCode>
                <c:ptCount val="6"/>
                <c:pt idx="0">
                  <c:v>8131</c:v>
                </c:pt>
                <c:pt idx="1">
                  <c:v>6690</c:v>
                </c:pt>
                <c:pt idx="2">
                  <c:v>11325</c:v>
                </c:pt>
                <c:pt idx="3">
                  <c:v>4186</c:v>
                </c:pt>
                <c:pt idx="4">
                  <c:v>7893</c:v>
                </c:pt>
                <c:pt idx="5">
                  <c:v>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E-47F1-AA97-76BBAB45F843}"/>
            </c:ext>
          </c:extLst>
        </c:ser>
        <c:ser>
          <c:idx val="1"/>
          <c:order val="1"/>
          <c:tx>
            <c:strRef>
              <c:f>'Resultaten per BP, HH'!$AH$65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HH'!$AH$66:$AH$71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E-47F1-AA97-76BBAB45F843}"/>
            </c:ext>
          </c:extLst>
        </c:ser>
        <c:ser>
          <c:idx val="2"/>
          <c:order val="2"/>
          <c:tx>
            <c:strRef>
              <c:f>'Resultaten per BP, HH'!$AI$65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HH'!$AI$66:$AI$71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E-47F1-AA97-76BBAB45F843}"/>
            </c:ext>
          </c:extLst>
        </c:ser>
        <c:ser>
          <c:idx val="3"/>
          <c:order val="3"/>
          <c:tx>
            <c:strRef>
              <c:f>'Resultaten per BP, HH'!$AJ$65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HH'!$AJ$66:$AJ$71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CE-47F1-AA97-76BBAB45F843}"/>
            </c:ext>
          </c:extLst>
        </c:ser>
        <c:ser>
          <c:idx val="4"/>
          <c:order val="4"/>
          <c:tx>
            <c:strRef>
              <c:f>'Resultaten per BP, HH'!$AK$65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HH'!$AK$66:$AK$71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CE-47F1-AA97-76BBAB45F843}"/>
            </c:ext>
          </c:extLst>
        </c:ser>
        <c:ser>
          <c:idx val="5"/>
          <c:order val="5"/>
          <c:tx>
            <c:strRef>
              <c:f>'Resultaten per BP, HH'!$AL$65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HH'!$AL$66:$AL$71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CE-47F1-AA97-76BBAB45F843}"/>
            </c:ext>
          </c:extLst>
        </c:ser>
        <c:ser>
          <c:idx val="6"/>
          <c:order val="6"/>
          <c:tx>
            <c:strRef>
              <c:f>'Resultaten per BP, HH'!$AM$65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HH'!$AM$66:$AM$71</c:f>
              <c:numCache>
                <c:formatCode>General</c:formatCode>
                <c:ptCount val="6"/>
                <c:pt idx="0">
                  <c:v>38375</c:v>
                </c:pt>
                <c:pt idx="1">
                  <c:v>14774</c:v>
                </c:pt>
                <c:pt idx="2">
                  <c:v>4157</c:v>
                </c:pt>
                <c:pt idx="3">
                  <c:v>13576</c:v>
                </c:pt>
                <c:pt idx="4">
                  <c:v>13522</c:v>
                </c:pt>
                <c:pt idx="5">
                  <c:v>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CE-47F1-AA97-76BBAB45F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HH'!$AP$35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HH'!$AP$36:$AP$41</c:f>
              <c:numCache>
                <c:formatCode>General</c:formatCode>
                <c:ptCount val="6"/>
                <c:pt idx="0">
                  <c:v>15404</c:v>
                </c:pt>
                <c:pt idx="1">
                  <c:v>14803</c:v>
                </c:pt>
                <c:pt idx="2">
                  <c:v>13725</c:v>
                </c:pt>
                <c:pt idx="3">
                  <c:v>12220</c:v>
                </c:pt>
                <c:pt idx="4">
                  <c:v>17310</c:v>
                </c:pt>
                <c:pt idx="5">
                  <c:v>20099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7-4B56-AC78-92805A52C4FA}"/>
            </c:ext>
          </c:extLst>
        </c:ser>
        <c:ser>
          <c:idx val="1"/>
          <c:order val="1"/>
          <c:tx>
            <c:strRef>
              <c:f>'Resultaten per BP, HH'!$AQ$35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HH'!$AQ$36:$AQ$41</c:f>
              <c:numCache>
                <c:formatCode>General</c:formatCode>
                <c:ptCount val="6"/>
                <c:pt idx="0">
                  <c:v>30958</c:v>
                </c:pt>
                <c:pt idx="1">
                  <c:v>6608</c:v>
                </c:pt>
                <c:pt idx="2">
                  <c:v>1718</c:v>
                </c:pt>
                <c:pt idx="3">
                  <c:v>5521</c:v>
                </c:pt>
                <c:pt idx="4">
                  <c:v>4076</c:v>
                </c:pt>
                <c:pt idx="5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7-4B56-AC78-92805A52C4FA}"/>
            </c:ext>
          </c:extLst>
        </c:ser>
        <c:ser>
          <c:idx val="2"/>
          <c:order val="2"/>
          <c:tx>
            <c:strRef>
              <c:f>'Resultaten per BP, HH'!$AR$35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HH'!$AR$36:$AR$41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7-4B56-AC78-92805A52C4FA}"/>
            </c:ext>
          </c:extLst>
        </c:ser>
        <c:ser>
          <c:idx val="3"/>
          <c:order val="3"/>
          <c:tx>
            <c:strRef>
              <c:f>'Resultaten per BP, HH'!$AS$35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HH'!$AS$36:$AS$41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7-4B56-AC78-92805A52C4FA}"/>
            </c:ext>
          </c:extLst>
        </c:ser>
        <c:ser>
          <c:idx val="4"/>
          <c:order val="4"/>
          <c:tx>
            <c:strRef>
              <c:f>'Resultaten per BP, HH'!$AT$35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HH'!$AT$36:$AT$41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7-4B56-AC78-92805A52C4FA}"/>
            </c:ext>
          </c:extLst>
        </c:ser>
        <c:ser>
          <c:idx val="5"/>
          <c:order val="5"/>
          <c:tx>
            <c:strRef>
              <c:f>'Resultaten per BP, HH'!$AU$35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HH'!$AU$36:$AU$41</c:f>
              <c:numCache>
                <c:formatCode>General</c:formatCode>
                <c:ptCount val="6"/>
                <c:pt idx="0">
                  <c:v>144</c:v>
                </c:pt>
                <c:pt idx="1">
                  <c:v>53</c:v>
                </c:pt>
                <c:pt idx="2">
                  <c:v>39</c:v>
                </c:pt>
                <c:pt idx="3">
                  <c:v>21</c:v>
                </c:pt>
                <c:pt idx="4">
                  <c:v>29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7-4B56-AC78-92805A52C4FA}"/>
            </c:ext>
          </c:extLst>
        </c:ser>
        <c:ser>
          <c:idx val="6"/>
          <c:order val="6"/>
          <c:tx>
            <c:strRef>
              <c:f>'Resultaten per BP, HH'!$AV$35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HH'!$AV$36:$AV$41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7-4B56-AC78-92805A52C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012656"/>
        <c:axId val="743338824"/>
      </c:barChart>
      <c:catAx>
        <c:axId val="6020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3338824"/>
        <c:crosses val="autoZero"/>
        <c:auto val="1"/>
        <c:lblAlgn val="ctr"/>
        <c:lblOffset val="100"/>
        <c:noMultiLvlLbl val="0"/>
      </c:catAx>
      <c:valAx>
        <c:axId val="7433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20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HH'!$AP$45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HH'!$AP$46:$AP$51</c:f>
              <c:numCache>
                <c:formatCode>General</c:formatCode>
                <c:ptCount val="6"/>
                <c:pt idx="0">
                  <c:v>15404</c:v>
                </c:pt>
                <c:pt idx="1">
                  <c:v>14803</c:v>
                </c:pt>
                <c:pt idx="2">
                  <c:v>13725</c:v>
                </c:pt>
                <c:pt idx="3">
                  <c:v>12220</c:v>
                </c:pt>
                <c:pt idx="4">
                  <c:v>17310</c:v>
                </c:pt>
                <c:pt idx="5">
                  <c:v>20099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4-4B59-AD95-9D8838E9C300}"/>
            </c:ext>
          </c:extLst>
        </c:ser>
        <c:ser>
          <c:idx val="1"/>
          <c:order val="1"/>
          <c:tx>
            <c:strRef>
              <c:f>'Resultaten per BP, HH'!$AQ$45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HH'!$AQ$46:$AQ$51</c:f>
              <c:numCache>
                <c:formatCode>General</c:formatCode>
                <c:ptCount val="6"/>
                <c:pt idx="0">
                  <c:v>30958</c:v>
                </c:pt>
                <c:pt idx="1">
                  <c:v>6608</c:v>
                </c:pt>
                <c:pt idx="2">
                  <c:v>1718</c:v>
                </c:pt>
                <c:pt idx="3">
                  <c:v>5521</c:v>
                </c:pt>
                <c:pt idx="4">
                  <c:v>4076</c:v>
                </c:pt>
                <c:pt idx="5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4-4B59-AD95-9D8838E9C300}"/>
            </c:ext>
          </c:extLst>
        </c:ser>
        <c:ser>
          <c:idx val="2"/>
          <c:order val="2"/>
          <c:tx>
            <c:strRef>
              <c:f>'Resultaten per BP, HH'!$AR$45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HH'!$AR$46:$AR$51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4-4B59-AD95-9D8838E9C300}"/>
            </c:ext>
          </c:extLst>
        </c:ser>
        <c:ser>
          <c:idx val="3"/>
          <c:order val="3"/>
          <c:tx>
            <c:strRef>
              <c:f>'Resultaten per BP, HH'!$AS$45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HH'!$AS$46:$AS$51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34-4B59-AD95-9D8838E9C300}"/>
            </c:ext>
          </c:extLst>
        </c:ser>
        <c:ser>
          <c:idx val="4"/>
          <c:order val="4"/>
          <c:tx>
            <c:strRef>
              <c:f>'Resultaten per BP, HH'!$AT$45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HH'!$AT$46:$AT$51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34-4B59-AD95-9D8838E9C300}"/>
            </c:ext>
          </c:extLst>
        </c:ser>
        <c:ser>
          <c:idx val="5"/>
          <c:order val="5"/>
          <c:tx>
            <c:strRef>
              <c:f>'Resultaten per BP, HH'!$AU$45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HH'!$AU$46:$AU$51</c:f>
              <c:numCache>
                <c:formatCode>General</c:formatCode>
                <c:ptCount val="6"/>
                <c:pt idx="0">
                  <c:v>144</c:v>
                </c:pt>
                <c:pt idx="1">
                  <c:v>53</c:v>
                </c:pt>
                <c:pt idx="2">
                  <c:v>39</c:v>
                </c:pt>
                <c:pt idx="3">
                  <c:v>21</c:v>
                </c:pt>
                <c:pt idx="4">
                  <c:v>29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34-4B59-AD95-9D8838E9C300}"/>
            </c:ext>
          </c:extLst>
        </c:ser>
        <c:ser>
          <c:idx val="6"/>
          <c:order val="6"/>
          <c:tx>
            <c:strRef>
              <c:f>'Resultaten per BP, HH'!$AV$45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HH'!$AV$46:$AV$51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34-4B59-AD95-9D8838E9C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HH'!$AP$55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HH'!$AP$56:$AP$61</c:f>
              <c:numCache>
                <c:formatCode>General</c:formatCode>
                <c:ptCount val="6"/>
                <c:pt idx="0">
                  <c:v>15404</c:v>
                </c:pt>
                <c:pt idx="1">
                  <c:v>14803</c:v>
                </c:pt>
                <c:pt idx="2">
                  <c:v>13725</c:v>
                </c:pt>
                <c:pt idx="3">
                  <c:v>12220</c:v>
                </c:pt>
                <c:pt idx="4">
                  <c:v>17310</c:v>
                </c:pt>
                <c:pt idx="5">
                  <c:v>20099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D-4D12-8BE0-AE19F17B600E}"/>
            </c:ext>
          </c:extLst>
        </c:ser>
        <c:ser>
          <c:idx val="1"/>
          <c:order val="1"/>
          <c:tx>
            <c:strRef>
              <c:f>'Resultaten per BP, HH'!$AQ$55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HH'!$AQ$56:$AQ$61</c:f>
              <c:numCache>
                <c:formatCode>General</c:formatCode>
                <c:ptCount val="6"/>
                <c:pt idx="0">
                  <c:v>30958</c:v>
                </c:pt>
                <c:pt idx="1">
                  <c:v>6608</c:v>
                </c:pt>
                <c:pt idx="2">
                  <c:v>1718</c:v>
                </c:pt>
                <c:pt idx="3">
                  <c:v>5521</c:v>
                </c:pt>
                <c:pt idx="4">
                  <c:v>4076</c:v>
                </c:pt>
                <c:pt idx="5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D-4D12-8BE0-AE19F17B600E}"/>
            </c:ext>
          </c:extLst>
        </c:ser>
        <c:ser>
          <c:idx val="2"/>
          <c:order val="2"/>
          <c:tx>
            <c:strRef>
              <c:f>'Resultaten per BP, HH'!$AR$55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HH'!$AR$56:$AR$61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D-4D12-8BE0-AE19F17B600E}"/>
            </c:ext>
          </c:extLst>
        </c:ser>
        <c:ser>
          <c:idx val="3"/>
          <c:order val="3"/>
          <c:tx>
            <c:strRef>
              <c:f>'Resultaten per BP, HH'!$AS$55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HH'!$AS$56:$AS$61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D-4D12-8BE0-AE19F17B600E}"/>
            </c:ext>
          </c:extLst>
        </c:ser>
        <c:ser>
          <c:idx val="4"/>
          <c:order val="4"/>
          <c:tx>
            <c:strRef>
              <c:f>'Resultaten per BP, HH'!$AT$55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HH'!$AT$56:$AT$61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9D-4D12-8BE0-AE19F17B600E}"/>
            </c:ext>
          </c:extLst>
        </c:ser>
        <c:ser>
          <c:idx val="5"/>
          <c:order val="5"/>
          <c:tx>
            <c:strRef>
              <c:f>'Resultaten per BP, HH'!$AU$55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HH'!$AU$56:$AU$61</c:f>
              <c:numCache>
                <c:formatCode>General</c:formatCode>
                <c:ptCount val="6"/>
                <c:pt idx="0">
                  <c:v>144</c:v>
                </c:pt>
                <c:pt idx="1">
                  <c:v>53</c:v>
                </c:pt>
                <c:pt idx="2">
                  <c:v>39</c:v>
                </c:pt>
                <c:pt idx="3">
                  <c:v>21</c:v>
                </c:pt>
                <c:pt idx="4">
                  <c:v>29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9D-4D12-8BE0-AE19F17B600E}"/>
            </c:ext>
          </c:extLst>
        </c:ser>
        <c:ser>
          <c:idx val="6"/>
          <c:order val="6"/>
          <c:tx>
            <c:strRef>
              <c:f>'Resultaten per BP, HH'!$AV$55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HH'!$AV$56:$AV$61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9D-4D12-8BE0-AE19F17B6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HH'!$F$104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HH'!$E$105:$E$108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HH'!$F$105:$F$108</c:f>
              <c:numCache>
                <c:formatCode>General</c:formatCode>
                <c:ptCount val="4"/>
                <c:pt idx="0">
                  <c:v>1359</c:v>
                </c:pt>
                <c:pt idx="1">
                  <c:v>14693</c:v>
                </c:pt>
                <c:pt idx="2">
                  <c:v>17339</c:v>
                </c:pt>
                <c:pt idx="3">
                  <c:v>15669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0-4BDD-87A2-328ABE776FEF}"/>
            </c:ext>
          </c:extLst>
        </c:ser>
        <c:ser>
          <c:idx val="1"/>
          <c:order val="1"/>
          <c:tx>
            <c:strRef>
              <c:f>'Resultaten per GT, HH'!$G$104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HH'!$E$105:$E$108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HH'!$G$105:$G$108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0-4BDD-87A2-328ABE776FEF}"/>
            </c:ext>
          </c:extLst>
        </c:ser>
        <c:ser>
          <c:idx val="2"/>
          <c:order val="2"/>
          <c:tx>
            <c:strRef>
              <c:f>'Resultaten per GT, HH'!$H$104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HH'!$E$105:$E$108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HH'!$H$105:$H$108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0-4BDD-87A2-328ABE776FEF}"/>
            </c:ext>
          </c:extLst>
        </c:ser>
        <c:ser>
          <c:idx val="3"/>
          <c:order val="3"/>
          <c:tx>
            <c:strRef>
              <c:f>'Resultaten per GT, HH'!$I$104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HH'!$E$105:$E$108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HH'!$I$105:$I$108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30-4BDD-87A2-328ABE776FEF}"/>
            </c:ext>
          </c:extLst>
        </c:ser>
        <c:ser>
          <c:idx val="4"/>
          <c:order val="4"/>
          <c:tx>
            <c:strRef>
              <c:f>'Resultaten per GT, HH'!$J$104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HH'!$E$105:$E$108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HH'!$J$105:$J$108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30-4BDD-87A2-328ABE776FEF}"/>
            </c:ext>
          </c:extLst>
        </c:ser>
        <c:ser>
          <c:idx val="5"/>
          <c:order val="5"/>
          <c:tx>
            <c:strRef>
              <c:f>'Resultaten per GT, HH'!$K$104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HH'!$E$105:$E$108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HH'!$K$105:$K$108</c:f>
              <c:numCache>
                <c:formatCode>General</c:formatCode>
                <c:ptCount val="4"/>
                <c:pt idx="0">
                  <c:v>3427</c:v>
                </c:pt>
                <c:pt idx="1">
                  <c:v>46986</c:v>
                </c:pt>
                <c:pt idx="2">
                  <c:v>35876</c:v>
                </c:pt>
                <c:pt idx="3">
                  <c:v>11196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30-4BDD-87A2-328ABE776FEF}"/>
            </c:ext>
          </c:extLst>
        </c:ser>
        <c:ser>
          <c:idx val="6"/>
          <c:order val="6"/>
          <c:tx>
            <c:strRef>
              <c:f>'Resultaten per GT, HH'!$L$104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HH'!$E$105:$E$108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HH'!$L$105:$L$108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30-4BDD-87A2-328ABE77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HH'!$AP$65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HH'!$AP$66:$AP$71</c:f>
              <c:numCache>
                <c:formatCode>General</c:formatCode>
                <c:ptCount val="6"/>
                <c:pt idx="0">
                  <c:v>15404</c:v>
                </c:pt>
                <c:pt idx="1">
                  <c:v>14803</c:v>
                </c:pt>
                <c:pt idx="2">
                  <c:v>13725</c:v>
                </c:pt>
                <c:pt idx="3">
                  <c:v>12220</c:v>
                </c:pt>
                <c:pt idx="4">
                  <c:v>17310</c:v>
                </c:pt>
                <c:pt idx="5">
                  <c:v>20099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0-4ACF-A96F-3C22F5348AE7}"/>
            </c:ext>
          </c:extLst>
        </c:ser>
        <c:ser>
          <c:idx val="1"/>
          <c:order val="1"/>
          <c:tx>
            <c:strRef>
              <c:f>'Resultaten per BP, HH'!$AQ$65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HH'!$AQ$66:$AQ$71</c:f>
              <c:numCache>
                <c:formatCode>General</c:formatCode>
                <c:ptCount val="6"/>
                <c:pt idx="0">
                  <c:v>30958</c:v>
                </c:pt>
                <c:pt idx="1">
                  <c:v>6608</c:v>
                </c:pt>
                <c:pt idx="2">
                  <c:v>1718</c:v>
                </c:pt>
                <c:pt idx="3">
                  <c:v>5521</c:v>
                </c:pt>
                <c:pt idx="4">
                  <c:v>4076</c:v>
                </c:pt>
                <c:pt idx="5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0-4ACF-A96F-3C22F5348AE7}"/>
            </c:ext>
          </c:extLst>
        </c:ser>
        <c:ser>
          <c:idx val="2"/>
          <c:order val="2"/>
          <c:tx>
            <c:strRef>
              <c:f>'Resultaten per BP, HH'!$AR$65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HH'!$AR$66:$AR$71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0-4ACF-A96F-3C22F5348AE7}"/>
            </c:ext>
          </c:extLst>
        </c:ser>
        <c:ser>
          <c:idx val="3"/>
          <c:order val="3"/>
          <c:tx>
            <c:strRef>
              <c:f>'Resultaten per BP, HH'!$AS$65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HH'!$AS$66:$AS$71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B0-4ACF-A96F-3C22F5348AE7}"/>
            </c:ext>
          </c:extLst>
        </c:ser>
        <c:ser>
          <c:idx val="4"/>
          <c:order val="4"/>
          <c:tx>
            <c:strRef>
              <c:f>'Resultaten per BP, HH'!$AT$65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HH'!$AT$66:$AT$71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B0-4ACF-A96F-3C22F5348AE7}"/>
            </c:ext>
          </c:extLst>
        </c:ser>
        <c:ser>
          <c:idx val="5"/>
          <c:order val="5"/>
          <c:tx>
            <c:strRef>
              <c:f>'Resultaten per BP, HH'!$AU$65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HH'!$AU$66:$AU$71</c:f>
              <c:numCache>
                <c:formatCode>General</c:formatCode>
                <c:ptCount val="6"/>
                <c:pt idx="0">
                  <c:v>144</c:v>
                </c:pt>
                <c:pt idx="1">
                  <c:v>53</c:v>
                </c:pt>
                <c:pt idx="2">
                  <c:v>39</c:v>
                </c:pt>
                <c:pt idx="3">
                  <c:v>21</c:v>
                </c:pt>
                <c:pt idx="4">
                  <c:v>29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B0-4ACF-A96F-3C22F5348AE7}"/>
            </c:ext>
          </c:extLst>
        </c:ser>
        <c:ser>
          <c:idx val="6"/>
          <c:order val="6"/>
          <c:tx>
            <c:strRef>
              <c:f>'Resultaten per BP, HH'!$AV$65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HH'!$AV$66:$AV$71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B0-4ACF-A96F-3C22F5348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'Resultaten, HH'!$E$5</c:f>
          <c:strCache>
            <c:ptCount val="1"/>
            <c:pt idx="0">
              <c:v>Aantal aansluitingen bestaande bouw: Referentie, WLO Hoog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'Resultaten, HH'!$I$29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rgbClr val="FFFF66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HH'!$I$30:$I$34</c:f>
              <c:numCache>
                <c:formatCode>General</c:formatCode>
                <c:ptCount val="5"/>
                <c:pt idx="0">
                  <c:v>0.100037</c:v>
                </c:pt>
                <c:pt idx="1">
                  <c:v>9.9099000000000007E-2</c:v>
                </c:pt>
                <c:pt idx="2">
                  <c:v>9.9099000000000007E-2</c:v>
                </c:pt>
                <c:pt idx="3">
                  <c:v>9.7485000000000002E-2</c:v>
                </c:pt>
                <c:pt idx="4">
                  <c:v>9.7485000000000002E-2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1-44F5-AA00-EB13A5B08099}"/>
            </c:ext>
          </c:extLst>
        </c:ser>
        <c:ser>
          <c:idx val="0"/>
          <c:order val="1"/>
          <c:tx>
            <c:strRef>
              <c:f>'Resultaten, HH'!$D$29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HH'!$D$30:$D$34</c:f>
              <c:numCache>
                <c:formatCode>General</c:formatCode>
                <c:ptCount val="5"/>
                <c:pt idx="0">
                  <c:v>4.7841000000000002E-2</c:v>
                </c:pt>
                <c:pt idx="1">
                  <c:v>4.7446000000000002E-2</c:v>
                </c:pt>
                <c:pt idx="2">
                  <c:v>4.7446000000000002E-2</c:v>
                </c:pt>
                <c:pt idx="3">
                  <c:v>4.9059999999999999E-2</c:v>
                </c:pt>
                <c:pt idx="4">
                  <c:v>4.9059999999999999E-2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1-44F5-AA00-EB13A5B08099}"/>
            </c:ext>
          </c:extLst>
        </c:ser>
        <c:ser>
          <c:idx val="1"/>
          <c:order val="2"/>
          <c:tx>
            <c:strRef>
              <c:f>'Resultaten, HH'!$E$29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HH'!$E$30:$E$34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1-44F5-AA00-EB13A5B08099}"/>
            </c:ext>
          </c:extLst>
        </c:ser>
        <c:ser>
          <c:idx val="2"/>
          <c:order val="3"/>
          <c:tx>
            <c:strRef>
              <c:f>'Resultaten, HH'!$G$29</c:f>
              <c:strCache>
                <c:ptCount val="1"/>
                <c:pt idx="0">
                  <c:v>Bio-WKK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HH'!$G$30:$G$34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1-44F5-AA00-EB13A5B08099}"/>
            </c:ext>
          </c:extLst>
        </c:ser>
        <c:ser>
          <c:idx val="3"/>
          <c:order val="4"/>
          <c:tx>
            <c:strRef>
              <c:f>'Resultaten, HH'!$H$29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HH'!$H$30:$H$34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51-44F5-AA00-EB13A5B08099}"/>
            </c:ext>
          </c:extLst>
        </c:ser>
        <c:ser>
          <c:idx val="5"/>
          <c:order val="5"/>
          <c:tx>
            <c:strRef>
              <c:f>'Resultaten, HH'!$L$29</c:f>
              <c:strCache>
                <c:ptCount val="1"/>
                <c:pt idx="0">
                  <c:v>Warmtepompen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HH'!$L$30:$L$34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51-44F5-AA00-EB13A5B08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666304"/>
        <c:axId val="139655424"/>
      </c:barChart>
      <c:catAx>
        <c:axId val="1156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655424"/>
        <c:crosses val="autoZero"/>
        <c:auto val="1"/>
        <c:lblAlgn val="ctr"/>
        <c:lblOffset val="100"/>
        <c:noMultiLvlLbl val="0"/>
      </c:catAx>
      <c:valAx>
        <c:axId val="139655424"/>
        <c:scaling>
          <c:orientation val="minMax"/>
          <c:min val="0"/>
        </c:scaling>
        <c:delete val="0"/>
        <c:axPos val="l"/>
        <c:majorGridlines/>
        <c:title>
          <c:tx>
            <c:strRef>
              <c:f>'Resultaten, HH'!$B$4</c:f>
              <c:strCache>
                <c:ptCount val="1"/>
                <c:pt idx="0">
                  <c:v>Aantal woningen (*miljoen)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crossAx val="11566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'Resultaten, HH'!$E$7</c:f>
          <c:strCache>
            <c:ptCount val="1"/>
            <c:pt idx="0">
              <c:v>Aantal aansluitingen bestaande bouw: Label_A+, WLO Hoog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'Resultaten, HH'!$I$29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rgbClr val="FFFF66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HH'!$I$44:$I$48</c:f>
              <c:numCache>
                <c:formatCode>General</c:formatCode>
                <c:ptCount val="5"/>
                <c:pt idx="0">
                  <c:v>0.100037</c:v>
                </c:pt>
                <c:pt idx="1">
                  <c:v>2.0721E-2</c:v>
                </c:pt>
                <c:pt idx="2">
                  <c:v>2.0088000000000002E-2</c:v>
                </c:pt>
                <c:pt idx="3">
                  <c:v>1.7368000000000001E-2</c:v>
                </c:pt>
                <c:pt idx="4">
                  <c:v>1.5476E-2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A-4698-B422-2F2350F9EA07}"/>
            </c:ext>
          </c:extLst>
        </c:ser>
        <c:ser>
          <c:idx val="0"/>
          <c:order val="1"/>
          <c:tx>
            <c:strRef>
              <c:f>'Resultaten, HH'!$D$29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HH'!$D$44:$D$48</c:f>
              <c:numCache>
                <c:formatCode>General</c:formatCode>
                <c:ptCount val="5"/>
                <c:pt idx="0">
                  <c:v>4.7841000000000002E-2</c:v>
                </c:pt>
                <c:pt idx="1">
                  <c:v>4.7446000000000002E-2</c:v>
                </c:pt>
                <c:pt idx="2">
                  <c:v>4.7446000000000002E-2</c:v>
                </c:pt>
                <c:pt idx="3">
                  <c:v>4.7446000000000002E-2</c:v>
                </c:pt>
                <c:pt idx="4">
                  <c:v>4.7446000000000002E-2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A-4698-B422-2F2350F9EA07}"/>
            </c:ext>
          </c:extLst>
        </c:ser>
        <c:ser>
          <c:idx val="1"/>
          <c:order val="2"/>
          <c:tx>
            <c:strRef>
              <c:f>'Resultaten, HH'!$E$29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HH'!$E$44:$E$48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A-4698-B422-2F2350F9EA07}"/>
            </c:ext>
          </c:extLst>
        </c:ser>
        <c:ser>
          <c:idx val="2"/>
          <c:order val="3"/>
          <c:tx>
            <c:strRef>
              <c:f>'Resultaten, HH'!$G$29</c:f>
              <c:strCache>
                <c:ptCount val="1"/>
                <c:pt idx="0">
                  <c:v>Bio-WKK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HH'!$G$44:$G$48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BA-4698-B422-2F2350F9EA07}"/>
            </c:ext>
          </c:extLst>
        </c:ser>
        <c:ser>
          <c:idx val="3"/>
          <c:order val="4"/>
          <c:tx>
            <c:strRef>
              <c:f>'Resultaten, HH'!$H$29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HH'!$H$44:$H$48</c:f>
              <c:numCache>
                <c:formatCode>General</c:formatCode>
                <c:ptCount val="5"/>
                <c:pt idx="0">
                  <c:v>0</c:v>
                </c:pt>
                <c:pt idx="1">
                  <c:v>7.8378000000000003E-2</c:v>
                </c:pt>
                <c:pt idx="2">
                  <c:v>7.9010999999999998E-2</c:v>
                </c:pt>
                <c:pt idx="3">
                  <c:v>8.1730999999999998E-2</c:v>
                </c:pt>
                <c:pt idx="4">
                  <c:v>8.3623000000000003E-2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BA-4698-B422-2F2350F9EA07}"/>
            </c:ext>
          </c:extLst>
        </c:ser>
        <c:ser>
          <c:idx val="5"/>
          <c:order val="5"/>
          <c:tx>
            <c:strRef>
              <c:f>'Resultaten, HH'!$L$29</c:f>
              <c:strCache>
                <c:ptCount val="1"/>
                <c:pt idx="0">
                  <c:v>Warmtepompen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HH'!$L$44:$L$48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BA-4698-B422-2F2350F9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193280"/>
        <c:axId val="152219648"/>
      </c:barChart>
      <c:catAx>
        <c:axId val="15219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219648"/>
        <c:crosses val="autoZero"/>
        <c:auto val="1"/>
        <c:lblAlgn val="ctr"/>
        <c:lblOffset val="100"/>
        <c:noMultiLvlLbl val="0"/>
      </c:catAx>
      <c:valAx>
        <c:axId val="152219648"/>
        <c:scaling>
          <c:orientation val="minMax"/>
          <c:min val="0"/>
        </c:scaling>
        <c:delete val="0"/>
        <c:axPos val="l"/>
        <c:majorGridlines/>
        <c:title>
          <c:tx>
            <c:strRef>
              <c:f>'Resultaten, HH'!$B$4</c:f>
              <c:strCache>
                <c:ptCount val="1"/>
                <c:pt idx="0">
                  <c:v>Aantal woningen (*miljoen)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crossAx val="15219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'Resultaten, HH'!$E$6</c:f>
          <c:strCache>
            <c:ptCount val="1"/>
            <c:pt idx="0">
              <c:v>Aantal aansluitingen bestaande bouw: Label_B, WLO Hoog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'Resultaten, HH'!$I$29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rgbClr val="FFFF66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HH'!$I$37:$I$41</c:f>
              <c:numCache>
                <c:formatCode>General</c:formatCode>
                <c:ptCount val="5"/>
                <c:pt idx="0">
                  <c:v>0.100037</c:v>
                </c:pt>
                <c:pt idx="1">
                  <c:v>9.9099000000000007E-2</c:v>
                </c:pt>
                <c:pt idx="2">
                  <c:v>9.9099000000000007E-2</c:v>
                </c:pt>
                <c:pt idx="3">
                  <c:v>9.9099000000000007E-2</c:v>
                </c:pt>
                <c:pt idx="4">
                  <c:v>9.7517999999999994E-2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9-4B56-B656-66F53393A264}"/>
            </c:ext>
          </c:extLst>
        </c:ser>
        <c:ser>
          <c:idx val="0"/>
          <c:order val="1"/>
          <c:tx>
            <c:strRef>
              <c:f>'Resultaten, HH'!$D$36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HH'!$D$37:$D$41</c:f>
              <c:numCache>
                <c:formatCode>General</c:formatCode>
                <c:ptCount val="5"/>
                <c:pt idx="0">
                  <c:v>4.7841000000000002E-2</c:v>
                </c:pt>
                <c:pt idx="1">
                  <c:v>4.7446000000000002E-2</c:v>
                </c:pt>
                <c:pt idx="2">
                  <c:v>4.7446000000000002E-2</c:v>
                </c:pt>
                <c:pt idx="3">
                  <c:v>4.7446000000000002E-2</c:v>
                </c:pt>
                <c:pt idx="4">
                  <c:v>4.9027000000000001E-2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9-4B56-B656-66F53393A264}"/>
            </c:ext>
          </c:extLst>
        </c:ser>
        <c:ser>
          <c:idx val="1"/>
          <c:order val="2"/>
          <c:tx>
            <c:strRef>
              <c:f>'Resultaten, HH'!$E$29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HH'!$E$37:$E$41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9-4B56-B656-66F53393A264}"/>
            </c:ext>
          </c:extLst>
        </c:ser>
        <c:ser>
          <c:idx val="2"/>
          <c:order val="3"/>
          <c:tx>
            <c:strRef>
              <c:f>'Resultaten, HH'!$G$29</c:f>
              <c:strCache>
                <c:ptCount val="1"/>
                <c:pt idx="0">
                  <c:v>Bio-WKK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HH'!$G$37:$G$41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9-4B56-B656-66F53393A264}"/>
            </c:ext>
          </c:extLst>
        </c:ser>
        <c:ser>
          <c:idx val="3"/>
          <c:order val="4"/>
          <c:tx>
            <c:strRef>
              <c:f>'Resultaten, HH'!$H$29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HH'!$H$37:$H$41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9-4B56-B656-66F53393A264}"/>
            </c:ext>
          </c:extLst>
        </c:ser>
        <c:ser>
          <c:idx val="5"/>
          <c:order val="5"/>
          <c:tx>
            <c:strRef>
              <c:f>'Resultaten, HH'!$L$29</c:f>
              <c:strCache>
                <c:ptCount val="1"/>
                <c:pt idx="0">
                  <c:v>Warmtepompen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HH'!$L$37:$L$41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9-4B56-B656-66F53393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295872"/>
        <c:axId val="171297408"/>
      </c:barChart>
      <c:catAx>
        <c:axId val="17129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297408"/>
        <c:crosses val="autoZero"/>
        <c:auto val="1"/>
        <c:lblAlgn val="ctr"/>
        <c:lblOffset val="100"/>
        <c:noMultiLvlLbl val="0"/>
      </c:catAx>
      <c:valAx>
        <c:axId val="171297408"/>
        <c:scaling>
          <c:orientation val="minMax"/>
          <c:min val="0"/>
        </c:scaling>
        <c:delete val="0"/>
        <c:axPos val="l"/>
        <c:majorGridlines/>
        <c:title>
          <c:tx>
            <c:strRef>
              <c:f>'Resultaten, HH'!$B$4</c:f>
              <c:strCache>
                <c:ptCount val="1"/>
                <c:pt idx="0">
                  <c:v>Aantal woningen (*miljoen)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crossAx val="17129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'Resultaten, HH'!$E$9</c:f>
          <c:strCache>
            <c:ptCount val="1"/>
            <c:pt idx="0">
              <c:v>Aantal aansluitingen bestaande bouw: Label_B_WP2euro/m3, WLO Hoog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'Resultaten, HH'!$I$29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rgbClr val="FFFF66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HH'!$I$58:$I$62</c:f>
              <c:numCache>
                <c:formatCode>General</c:formatCode>
                <c:ptCount val="5"/>
                <c:pt idx="0">
                  <c:v>0.100037</c:v>
                </c:pt>
                <c:pt idx="1">
                  <c:v>3.0299999999999999E-4</c:v>
                </c:pt>
                <c:pt idx="2">
                  <c:v>3.0299999999999999E-4</c:v>
                </c:pt>
                <c:pt idx="3">
                  <c:v>3.0299999999999999E-4</c:v>
                </c:pt>
                <c:pt idx="4">
                  <c:v>3.0299999999999999E-4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8-4E90-BC90-55636C8736D3}"/>
            </c:ext>
          </c:extLst>
        </c:ser>
        <c:ser>
          <c:idx val="0"/>
          <c:order val="1"/>
          <c:tx>
            <c:strRef>
              <c:f>'Resultaten, HH'!$D$29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HH'!$D$58:$D$62</c:f>
              <c:numCache>
                <c:formatCode>General</c:formatCode>
                <c:ptCount val="5"/>
                <c:pt idx="0">
                  <c:v>4.7841000000000002E-2</c:v>
                </c:pt>
                <c:pt idx="1">
                  <c:v>9.3561000000000005E-2</c:v>
                </c:pt>
                <c:pt idx="2">
                  <c:v>9.3561000000000005E-2</c:v>
                </c:pt>
                <c:pt idx="3">
                  <c:v>9.3561000000000005E-2</c:v>
                </c:pt>
                <c:pt idx="4">
                  <c:v>9.3561000000000005E-2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8-4E90-BC90-55636C8736D3}"/>
            </c:ext>
          </c:extLst>
        </c:ser>
        <c:ser>
          <c:idx val="1"/>
          <c:order val="2"/>
          <c:tx>
            <c:strRef>
              <c:f>'Resultaten, HH'!$E$29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HH'!$E$58:$E$62</c:f>
              <c:numCache>
                <c:formatCode>General</c:formatCode>
                <c:ptCount val="5"/>
                <c:pt idx="0">
                  <c:v>0</c:v>
                </c:pt>
                <c:pt idx="1">
                  <c:v>5.2680999999999999E-2</c:v>
                </c:pt>
                <c:pt idx="2">
                  <c:v>5.2680999999999999E-2</c:v>
                </c:pt>
                <c:pt idx="3">
                  <c:v>5.2680999999999999E-2</c:v>
                </c:pt>
                <c:pt idx="4">
                  <c:v>5.2680999999999999E-2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8-4E90-BC90-55636C8736D3}"/>
            </c:ext>
          </c:extLst>
        </c:ser>
        <c:ser>
          <c:idx val="2"/>
          <c:order val="3"/>
          <c:tx>
            <c:strRef>
              <c:f>'Resultaten, HH'!$G$29</c:f>
              <c:strCache>
                <c:ptCount val="1"/>
                <c:pt idx="0">
                  <c:v>Bio-WKK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HH'!$G$58:$G$62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B8-4E90-BC90-55636C8736D3}"/>
            </c:ext>
          </c:extLst>
        </c:ser>
        <c:ser>
          <c:idx val="3"/>
          <c:order val="4"/>
          <c:tx>
            <c:strRef>
              <c:f>'Resultaten, HH'!$H$29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HH'!$H$58:$H$62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B8-4E90-BC90-55636C8736D3}"/>
            </c:ext>
          </c:extLst>
        </c:ser>
        <c:ser>
          <c:idx val="5"/>
          <c:order val="5"/>
          <c:tx>
            <c:strRef>
              <c:f>'Resultaten, HH'!$L$29</c:f>
              <c:strCache>
                <c:ptCount val="1"/>
                <c:pt idx="0">
                  <c:v>Warmtepompen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HH'!$L$58:$L$62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B8-4E90-BC90-55636C87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333504"/>
        <c:axId val="172342656"/>
      </c:barChart>
      <c:catAx>
        <c:axId val="17133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342656"/>
        <c:crosses val="autoZero"/>
        <c:auto val="1"/>
        <c:lblAlgn val="ctr"/>
        <c:lblOffset val="100"/>
        <c:noMultiLvlLbl val="0"/>
      </c:catAx>
      <c:valAx>
        <c:axId val="172342656"/>
        <c:scaling>
          <c:orientation val="minMax"/>
          <c:min val="0"/>
        </c:scaling>
        <c:delete val="0"/>
        <c:axPos val="l"/>
        <c:majorGridlines/>
        <c:title>
          <c:tx>
            <c:strRef>
              <c:f>'Resultaten, HH'!$B$4</c:f>
              <c:strCache>
                <c:ptCount val="1"/>
                <c:pt idx="0">
                  <c:v>Aantal woningen (*miljoen)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crossAx val="17133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'Resultaten, HH'!$E$8</c:f>
          <c:strCache>
            <c:ptCount val="1"/>
            <c:pt idx="0">
              <c:v>Aantal aansluitingen bestaande bouw: Label_A+_eWP, WLO Hoog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'Resultaten, HH'!$I$29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rgbClr val="FFFF66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HH'!$I$51:$I$55</c:f>
              <c:numCache>
                <c:formatCode>General</c:formatCode>
                <c:ptCount val="5"/>
                <c:pt idx="0">
                  <c:v>0.100037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2-4376-A9F8-C2C3466F21F5}"/>
            </c:ext>
          </c:extLst>
        </c:ser>
        <c:ser>
          <c:idx val="0"/>
          <c:order val="1"/>
          <c:tx>
            <c:strRef>
              <c:f>'Resultaten, HH'!$D$29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HH'!$D$51:$D$55</c:f>
              <c:numCache>
                <c:formatCode>General</c:formatCode>
                <c:ptCount val="5"/>
                <c:pt idx="0">
                  <c:v>4.7841000000000002E-2</c:v>
                </c:pt>
                <c:pt idx="1">
                  <c:v>4.7446000000000002E-2</c:v>
                </c:pt>
                <c:pt idx="2">
                  <c:v>4.7446000000000002E-2</c:v>
                </c:pt>
                <c:pt idx="3">
                  <c:v>4.7446000000000002E-2</c:v>
                </c:pt>
                <c:pt idx="4">
                  <c:v>4.7446000000000002E-2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2-4376-A9F8-C2C3466F21F5}"/>
            </c:ext>
          </c:extLst>
        </c:ser>
        <c:ser>
          <c:idx val="1"/>
          <c:order val="2"/>
          <c:tx>
            <c:strRef>
              <c:f>'Resultaten, HH'!$E$29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HH'!$E$51:$E$55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2-4376-A9F8-C2C3466F21F5}"/>
            </c:ext>
          </c:extLst>
        </c:ser>
        <c:ser>
          <c:idx val="2"/>
          <c:order val="3"/>
          <c:tx>
            <c:strRef>
              <c:f>'Resultaten, HH'!$G$29</c:f>
              <c:strCache>
                <c:ptCount val="1"/>
                <c:pt idx="0">
                  <c:v>Bio-WKK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HH'!$G$51:$G$55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2-4376-A9F8-C2C3466F21F5}"/>
            </c:ext>
          </c:extLst>
        </c:ser>
        <c:ser>
          <c:idx val="3"/>
          <c:order val="4"/>
          <c:tx>
            <c:strRef>
              <c:f>'Resultaten, HH'!$H$29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HH'!$H$51:$H$55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A2-4376-A9F8-C2C3466F21F5}"/>
            </c:ext>
          </c:extLst>
        </c:ser>
        <c:ser>
          <c:idx val="5"/>
          <c:order val="5"/>
          <c:tx>
            <c:strRef>
              <c:f>'Resultaten, HH'!$L$29</c:f>
              <c:strCache>
                <c:ptCount val="1"/>
                <c:pt idx="0">
                  <c:v>Warmtepompen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HH'!$L$51:$L$55</c:f>
              <c:numCache>
                <c:formatCode>General</c:formatCode>
                <c:ptCount val="5"/>
                <c:pt idx="0">
                  <c:v>0</c:v>
                </c:pt>
                <c:pt idx="1">
                  <c:v>9.9099000000000007E-2</c:v>
                </c:pt>
                <c:pt idx="2">
                  <c:v>9.9099000000000007E-2</c:v>
                </c:pt>
                <c:pt idx="3">
                  <c:v>9.9099000000000007E-2</c:v>
                </c:pt>
                <c:pt idx="4">
                  <c:v>9.9099000000000007E-2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A2-4376-A9F8-C2C3466F2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271488"/>
        <c:axId val="172273024"/>
      </c:barChart>
      <c:catAx>
        <c:axId val="1722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273024"/>
        <c:crosses val="autoZero"/>
        <c:auto val="1"/>
        <c:lblAlgn val="ctr"/>
        <c:lblOffset val="100"/>
        <c:noMultiLvlLbl val="0"/>
      </c:catAx>
      <c:valAx>
        <c:axId val="172273024"/>
        <c:scaling>
          <c:orientation val="minMax"/>
          <c:min val="0"/>
        </c:scaling>
        <c:delete val="0"/>
        <c:axPos val="l"/>
        <c:majorGridlines/>
        <c:title>
          <c:tx>
            <c:strRef>
              <c:f>'Resultaten, HH'!$B$4</c:f>
              <c:strCache>
                <c:ptCount val="1"/>
                <c:pt idx="0">
                  <c:v>Aantal woningen (*miljoen)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crossAx val="17227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aansluitingen bestaande bouw</a:t>
            </a:r>
            <a:r>
              <a:rPr lang="nl-NL" baseline="0"/>
              <a:t> voor verschillende varianten in 2030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'Resultaten, HH'!$C$67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'Resultaten, HH'!$B$68:$B$72</c:f>
              <c:strCache>
                <c:ptCount val="5"/>
                <c:pt idx="0">
                  <c:v>Referentie</c:v>
                </c:pt>
                <c:pt idx="1">
                  <c:v>Label_B</c:v>
                </c:pt>
                <c:pt idx="2">
                  <c:v>Label_A+</c:v>
                </c:pt>
                <c:pt idx="3">
                  <c:v>Label_A+_eWP</c:v>
                </c:pt>
                <c:pt idx="4">
                  <c:v>Label_B_WP2euro/m3</c:v>
                </c:pt>
              </c:strCache>
            </c:strRef>
          </c:cat>
          <c:val>
            <c:numRef>
              <c:f>'Resultaten, HH'!$C$68:$C$72</c:f>
              <c:numCache>
                <c:formatCode>General</c:formatCode>
                <c:ptCount val="5"/>
                <c:pt idx="0">
                  <c:v>4.7446000000000002E-2</c:v>
                </c:pt>
                <c:pt idx="1">
                  <c:v>4.7446000000000002E-2</c:v>
                </c:pt>
                <c:pt idx="2">
                  <c:v>4.7446000000000002E-2</c:v>
                </c:pt>
                <c:pt idx="3">
                  <c:v>4.7446000000000002E-2</c:v>
                </c:pt>
                <c:pt idx="4">
                  <c:v>9.3561000000000005E-2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1-4E66-8FD1-EECEC3900B76}"/>
            </c:ext>
          </c:extLst>
        </c:ser>
        <c:ser>
          <c:idx val="1"/>
          <c:order val="1"/>
          <c:tx>
            <c:strRef>
              <c:f>'Resultaten, HH'!$D$67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'Resultaten, HH'!$B$68:$B$72</c:f>
              <c:strCache>
                <c:ptCount val="5"/>
                <c:pt idx="0">
                  <c:v>Referentie</c:v>
                </c:pt>
                <c:pt idx="1">
                  <c:v>Label_B</c:v>
                </c:pt>
                <c:pt idx="2">
                  <c:v>Label_A+</c:v>
                </c:pt>
                <c:pt idx="3">
                  <c:v>Label_A+_eWP</c:v>
                </c:pt>
                <c:pt idx="4">
                  <c:v>Label_B_WP2euro/m3</c:v>
                </c:pt>
              </c:strCache>
            </c:strRef>
          </c:cat>
          <c:val>
            <c:numRef>
              <c:f>'Resultaten, HH'!$D$68:$D$72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5.2680999999999999E-2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1-4E66-8FD1-EECEC3900B76}"/>
            </c:ext>
          </c:extLst>
        </c:ser>
        <c:ser>
          <c:idx val="2"/>
          <c:order val="2"/>
          <c:tx>
            <c:strRef>
              <c:f>'Resultaten, HH'!$E$67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'Resultaten, HH'!$B$68:$B$72</c:f>
              <c:strCache>
                <c:ptCount val="5"/>
                <c:pt idx="0">
                  <c:v>Referentie</c:v>
                </c:pt>
                <c:pt idx="1">
                  <c:v>Label_B</c:v>
                </c:pt>
                <c:pt idx="2">
                  <c:v>Label_A+</c:v>
                </c:pt>
                <c:pt idx="3">
                  <c:v>Label_A+_eWP</c:v>
                </c:pt>
                <c:pt idx="4">
                  <c:v>Label_B_WP2euro/m3</c:v>
                </c:pt>
              </c:strCache>
            </c:strRef>
          </c:cat>
          <c:val>
            <c:numRef>
              <c:f>'Resultaten, HH'!$E$68:$E$72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1-4E66-8FD1-EECEC3900B76}"/>
            </c:ext>
          </c:extLst>
        </c:ser>
        <c:ser>
          <c:idx val="3"/>
          <c:order val="3"/>
          <c:tx>
            <c:strRef>
              <c:f>'Resultaten, HH'!$F$67</c:f>
              <c:strCache>
                <c:ptCount val="1"/>
                <c:pt idx="0">
                  <c:v>Bio-WKK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'Resultaten, HH'!$B$68:$B$72</c:f>
              <c:strCache>
                <c:ptCount val="5"/>
                <c:pt idx="0">
                  <c:v>Referentie</c:v>
                </c:pt>
                <c:pt idx="1">
                  <c:v>Label_B</c:v>
                </c:pt>
                <c:pt idx="2">
                  <c:v>Label_A+</c:v>
                </c:pt>
                <c:pt idx="3">
                  <c:v>Label_A+_eWP</c:v>
                </c:pt>
                <c:pt idx="4">
                  <c:v>Label_B_WP2euro/m3</c:v>
                </c:pt>
              </c:strCache>
            </c:strRef>
          </c:cat>
          <c:val>
            <c:numRef>
              <c:f>'Resultaten, HH'!$F$68:$F$72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1-4E66-8FD1-EECEC3900B76}"/>
            </c:ext>
          </c:extLst>
        </c:ser>
        <c:ser>
          <c:idx val="4"/>
          <c:order val="4"/>
          <c:tx>
            <c:strRef>
              <c:f>'Resultaten, HH'!$G$67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'Resultaten, HH'!$B$68:$B$72</c:f>
              <c:strCache>
                <c:ptCount val="5"/>
                <c:pt idx="0">
                  <c:v>Referentie</c:v>
                </c:pt>
                <c:pt idx="1">
                  <c:v>Label_B</c:v>
                </c:pt>
                <c:pt idx="2">
                  <c:v>Label_A+</c:v>
                </c:pt>
                <c:pt idx="3">
                  <c:v>Label_A+_eWP</c:v>
                </c:pt>
                <c:pt idx="4">
                  <c:v>Label_B_WP2euro/m3</c:v>
                </c:pt>
              </c:strCache>
            </c:strRef>
          </c:cat>
          <c:val>
            <c:numRef>
              <c:f>'Resultaten, HH'!$G$68:$G$72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7.9010999999999998E-2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1-4E66-8FD1-EECEC3900B76}"/>
            </c:ext>
          </c:extLst>
        </c:ser>
        <c:ser>
          <c:idx val="5"/>
          <c:order val="5"/>
          <c:tx>
            <c:strRef>
              <c:f>'Resultaten, HH'!$H$67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'Resultaten, HH'!$B$68:$B$72</c:f>
              <c:strCache>
                <c:ptCount val="5"/>
                <c:pt idx="0">
                  <c:v>Referentie</c:v>
                </c:pt>
                <c:pt idx="1">
                  <c:v>Label_B</c:v>
                </c:pt>
                <c:pt idx="2">
                  <c:v>Label_A+</c:v>
                </c:pt>
                <c:pt idx="3">
                  <c:v>Label_A+_eWP</c:v>
                </c:pt>
                <c:pt idx="4">
                  <c:v>Label_B_WP2euro/m3</c:v>
                </c:pt>
              </c:strCache>
            </c:strRef>
          </c:cat>
          <c:val>
            <c:numRef>
              <c:f>'Resultaten, HH'!$H$68:$H$72</c:f>
              <c:numCache>
                <c:formatCode>General</c:formatCode>
                <c:ptCount val="5"/>
                <c:pt idx="0">
                  <c:v>9.9099000000000007E-2</c:v>
                </c:pt>
                <c:pt idx="1">
                  <c:v>9.9099000000000007E-2</c:v>
                </c:pt>
                <c:pt idx="2">
                  <c:v>2.0088000000000002E-2</c:v>
                </c:pt>
                <c:pt idx="3">
                  <c:v>0</c:v>
                </c:pt>
                <c:pt idx="4">
                  <c:v>3.0299999999999999E-4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1-4E66-8FD1-EECEC3900B76}"/>
            </c:ext>
          </c:extLst>
        </c:ser>
        <c:ser>
          <c:idx val="6"/>
          <c:order val="6"/>
          <c:tx>
            <c:strRef>
              <c:f>'Resultaten, HH'!$I$67</c:f>
              <c:strCache>
                <c:ptCount val="1"/>
                <c:pt idx="0">
                  <c:v>All-electric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'Resultaten, HH'!$B$68:$B$72</c:f>
              <c:strCache>
                <c:ptCount val="5"/>
                <c:pt idx="0">
                  <c:v>Referentie</c:v>
                </c:pt>
                <c:pt idx="1">
                  <c:v>Label_B</c:v>
                </c:pt>
                <c:pt idx="2">
                  <c:v>Label_A+</c:v>
                </c:pt>
                <c:pt idx="3">
                  <c:v>Label_A+_eWP</c:v>
                </c:pt>
                <c:pt idx="4">
                  <c:v>Label_B_WP2euro/m3</c:v>
                </c:pt>
              </c:strCache>
            </c:strRef>
          </c:cat>
          <c:val>
            <c:numRef>
              <c:f>'Resultaten, HH'!$I$68:$I$72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9.9099000000000007E-2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1-4E66-8FD1-EECEC390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299560"/>
        <c:axId val="1086269056"/>
      </c:barChart>
      <c:catAx>
        <c:axId val="108629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86269056"/>
        <c:crosses val="autoZero"/>
        <c:auto val="1"/>
        <c:lblAlgn val="ctr"/>
        <c:lblOffset val="100"/>
        <c:noMultiLvlLbl val="0"/>
      </c:catAx>
      <c:valAx>
        <c:axId val="10862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8629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HH'!$O$76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HH'!$N$77:$N$80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HH'!$O$77:$O$80</c:f>
              <c:numCache>
                <c:formatCode>General</c:formatCode>
                <c:ptCount val="4"/>
                <c:pt idx="0">
                  <c:v>1318</c:v>
                </c:pt>
                <c:pt idx="1">
                  <c:v>14749</c:v>
                </c:pt>
                <c:pt idx="2">
                  <c:v>16797</c:v>
                </c:pt>
                <c:pt idx="3">
                  <c:v>14977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7-499A-A795-A4730E3D3A63}"/>
            </c:ext>
          </c:extLst>
        </c:ser>
        <c:ser>
          <c:idx val="1"/>
          <c:order val="1"/>
          <c:tx>
            <c:strRef>
              <c:f>'Resultaten per GT, HH'!$P$76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HH'!$N$77:$N$80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HH'!$P$77:$P$80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7-499A-A795-A4730E3D3A63}"/>
            </c:ext>
          </c:extLst>
        </c:ser>
        <c:ser>
          <c:idx val="2"/>
          <c:order val="2"/>
          <c:tx>
            <c:strRef>
              <c:f>'Resultaten per GT, HH'!$Q$76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HH'!$N$77:$N$80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HH'!$Q$77:$Q$80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7-499A-A795-A4730E3D3A63}"/>
            </c:ext>
          </c:extLst>
        </c:ser>
        <c:ser>
          <c:idx val="3"/>
          <c:order val="3"/>
          <c:tx>
            <c:strRef>
              <c:f>'Resultaten per GT, HH'!$R$76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HH'!$N$77:$N$80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HH'!$R$77:$R$80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47-499A-A795-A4730E3D3A63}"/>
            </c:ext>
          </c:extLst>
        </c:ser>
        <c:ser>
          <c:idx val="4"/>
          <c:order val="4"/>
          <c:tx>
            <c:strRef>
              <c:f>'Resultaten per GT, HH'!$S$76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HH'!$N$77:$N$80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HH'!$S$77:$S$80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47-499A-A795-A4730E3D3A63}"/>
            </c:ext>
          </c:extLst>
        </c:ser>
        <c:ser>
          <c:idx val="5"/>
          <c:order val="5"/>
          <c:tx>
            <c:strRef>
              <c:f>'Resultaten per GT, HH'!$T$76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HH'!$N$77:$N$80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HH'!$T$77:$T$80</c:f>
              <c:numCache>
                <c:formatCode>General</c:formatCode>
                <c:ptCount val="4"/>
                <c:pt idx="0">
                  <c:v>3491</c:v>
                </c:pt>
                <c:pt idx="1">
                  <c:v>47371</c:v>
                </c:pt>
                <c:pt idx="2">
                  <c:v>37065</c:v>
                </c:pt>
                <c:pt idx="3">
                  <c:v>12110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47-499A-A795-A4730E3D3A63}"/>
            </c:ext>
          </c:extLst>
        </c:ser>
        <c:ser>
          <c:idx val="6"/>
          <c:order val="6"/>
          <c:tx>
            <c:strRef>
              <c:f>'Resultaten per GT, HH'!$U$76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HH'!$N$77:$N$80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HH'!$U$77:$U$80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47-499A-A795-A4730E3D3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HH'!$X$76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HH'!$W$77:$W$80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HH'!$X$77:$X$80</c:f>
              <c:numCache>
                <c:formatCode>General</c:formatCode>
                <c:ptCount val="4"/>
                <c:pt idx="0">
                  <c:v>1318</c:v>
                </c:pt>
                <c:pt idx="1">
                  <c:v>14749</c:v>
                </c:pt>
                <c:pt idx="2">
                  <c:v>16797</c:v>
                </c:pt>
                <c:pt idx="3">
                  <c:v>14977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1-45CF-9301-3F262D84F76F}"/>
            </c:ext>
          </c:extLst>
        </c:ser>
        <c:ser>
          <c:idx val="1"/>
          <c:order val="1"/>
          <c:tx>
            <c:strRef>
              <c:f>'Resultaten per GT, HH'!$Y$76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HH'!$W$77:$W$80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HH'!$Y$77:$Y$80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1-45CF-9301-3F262D84F76F}"/>
            </c:ext>
          </c:extLst>
        </c:ser>
        <c:ser>
          <c:idx val="2"/>
          <c:order val="2"/>
          <c:tx>
            <c:strRef>
              <c:f>'Resultaten per GT, HH'!$Z$76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HH'!$W$77:$W$80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HH'!$Z$77:$Z$80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1-45CF-9301-3F262D84F76F}"/>
            </c:ext>
          </c:extLst>
        </c:ser>
        <c:ser>
          <c:idx val="3"/>
          <c:order val="3"/>
          <c:tx>
            <c:strRef>
              <c:f>'Resultaten per GT, HH'!$AA$76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HH'!$W$77:$W$80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HH'!$AA$77:$AA$80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E1-45CF-9301-3F262D84F76F}"/>
            </c:ext>
          </c:extLst>
        </c:ser>
        <c:ser>
          <c:idx val="4"/>
          <c:order val="4"/>
          <c:tx>
            <c:strRef>
              <c:f>'Resultaten per GT, HH'!$AB$76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HH'!$W$77:$W$80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HH'!$AB$77:$AB$80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E1-45CF-9301-3F262D84F76F}"/>
            </c:ext>
          </c:extLst>
        </c:ser>
        <c:ser>
          <c:idx val="5"/>
          <c:order val="5"/>
          <c:tx>
            <c:strRef>
              <c:f>'Resultaten per GT, HH'!$AC$76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HH'!$W$77:$W$80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HH'!$AC$77:$AC$80</c:f>
              <c:numCache>
                <c:formatCode>General</c:formatCode>
                <c:ptCount val="4"/>
                <c:pt idx="0">
                  <c:v>3491</c:v>
                </c:pt>
                <c:pt idx="1">
                  <c:v>47371</c:v>
                </c:pt>
                <c:pt idx="2">
                  <c:v>37065</c:v>
                </c:pt>
                <c:pt idx="3">
                  <c:v>12110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E1-45CF-9301-3F262D84F76F}"/>
            </c:ext>
          </c:extLst>
        </c:ser>
        <c:ser>
          <c:idx val="6"/>
          <c:order val="6"/>
          <c:tx>
            <c:strRef>
              <c:f>'Resultaten per GT, HH'!$AD$76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HH'!$W$77:$W$80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HH'!$AD$77:$AD$80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E1-45CF-9301-3F262D84F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HH'!$AG$76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HH'!$AF$77:$AF$80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HH'!$AG$77:$AG$80</c:f>
              <c:numCache>
                <c:formatCode>General</c:formatCode>
                <c:ptCount val="4"/>
                <c:pt idx="0">
                  <c:v>1318</c:v>
                </c:pt>
                <c:pt idx="1">
                  <c:v>14749</c:v>
                </c:pt>
                <c:pt idx="2">
                  <c:v>16797</c:v>
                </c:pt>
                <c:pt idx="3">
                  <c:v>14977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F-425D-9528-1492DE0DA34D}"/>
            </c:ext>
          </c:extLst>
        </c:ser>
        <c:ser>
          <c:idx val="1"/>
          <c:order val="1"/>
          <c:tx>
            <c:strRef>
              <c:f>'Resultaten per GT, HH'!$AH$76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HH'!$AF$77:$AF$80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HH'!$AH$77:$AH$80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F-425D-9528-1492DE0DA34D}"/>
            </c:ext>
          </c:extLst>
        </c:ser>
        <c:ser>
          <c:idx val="2"/>
          <c:order val="2"/>
          <c:tx>
            <c:strRef>
              <c:f>'Resultaten per GT, HH'!$AI$76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HH'!$AF$77:$AF$80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HH'!$AI$77:$AI$80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F-425D-9528-1492DE0DA34D}"/>
            </c:ext>
          </c:extLst>
        </c:ser>
        <c:ser>
          <c:idx val="3"/>
          <c:order val="3"/>
          <c:tx>
            <c:strRef>
              <c:f>'Resultaten per GT, HH'!$AJ$76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HH'!$AF$77:$AF$80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HH'!$AJ$77:$AJ$80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F-425D-9528-1492DE0DA34D}"/>
            </c:ext>
          </c:extLst>
        </c:ser>
        <c:ser>
          <c:idx val="4"/>
          <c:order val="4"/>
          <c:tx>
            <c:strRef>
              <c:f>'Resultaten per GT, HH'!$AK$76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HH'!$AF$77:$AF$80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HH'!$AK$77:$AK$80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7F-425D-9528-1492DE0DA34D}"/>
            </c:ext>
          </c:extLst>
        </c:ser>
        <c:ser>
          <c:idx val="5"/>
          <c:order val="5"/>
          <c:tx>
            <c:strRef>
              <c:f>'Resultaten per GT, HH'!$AL$76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HH'!$AF$77:$AF$80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HH'!$AL$77:$AL$80</c:f>
              <c:numCache>
                <c:formatCode>General</c:formatCode>
                <c:ptCount val="4"/>
                <c:pt idx="0">
                  <c:v>3491</c:v>
                </c:pt>
                <c:pt idx="1">
                  <c:v>47371</c:v>
                </c:pt>
                <c:pt idx="2">
                  <c:v>37065</c:v>
                </c:pt>
                <c:pt idx="3">
                  <c:v>12110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7F-425D-9528-1492DE0DA34D}"/>
            </c:ext>
          </c:extLst>
        </c:ser>
        <c:ser>
          <c:idx val="6"/>
          <c:order val="6"/>
          <c:tx>
            <c:strRef>
              <c:f>'Resultaten per GT, HH'!$AM$76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HH'!$AF$77:$AF$80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HH'!$AM$77:$AM$80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7F-425D-9528-1492DE0D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HH'!$AP$76</c:f>
              <c:strCache>
                <c:ptCount val="1"/>
                <c:pt idx="0">
                  <c:v>Restwarmte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HH'!$AO$77:$AO$80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HH'!$AP$77:$AP$80</c:f>
              <c:numCache>
                <c:formatCode>General</c:formatCode>
                <c:ptCount val="4"/>
                <c:pt idx="0">
                  <c:v>1318</c:v>
                </c:pt>
                <c:pt idx="1">
                  <c:v>14749</c:v>
                </c:pt>
                <c:pt idx="2">
                  <c:v>16797</c:v>
                </c:pt>
                <c:pt idx="3">
                  <c:v>14977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8-4765-90E0-2CE1862F0D00}"/>
            </c:ext>
          </c:extLst>
        </c:ser>
        <c:ser>
          <c:idx val="1"/>
          <c:order val="1"/>
          <c:tx>
            <c:strRef>
              <c:f>'Resultaten per GT, HH'!$AQ$76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HH'!$AO$77:$AO$80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HH'!$AQ$77:$AQ$80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8-4765-90E0-2CE1862F0D00}"/>
            </c:ext>
          </c:extLst>
        </c:ser>
        <c:ser>
          <c:idx val="2"/>
          <c:order val="2"/>
          <c:tx>
            <c:strRef>
              <c:f>'Resultaten per GT, HH'!$AR$76</c:f>
              <c:strCache>
                <c:ptCount val="1"/>
                <c:pt idx="0">
                  <c:v>WijkWKK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HH'!$AO$77:$AO$80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HH'!$AR$77:$AR$80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8-4765-90E0-2CE1862F0D00}"/>
            </c:ext>
          </c:extLst>
        </c:ser>
        <c:ser>
          <c:idx val="3"/>
          <c:order val="3"/>
          <c:tx>
            <c:strRef>
              <c:f>'Resultaten per GT, HH'!$AS$76</c:f>
              <c:strCache>
                <c:ptCount val="1"/>
                <c:pt idx="0">
                  <c:v>BioWKK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HH'!$AO$77:$AO$80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HH'!$AS$77:$AS$80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28-4765-90E0-2CE1862F0D00}"/>
            </c:ext>
          </c:extLst>
        </c:ser>
        <c:ser>
          <c:idx val="4"/>
          <c:order val="4"/>
          <c:tx>
            <c:strRef>
              <c:f>'Resultaten per GT, HH'!$AT$76</c:f>
              <c:strCache>
                <c:ptCount val="1"/>
                <c:pt idx="0">
                  <c:v>WKO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HH'!$AO$77:$AO$80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HH'!$AT$77:$AT$80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28-4765-90E0-2CE1862F0D00}"/>
            </c:ext>
          </c:extLst>
        </c:ser>
        <c:ser>
          <c:idx val="5"/>
          <c:order val="5"/>
          <c:tx>
            <c:strRef>
              <c:f>'Resultaten per GT, HH'!$AU$76</c:f>
              <c:strCache>
                <c:ptCount val="1"/>
                <c:pt idx="0">
                  <c:v>Aardgas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HH'!$AO$77:$AO$80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HH'!$AU$77:$AU$80</c:f>
              <c:numCache>
                <c:formatCode>General</c:formatCode>
                <c:ptCount val="4"/>
                <c:pt idx="0">
                  <c:v>3491</c:v>
                </c:pt>
                <c:pt idx="1">
                  <c:v>47371</c:v>
                </c:pt>
                <c:pt idx="2">
                  <c:v>37065</c:v>
                </c:pt>
                <c:pt idx="3">
                  <c:v>12110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28-4765-90E0-2CE1862F0D00}"/>
            </c:ext>
          </c:extLst>
        </c:ser>
        <c:ser>
          <c:idx val="6"/>
          <c:order val="6"/>
          <c:tx>
            <c:strRef>
              <c:f>'Resultaten per GT, HH'!$AV$76</c:f>
              <c:strCache>
                <c:ptCount val="1"/>
                <c:pt idx="0">
                  <c:v>eWP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HH'!$AO$77:$AO$80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HH'!$AV$77:$AV$80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28-4765-90E0-2CE1862F0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3" Type="http://schemas.openxmlformats.org/officeDocument/2006/relationships/chart" Target="../charts/chart28.xml"/><Relationship Id="rId21" Type="http://schemas.openxmlformats.org/officeDocument/2006/relationships/chart" Target="../charts/chart46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5" Type="http://schemas.openxmlformats.org/officeDocument/2006/relationships/chart" Target="../charts/chart50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20" Type="http://schemas.openxmlformats.org/officeDocument/2006/relationships/chart" Target="../charts/chart45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24" Type="http://schemas.openxmlformats.org/officeDocument/2006/relationships/chart" Target="../charts/chart49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23" Type="http://schemas.openxmlformats.org/officeDocument/2006/relationships/chart" Target="../charts/chart48.xml"/><Relationship Id="rId10" Type="http://schemas.openxmlformats.org/officeDocument/2006/relationships/chart" Target="../charts/chart35.xml"/><Relationship Id="rId19" Type="http://schemas.openxmlformats.org/officeDocument/2006/relationships/chart" Target="../charts/chart44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Relationship Id="rId22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587375</xdr:colOff>
      <xdr:row>3</xdr:row>
      <xdr:rowOff>146050</xdr:rowOff>
    </xdr:from>
    <xdr:to>
      <xdr:col>8</xdr:col>
      <xdr:colOff>508000</xdr:colOff>
      <xdr:row>18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15875</xdr:colOff>
      <xdr:row>18</xdr:row>
      <xdr:rowOff>142875</xdr:rowOff>
    </xdr:from>
    <xdr:to>
      <xdr:col>8</xdr:col>
      <xdr:colOff>539750</xdr:colOff>
      <xdr:row>33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587375</xdr:colOff>
      <xdr:row>34</xdr:row>
      <xdr:rowOff>0</xdr:rowOff>
    </xdr:from>
    <xdr:to>
      <xdr:col>8</xdr:col>
      <xdr:colOff>508000</xdr:colOff>
      <xdr:row>48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571500</xdr:colOff>
      <xdr:row>49</xdr:row>
      <xdr:rowOff>15875</xdr:rowOff>
    </xdr:from>
    <xdr:to>
      <xdr:col>8</xdr:col>
      <xdr:colOff>492125</xdr:colOff>
      <xdr:row>63</xdr:row>
      <xdr:rowOff>92075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64</xdr:row>
      <xdr:rowOff>0</xdr:rowOff>
    </xdr:from>
    <xdr:to>
      <xdr:col>8</xdr:col>
      <xdr:colOff>523875</xdr:colOff>
      <xdr:row>78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15875</xdr:colOff>
      <xdr:row>3</xdr:row>
      <xdr:rowOff>174625</xdr:rowOff>
    </xdr:from>
    <xdr:to>
      <xdr:col>17</xdr:col>
      <xdr:colOff>333375</xdr:colOff>
      <xdr:row>18</xdr:row>
      <xdr:rowOff>60325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26</xdr:col>
      <xdr:colOff>317500</xdr:colOff>
      <xdr:row>18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15875</xdr:colOff>
      <xdr:row>3</xdr:row>
      <xdr:rowOff>174625</xdr:rowOff>
    </xdr:from>
    <xdr:to>
      <xdr:col>35</xdr:col>
      <xdr:colOff>333375</xdr:colOff>
      <xdr:row>18</xdr:row>
      <xdr:rowOff>60325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15875</xdr:colOff>
      <xdr:row>4</xdr:row>
      <xdr:rowOff>15875</xdr:rowOff>
    </xdr:from>
    <xdr:to>
      <xdr:col>44</xdr:col>
      <xdr:colOff>333375</xdr:colOff>
      <xdr:row>18</xdr:row>
      <xdr:rowOff>92075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15875</xdr:colOff>
      <xdr:row>19</xdr:row>
      <xdr:rowOff>15875</xdr:rowOff>
    </xdr:from>
    <xdr:to>
      <xdr:col>17</xdr:col>
      <xdr:colOff>365125</xdr:colOff>
      <xdr:row>33</xdr:row>
      <xdr:rowOff>92075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15875</xdr:colOff>
      <xdr:row>34</xdr:row>
      <xdr:rowOff>31750</xdr:rowOff>
    </xdr:from>
    <xdr:to>
      <xdr:col>17</xdr:col>
      <xdr:colOff>333375</xdr:colOff>
      <xdr:row>48</xdr:row>
      <xdr:rowOff>107950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15875</xdr:colOff>
      <xdr:row>49</xdr:row>
      <xdr:rowOff>15875</xdr:rowOff>
    </xdr:from>
    <xdr:to>
      <xdr:col>17</xdr:col>
      <xdr:colOff>333375</xdr:colOff>
      <xdr:row>63</xdr:row>
      <xdr:rowOff>92075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17</xdr:col>
      <xdr:colOff>317500</xdr:colOff>
      <xdr:row>78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26</xdr:col>
      <xdr:colOff>349250</xdr:colOff>
      <xdr:row>33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34</xdr:row>
      <xdr:rowOff>0</xdr:rowOff>
    </xdr:from>
    <xdr:to>
      <xdr:col>26</xdr:col>
      <xdr:colOff>317500</xdr:colOff>
      <xdr:row>48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49</xdr:row>
      <xdr:rowOff>0</xdr:rowOff>
    </xdr:from>
    <xdr:to>
      <xdr:col>26</xdr:col>
      <xdr:colOff>317500</xdr:colOff>
      <xdr:row>63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26</xdr:col>
      <xdr:colOff>317500</xdr:colOff>
      <xdr:row>78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0</xdr:colOff>
      <xdr:row>19</xdr:row>
      <xdr:rowOff>0</xdr:rowOff>
    </xdr:from>
    <xdr:to>
      <xdr:col>35</xdr:col>
      <xdr:colOff>349250</xdr:colOff>
      <xdr:row>33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0</xdr:colOff>
      <xdr:row>34</xdr:row>
      <xdr:rowOff>0</xdr:rowOff>
    </xdr:from>
    <xdr:to>
      <xdr:col>35</xdr:col>
      <xdr:colOff>317500</xdr:colOff>
      <xdr:row>48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0</xdr:colOff>
      <xdr:row>49</xdr:row>
      <xdr:rowOff>0</xdr:rowOff>
    </xdr:from>
    <xdr:to>
      <xdr:col>35</xdr:col>
      <xdr:colOff>317500</xdr:colOff>
      <xdr:row>63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28</xdr:col>
      <xdr:colOff>0</xdr:colOff>
      <xdr:row>64</xdr:row>
      <xdr:rowOff>0</xdr:rowOff>
    </xdr:from>
    <xdr:to>
      <xdr:col>35</xdr:col>
      <xdr:colOff>317500</xdr:colOff>
      <xdr:row>78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37</xdr:col>
      <xdr:colOff>0</xdr:colOff>
      <xdr:row>19</xdr:row>
      <xdr:rowOff>0</xdr:rowOff>
    </xdr:from>
    <xdr:to>
      <xdr:col>44</xdr:col>
      <xdr:colOff>349250</xdr:colOff>
      <xdr:row>33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37</xdr:col>
      <xdr:colOff>0</xdr:colOff>
      <xdr:row>34</xdr:row>
      <xdr:rowOff>0</xdr:rowOff>
    </xdr:from>
    <xdr:to>
      <xdr:col>44</xdr:col>
      <xdr:colOff>317500</xdr:colOff>
      <xdr:row>48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37</xdr:col>
      <xdr:colOff>0</xdr:colOff>
      <xdr:row>49</xdr:row>
      <xdr:rowOff>0</xdr:rowOff>
    </xdr:from>
    <xdr:to>
      <xdr:col>44</xdr:col>
      <xdr:colOff>317500</xdr:colOff>
      <xdr:row>63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37</xdr:col>
      <xdr:colOff>0</xdr:colOff>
      <xdr:row>64</xdr:row>
      <xdr:rowOff>0</xdr:rowOff>
    </xdr:from>
    <xdr:to>
      <xdr:col>44</xdr:col>
      <xdr:colOff>317500</xdr:colOff>
      <xdr:row>78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587375</xdr:colOff>
      <xdr:row>3</xdr:row>
      <xdr:rowOff>146050</xdr:rowOff>
    </xdr:from>
    <xdr:to>
      <xdr:col>8</xdr:col>
      <xdr:colOff>508000</xdr:colOff>
      <xdr:row>18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15875</xdr:colOff>
      <xdr:row>18</xdr:row>
      <xdr:rowOff>142875</xdr:rowOff>
    </xdr:from>
    <xdr:to>
      <xdr:col>8</xdr:col>
      <xdr:colOff>539750</xdr:colOff>
      <xdr:row>33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587375</xdr:colOff>
      <xdr:row>34</xdr:row>
      <xdr:rowOff>0</xdr:rowOff>
    </xdr:from>
    <xdr:to>
      <xdr:col>8</xdr:col>
      <xdr:colOff>508000</xdr:colOff>
      <xdr:row>48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571500</xdr:colOff>
      <xdr:row>49</xdr:row>
      <xdr:rowOff>15875</xdr:rowOff>
    </xdr:from>
    <xdr:to>
      <xdr:col>8</xdr:col>
      <xdr:colOff>492125</xdr:colOff>
      <xdr:row>63</xdr:row>
      <xdr:rowOff>92075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64</xdr:row>
      <xdr:rowOff>0</xdr:rowOff>
    </xdr:from>
    <xdr:to>
      <xdr:col>8</xdr:col>
      <xdr:colOff>523875</xdr:colOff>
      <xdr:row>78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15875</xdr:colOff>
      <xdr:row>3</xdr:row>
      <xdr:rowOff>174625</xdr:rowOff>
    </xdr:from>
    <xdr:to>
      <xdr:col>17</xdr:col>
      <xdr:colOff>333375</xdr:colOff>
      <xdr:row>18</xdr:row>
      <xdr:rowOff>60325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26</xdr:col>
      <xdr:colOff>317500</xdr:colOff>
      <xdr:row>18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15875</xdr:colOff>
      <xdr:row>3</xdr:row>
      <xdr:rowOff>174625</xdr:rowOff>
    </xdr:from>
    <xdr:to>
      <xdr:col>35</xdr:col>
      <xdr:colOff>333375</xdr:colOff>
      <xdr:row>18</xdr:row>
      <xdr:rowOff>60325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15875</xdr:colOff>
      <xdr:row>4</xdr:row>
      <xdr:rowOff>15875</xdr:rowOff>
    </xdr:from>
    <xdr:to>
      <xdr:col>44</xdr:col>
      <xdr:colOff>333375</xdr:colOff>
      <xdr:row>18</xdr:row>
      <xdr:rowOff>92075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15875</xdr:colOff>
      <xdr:row>19</xdr:row>
      <xdr:rowOff>15875</xdr:rowOff>
    </xdr:from>
    <xdr:to>
      <xdr:col>17</xdr:col>
      <xdr:colOff>365125</xdr:colOff>
      <xdr:row>33</xdr:row>
      <xdr:rowOff>92075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15875</xdr:colOff>
      <xdr:row>34</xdr:row>
      <xdr:rowOff>31750</xdr:rowOff>
    </xdr:from>
    <xdr:to>
      <xdr:col>17</xdr:col>
      <xdr:colOff>333375</xdr:colOff>
      <xdr:row>48</xdr:row>
      <xdr:rowOff>107950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15875</xdr:colOff>
      <xdr:row>49</xdr:row>
      <xdr:rowOff>15875</xdr:rowOff>
    </xdr:from>
    <xdr:to>
      <xdr:col>17</xdr:col>
      <xdr:colOff>333375</xdr:colOff>
      <xdr:row>63</xdr:row>
      <xdr:rowOff>92075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17</xdr:col>
      <xdr:colOff>317500</xdr:colOff>
      <xdr:row>78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26</xdr:col>
      <xdr:colOff>349250</xdr:colOff>
      <xdr:row>33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34</xdr:row>
      <xdr:rowOff>0</xdr:rowOff>
    </xdr:from>
    <xdr:to>
      <xdr:col>26</xdr:col>
      <xdr:colOff>317500</xdr:colOff>
      <xdr:row>48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49</xdr:row>
      <xdr:rowOff>0</xdr:rowOff>
    </xdr:from>
    <xdr:to>
      <xdr:col>26</xdr:col>
      <xdr:colOff>317500</xdr:colOff>
      <xdr:row>63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26</xdr:col>
      <xdr:colOff>317500</xdr:colOff>
      <xdr:row>78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0</xdr:colOff>
      <xdr:row>19</xdr:row>
      <xdr:rowOff>0</xdr:rowOff>
    </xdr:from>
    <xdr:to>
      <xdr:col>35</xdr:col>
      <xdr:colOff>349250</xdr:colOff>
      <xdr:row>33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0</xdr:colOff>
      <xdr:row>34</xdr:row>
      <xdr:rowOff>0</xdr:rowOff>
    </xdr:from>
    <xdr:to>
      <xdr:col>35</xdr:col>
      <xdr:colOff>317500</xdr:colOff>
      <xdr:row>48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0</xdr:colOff>
      <xdr:row>49</xdr:row>
      <xdr:rowOff>0</xdr:rowOff>
    </xdr:from>
    <xdr:to>
      <xdr:col>35</xdr:col>
      <xdr:colOff>317500</xdr:colOff>
      <xdr:row>63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28</xdr:col>
      <xdr:colOff>0</xdr:colOff>
      <xdr:row>64</xdr:row>
      <xdr:rowOff>0</xdr:rowOff>
    </xdr:from>
    <xdr:to>
      <xdr:col>35</xdr:col>
      <xdr:colOff>317500</xdr:colOff>
      <xdr:row>78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37</xdr:col>
      <xdr:colOff>0</xdr:colOff>
      <xdr:row>19</xdr:row>
      <xdr:rowOff>0</xdr:rowOff>
    </xdr:from>
    <xdr:to>
      <xdr:col>44</xdr:col>
      <xdr:colOff>349250</xdr:colOff>
      <xdr:row>33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37</xdr:col>
      <xdr:colOff>0</xdr:colOff>
      <xdr:row>34</xdr:row>
      <xdr:rowOff>0</xdr:rowOff>
    </xdr:from>
    <xdr:to>
      <xdr:col>44</xdr:col>
      <xdr:colOff>317500</xdr:colOff>
      <xdr:row>48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37</xdr:col>
      <xdr:colOff>0</xdr:colOff>
      <xdr:row>49</xdr:row>
      <xdr:rowOff>0</xdr:rowOff>
    </xdr:from>
    <xdr:to>
      <xdr:col>44</xdr:col>
      <xdr:colOff>317500</xdr:colOff>
      <xdr:row>63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37</xdr:col>
      <xdr:colOff>0</xdr:colOff>
      <xdr:row>64</xdr:row>
      <xdr:rowOff>0</xdr:rowOff>
    </xdr:from>
    <xdr:to>
      <xdr:col>44</xdr:col>
      <xdr:colOff>317500</xdr:colOff>
      <xdr:row>78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500062</xdr:colOff>
      <xdr:row>15</xdr:row>
      <xdr:rowOff>109536</xdr:rowOff>
    </xdr:from>
    <xdr:to>
      <xdr:col>27</xdr:col>
      <xdr:colOff>342900</xdr:colOff>
      <xdr:row>40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440532</xdr:colOff>
      <xdr:row>42</xdr:row>
      <xdr:rowOff>190499</xdr:rowOff>
    </xdr:from>
    <xdr:to>
      <xdr:col>27</xdr:col>
      <xdr:colOff>285751</xdr:colOff>
      <xdr:row>68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595312</xdr:colOff>
      <xdr:row>15</xdr:row>
      <xdr:rowOff>71437</xdr:rowOff>
    </xdr:from>
    <xdr:to>
      <xdr:col>41</xdr:col>
      <xdr:colOff>440532</xdr:colOff>
      <xdr:row>40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381000</xdr:colOff>
      <xdr:row>69</xdr:row>
      <xdr:rowOff>119062</xdr:rowOff>
    </xdr:from>
    <xdr:to>
      <xdr:col>27</xdr:col>
      <xdr:colOff>223838</xdr:colOff>
      <xdr:row>95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83344</xdr:colOff>
      <xdr:row>42</xdr:row>
      <xdr:rowOff>119063</xdr:rowOff>
    </xdr:from>
    <xdr:to>
      <xdr:col>41</xdr:col>
      <xdr:colOff>533402</xdr:colOff>
      <xdr:row>68</xdr:row>
      <xdr:rowOff>9526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23812</xdr:colOff>
      <xdr:row>73</xdr:row>
      <xdr:rowOff>83344</xdr:rowOff>
    </xdr:from>
    <xdr:to>
      <xdr:col>12</xdr:col>
      <xdr:colOff>452436</xdr:colOff>
      <xdr:row>98</xdr:row>
      <xdr:rowOff>35719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"/>
  <sheetViews>
    <sheetView tabSelected="1" zoomScale="60" zoomScaleNormal="60" workbookViewId="0">
      <selection activeCell="C24" sqref="C24"/>
    </sheetView>
  </sheetViews>
  <sheetFormatPr defaultRowHeight="15" x14ac:dyDescent="0.25"/>
  <cols>
    <col min="1" max="1" width="71.140625" style="29" customWidth="1"/>
    <col min="2" max="2" width="19.85546875" style="29" customWidth="1"/>
    <col min="3" max="7" width="43.7109375" style="29" customWidth="1"/>
  </cols>
  <sheetData>
    <row r="1" spans="1:7" ht="21" x14ac:dyDescent="0.35">
      <c r="A1" s="71" t="s">
        <v>194</v>
      </c>
    </row>
    <row r="2" spans="1:7" x14ac:dyDescent="0.25">
      <c r="A2" s="63" t="s">
        <v>195</v>
      </c>
      <c r="B2" s="29" t="s">
        <v>409</v>
      </c>
    </row>
    <row r="3" spans="1:7" x14ac:dyDescent="0.25">
      <c r="A3" s="66" t="s">
        <v>196</v>
      </c>
      <c r="C3" s="29" t="str">
        <f>C16</f>
        <v>Referentie</v>
      </c>
      <c r="D3" s="29" t="str">
        <f>D16</f>
        <v>Label_B</v>
      </c>
      <c r="E3" s="29" t="str">
        <f>E16</f>
        <v>Label_A+</v>
      </c>
      <c r="F3" s="29" t="str">
        <f>F16</f>
        <v>Label_A+_eWP</v>
      </c>
      <c r="G3" s="29" t="str">
        <f>G16</f>
        <v>Label_B_WP2euro/m3</v>
      </c>
    </row>
    <row r="4" spans="1:7" x14ac:dyDescent="0.25">
      <c r="A4" s="29" t="s">
        <v>197</v>
      </c>
      <c r="C4" s="29" t="s">
        <v>198</v>
      </c>
      <c r="D4" s="29" t="s">
        <v>198</v>
      </c>
      <c r="E4" s="29" t="s">
        <v>198</v>
      </c>
      <c r="F4" s="29" t="s">
        <v>198</v>
      </c>
      <c r="G4" s="29" t="s">
        <v>198</v>
      </c>
    </row>
    <row r="5" spans="1:7" x14ac:dyDescent="0.25">
      <c r="A5" s="29" t="s">
        <v>199</v>
      </c>
      <c r="C5" s="29" t="s">
        <v>200</v>
      </c>
      <c r="D5" s="29" t="s">
        <v>200</v>
      </c>
      <c r="E5" s="29" t="s">
        <v>200</v>
      </c>
      <c r="F5" s="29" t="s">
        <v>200</v>
      </c>
      <c r="G5" s="29" t="s">
        <v>200</v>
      </c>
    </row>
    <row r="6" spans="1:7" x14ac:dyDescent="0.25">
      <c r="A6" s="29" t="s">
        <v>201</v>
      </c>
      <c r="B6" s="29" t="s">
        <v>202</v>
      </c>
    </row>
    <row r="7" spans="1:7" x14ac:dyDescent="0.25">
      <c r="A7" s="63" t="s">
        <v>203</v>
      </c>
      <c r="C7" s="29">
        <v>4176</v>
      </c>
      <c r="D7" s="29">
        <v>4176</v>
      </c>
      <c r="E7" s="29">
        <v>4176</v>
      </c>
      <c r="F7" s="29">
        <v>4176</v>
      </c>
      <c r="G7" s="29">
        <v>4176</v>
      </c>
    </row>
    <row r="8" spans="1:7" x14ac:dyDescent="0.25">
      <c r="A8" s="63" t="s">
        <v>204</v>
      </c>
      <c r="C8" s="29" t="s">
        <v>205</v>
      </c>
      <c r="D8" s="29" t="s">
        <v>205</v>
      </c>
      <c r="E8" s="29" t="s">
        <v>205</v>
      </c>
      <c r="F8" s="29" t="s">
        <v>205</v>
      </c>
      <c r="G8" s="29" t="s">
        <v>205</v>
      </c>
    </row>
    <row r="9" spans="1:7" x14ac:dyDescent="0.25">
      <c r="A9" s="63" t="s">
        <v>206</v>
      </c>
      <c r="B9" s="9"/>
      <c r="C9" s="29" t="s">
        <v>410</v>
      </c>
      <c r="D9" s="29" t="s">
        <v>410</v>
      </c>
      <c r="E9" s="29" t="s">
        <v>410</v>
      </c>
      <c r="F9" s="29" t="s">
        <v>410</v>
      </c>
      <c r="G9" s="29" t="s">
        <v>410</v>
      </c>
    </row>
    <row r="10" spans="1:7" x14ac:dyDescent="0.25">
      <c r="A10" s="29" t="s">
        <v>207</v>
      </c>
      <c r="C10" s="75" t="s">
        <v>411</v>
      </c>
      <c r="D10" s="76" t="s">
        <v>412</v>
      </c>
      <c r="E10" s="75" t="s">
        <v>413</v>
      </c>
      <c r="F10" s="75" t="s">
        <v>414</v>
      </c>
      <c r="G10" s="75" t="s">
        <v>415</v>
      </c>
    </row>
    <row r="11" spans="1:7" x14ac:dyDescent="0.25">
      <c r="A11" s="77"/>
      <c r="B11" s="77"/>
      <c r="C11" s="78"/>
      <c r="D11" s="78"/>
      <c r="E11" s="78"/>
      <c r="F11" s="78"/>
      <c r="G11" s="78"/>
    </row>
    <row r="12" spans="1:7" x14ac:dyDescent="0.25">
      <c r="B12" s="9"/>
    </row>
    <row r="13" spans="1:7" ht="21" x14ac:dyDescent="0.35">
      <c r="A13" s="71" t="s">
        <v>208</v>
      </c>
      <c r="B13" s="30" t="s">
        <v>209</v>
      </c>
      <c r="C13" s="30" t="s">
        <v>210</v>
      </c>
      <c r="D13" s="30" t="s">
        <v>211</v>
      </c>
      <c r="E13" s="30" t="s">
        <v>212</v>
      </c>
      <c r="F13" s="30" t="s">
        <v>213</v>
      </c>
      <c r="G13" s="30" t="s">
        <v>214</v>
      </c>
    </row>
    <row r="14" spans="1:7" x14ac:dyDescent="0.25">
      <c r="A14" s="63" t="s">
        <v>215</v>
      </c>
      <c r="C14" s="79" t="s">
        <v>416</v>
      </c>
      <c r="D14" s="79" t="s">
        <v>417</v>
      </c>
      <c r="E14" s="79" t="s">
        <v>418</v>
      </c>
      <c r="F14" s="79" t="s">
        <v>419</v>
      </c>
      <c r="G14" s="79" t="s">
        <v>420</v>
      </c>
    </row>
    <row r="15" spans="1:7" x14ac:dyDescent="0.25">
      <c r="A15" s="29" t="s">
        <v>216</v>
      </c>
      <c r="C15" s="79" t="s">
        <v>421</v>
      </c>
      <c r="D15" s="79" t="s">
        <v>422</v>
      </c>
      <c r="E15" s="79" t="s">
        <v>423</v>
      </c>
      <c r="F15" s="79" t="s">
        <v>424</v>
      </c>
      <c r="G15" s="79" t="s">
        <v>425</v>
      </c>
    </row>
    <row r="16" spans="1:7" x14ac:dyDescent="0.25">
      <c r="A16" s="29" t="s">
        <v>217</v>
      </c>
      <c r="C16" s="79" t="s">
        <v>119</v>
      </c>
      <c r="D16" s="79" t="s">
        <v>426</v>
      </c>
      <c r="E16" s="79" t="s">
        <v>427</v>
      </c>
      <c r="F16" s="79" t="s">
        <v>428</v>
      </c>
      <c r="G16" s="79" t="s">
        <v>429</v>
      </c>
    </row>
    <row r="18" spans="1:7" x14ac:dyDescent="0.25">
      <c r="A18" s="9"/>
      <c r="B18" s="9"/>
    </row>
    <row r="19" spans="1:7" s="29" customFormat="1" x14ac:dyDescent="0.25">
      <c r="A19" s="77"/>
      <c r="B19" s="77"/>
      <c r="C19" s="78"/>
      <c r="D19" s="78"/>
      <c r="E19" s="78"/>
      <c r="F19" s="78"/>
      <c r="G19" s="78"/>
    </row>
    <row r="20" spans="1:7" s="29" customFormat="1" ht="21" x14ac:dyDescent="0.35">
      <c r="A20" s="115" t="s">
        <v>585</v>
      </c>
      <c r="B20" s="116"/>
      <c r="C20" s="117"/>
      <c r="D20" s="117"/>
      <c r="E20" s="117"/>
      <c r="F20" s="117"/>
      <c r="G20" s="117"/>
    </row>
    <row r="21" spans="1:7" s="29" customFormat="1" x14ac:dyDescent="0.25">
      <c r="A21" s="75" t="s">
        <v>590</v>
      </c>
      <c r="B21" s="116"/>
      <c r="C21" s="117"/>
      <c r="D21" s="117"/>
      <c r="E21" s="117"/>
      <c r="F21" s="117"/>
      <c r="G21" s="117"/>
    </row>
    <row r="22" spans="1:7" s="29" customFormat="1" x14ac:dyDescent="0.25">
      <c r="A22" s="75" t="s">
        <v>591</v>
      </c>
      <c r="B22" s="116"/>
      <c r="C22" s="117"/>
      <c r="D22" s="117"/>
      <c r="E22" s="117"/>
      <c r="F22" s="117"/>
      <c r="G22" s="117"/>
    </row>
    <row r="23" spans="1:7" s="29" customFormat="1" x14ac:dyDescent="0.25">
      <c r="A23" s="75" t="s">
        <v>586</v>
      </c>
      <c r="B23" s="116"/>
      <c r="C23" s="117"/>
      <c r="D23" s="117"/>
      <c r="E23" s="117"/>
      <c r="F23" s="117"/>
      <c r="G23" s="117"/>
    </row>
    <row r="24" spans="1:7" s="29" customFormat="1" x14ac:dyDescent="0.25">
      <c r="A24" s="75" t="s">
        <v>587</v>
      </c>
      <c r="B24" s="116"/>
      <c r="C24" s="117"/>
      <c r="D24" s="117"/>
      <c r="E24" s="117"/>
      <c r="F24" s="117"/>
      <c r="G24" s="117"/>
    </row>
    <row r="25" spans="1:7" s="29" customFormat="1" x14ac:dyDescent="0.25">
      <c r="A25" s="75" t="s">
        <v>588</v>
      </c>
      <c r="B25" s="116"/>
      <c r="C25" s="117"/>
      <c r="D25" s="117"/>
      <c r="E25" s="117"/>
      <c r="F25" s="117"/>
      <c r="G25" s="117"/>
    </row>
    <row r="26" spans="1:7" s="29" customFormat="1" x14ac:dyDescent="0.25">
      <c r="A26" s="118" t="s">
        <v>589</v>
      </c>
      <c r="B26" s="116"/>
      <c r="C26" s="117"/>
      <c r="D26" s="117"/>
      <c r="E26" s="117"/>
      <c r="F26" s="117"/>
      <c r="G26" s="117"/>
    </row>
    <row r="27" spans="1:7" s="29" customFormat="1" x14ac:dyDescent="0.25">
      <c r="A27" s="9"/>
      <c r="B27" s="9"/>
    </row>
    <row r="28" spans="1:7" x14ac:dyDescent="0.25">
      <c r="A28" s="77"/>
      <c r="B28" s="77"/>
      <c r="C28" s="78"/>
      <c r="D28" s="78"/>
      <c r="E28" s="78"/>
      <c r="F28" s="78"/>
      <c r="G28" s="78"/>
    </row>
    <row r="29" spans="1:7" ht="21" x14ac:dyDescent="0.35">
      <c r="A29" s="80" t="s">
        <v>218</v>
      </c>
      <c r="B29" s="65"/>
    </row>
    <row r="30" spans="1:7" x14ac:dyDescent="0.25">
      <c r="A30" s="29" t="s">
        <v>219</v>
      </c>
      <c r="C30" s="9" t="s">
        <v>127</v>
      </c>
      <c r="D30" s="9" t="s">
        <v>127</v>
      </c>
      <c r="E30" s="9" t="s">
        <v>127</v>
      </c>
      <c r="F30" s="9" t="s">
        <v>127</v>
      </c>
      <c r="G30" s="9" t="s">
        <v>127</v>
      </c>
    </row>
    <row r="31" spans="1:7" x14ac:dyDescent="0.25">
      <c r="A31" s="81" t="s">
        <v>220</v>
      </c>
    </row>
    <row r="32" spans="1:7" x14ac:dyDescent="0.25">
      <c r="A32" s="29" t="s">
        <v>221</v>
      </c>
      <c r="C32" s="9" t="s">
        <v>222</v>
      </c>
      <c r="D32" s="9" t="s">
        <v>222</v>
      </c>
      <c r="E32" s="9" t="s">
        <v>222</v>
      </c>
      <c r="F32" s="9" t="s">
        <v>222</v>
      </c>
      <c r="G32" s="9" t="s">
        <v>222</v>
      </c>
    </row>
    <row r="33" spans="1:7" x14ac:dyDescent="0.25">
      <c r="A33" s="29" t="s">
        <v>223</v>
      </c>
      <c r="C33" s="9" t="s">
        <v>222</v>
      </c>
      <c r="D33" s="9" t="s">
        <v>222</v>
      </c>
      <c r="E33" s="9" t="s">
        <v>222</v>
      </c>
      <c r="F33" s="9" t="s">
        <v>222</v>
      </c>
      <c r="G33" s="9" t="s">
        <v>222</v>
      </c>
    </row>
    <row r="34" spans="1:7" x14ac:dyDescent="0.25">
      <c r="A34" s="29" t="s">
        <v>224</v>
      </c>
      <c r="C34" s="9" t="s">
        <v>225</v>
      </c>
      <c r="D34" s="9" t="s">
        <v>225</v>
      </c>
      <c r="E34" s="9" t="s">
        <v>225</v>
      </c>
      <c r="F34" s="9" t="s">
        <v>225</v>
      </c>
      <c r="G34" s="9" t="s">
        <v>225</v>
      </c>
    </row>
    <row r="35" spans="1:7" x14ac:dyDescent="0.25">
      <c r="A35" s="29" t="s">
        <v>226</v>
      </c>
      <c r="C35" s="9" t="s">
        <v>227</v>
      </c>
      <c r="D35" s="9" t="s">
        <v>227</v>
      </c>
      <c r="E35" s="9" t="s">
        <v>227</v>
      </c>
      <c r="F35" s="9" t="s">
        <v>227</v>
      </c>
      <c r="G35" s="9" t="s">
        <v>227</v>
      </c>
    </row>
    <row r="36" spans="1:7" x14ac:dyDescent="0.25">
      <c r="C36" s="9"/>
      <c r="D36" s="9"/>
      <c r="E36" s="9"/>
      <c r="F36" s="9"/>
      <c r="G36" s="9"/>
    </row>
    <row r="37" spans="1:7" x14ac:dyDescent="0.25">
      <c r="A37" s="77"/>
      <c r="B37" s="77"/>
      <c r="C37" s="78"/>
      <c r="D37" s="78"/>
      <c r="E37" s="78"/>
      <c r="F37" s="78"/>
      <c r="G37" s="78"/>
    </row>
    <row r="39" spans="1:7" ht="21" x14ac:dyDescent="0.35">
      <c r="A39" s="82" t="s">
        <v>228</v>
      </c>
      <c r="B39" s="36"/>
      <c r="C39" s="36"/>
      <c r="D39" s="36"/>
      <c r="E39" s="36"/>
      <c r="F39" s="36"/>
      <c r="G39" s="36"/>
    </row>
    <row r="40" spans="1:7" ht="15.75" thickBot="1" x14ac:dyDescent="0.3">
      <c r="A40" s="83" t="s">
        <v>229</v>
      </c>
      <c r="B40" s="34"/>
      <c r="C40" s="34" t="s">
        <v>230</v>
      </c>
      <c r="D40" s="34" t="s">
        <v>230</v>
      </c>
      <c r="E40" s="34" t="s">
        <v>230</v>
      </c>
      <c r="F40" s="34" t="s">
        <v>230</v>
      </c>
      <c r="G40" s="34" t="s">
        <v>230</v>
      </c>
    </row>
    <row r="41" spans="1:7" ht="21" x14ac:dyDescent="0.35">
      <c r="A41" s="84" t="s">
        <v>231</v>
      </c>
      <c r="B41" s="68"/>
      <c r="C41" s="68"/>
      <c r="D41" s="68"/>
      <c r="E41" s="68"/>
      <c r="F41" s="68"/>
      <c r="G41" s="68"/>
    </row>
    <row r="42" spans="1:7" x14ac:dyDescent="0.25">
      <c r="A42" s="85" t="s">
        <v>232</v>
      </c>
      <c r="B42" s="36"/>
      <c r="C42" s="36"/>
      <c r="D42" s="36"/>
      <c r="E42" s="36"/>
      <c r="F42" s="36"/>
      <c r="G42" s="36"/>
    </row>
    <row r="43" spans="1:7" x14ac:dyDescent="0.25">
      <c r="A43" s="86" t="s">
        <v>233</v>
      </c>
      <c r="B43" s="86" t="s">
        <v>234</v>
      </c>
      <c r="C43" s="87">
        <v>0.16300000000000001</v>
      </c>
      <c r="D43" s="87">
        <v>0.16300000000000001</v>
      </c>
      <c r="E43" s="87">
        <v>0.16300000000000001</v>
      </c>
      <c r="F43" s="87">
        <v>0.16300000000000001</v>
      </c>
      <c r="G43" s="87">
        <v>0.16300000000000001</v>
      </c>
    </row>
    <row r="44" spans="1:7" x14ac:dyDescent="0.25">
      <c r="A44" s="36" t="s">
        <v>235</v>
      </c>
      <c r="B44" s="36" t="s">
        <v>234</v>
      </c>
      <c r="C44" s="50">
        <v>0.22900000000000001</v>
      </c>
      <c r="D44" s="50">
        <f t="shared" ref="D44:G47" si="0">$C44+J44</f>
        <v>0.22900000000000001</v>
      </c>
      <c r="E44" s="50">
        <f t="shared" si="0"/>
        <v>0.22900000000000001</v>
      </c>
      <c r="F44" s="50">
        <f t="shared" si="0"/>
        <v>0.22900000000000001</v>
      </c>
      <c r="G44" s="50">
        <f t="shared" si="0"/>
        <v>0.22900000000000001</v>
      </c>
    </row>
    <row r="45" spans="1:7" x14ac:dyDescent="0.25">
      <c r="A45" s="36" t="s">
        <v>236</v>
      </c>
      <c r="B45" s="36" t="s">
        <v>234</v>
      </c>
      <c r="C45" s="50">
        <v>0.22900000000000001</v>
      </c>
      <c r="D45" s="50">
        <f t="shared" si="0"/>
        <v>0.22900000000000001</v>
      </c>
      <c r="E45" s="50">
        <f t="shared" si="0"/>
        <v>0.22900000000000001</v>
      </c>
      <c r="F45" s="50">
        <f t="shared" si="0"/>
        <v>0.22900000000000001</v>
      </c>
      <c r="G45" s="50">
        <f t="shared" si="0"/>
        <v>0.22900000000000001</v>
      </c>
    </row>
    <row r="46" spans="1:7" x14ac:dyDescent="0.25">
      <c r="A46" s="36" t="s">
        <v>237</v>
      </c>
      <c r="B46" s="36" t="s">
        <v>234</v>
      </c>
      <c r="C46" s="50">
        <v>0.22900000000000001</v>
      </c>
      <c r="D46" s="50">
        <f t="shared" si="0"/>
        <v>0.22900000000000001</v>
      </c>
      <c r="E46" s="50">
        <f t="shared" si="0"/>
        <v>0.22900000000000001</v>
      </c>
      <c r="F46" s="50">
        <f t="shared" si="0"/>
        <v>0.22900000000000001</v>
      </c>
      <c r="G46" s="50">
        <f t="shared" si="0"/>
        <v>0.22900000000000001</v>
      </c>
    </row>
    <row r="47" spans="1:7" x14ac:dyDescent="0.25">
      <c r="A47" s="36" t="s">
        <v>238</v>
      </c>
      <c r="B47" s="36" t="s">
        <v>234</v>
      </c>
      <c r="C47" s="50">
        <v>0.22900000000000001</v>
      </c>
      <c r="D47" s="50">
        <f t="shared" si="0"/>
        <v>0.22900000000000001</v>
      </c>
      <c r="E47" s="50">
        <f t="shared" si="0"/>
        <v>0.22900000000000001</v>
      </c>
      <c r="F47" s="50">
        <f t="shared" si="0"/>
        <v>0.22900000000000001</v>
      </c>
      <c r="G47" s="50">
        <f t="shared" si="0"/>
        <v>0.22900000000000001</v>
      </c>
    </row>
    <row r="48" spans="1:7" x14ac:dyDescent="0.25">
      <c r="A48" s="88" t="s">
        <v>239</v>
      </c>
      <c r="B48" s="89"/>
      <c r="C48" s="89"/>
      <c r="D48" s="89"/>
      <c r="E48" s="89"/>
      <c r="F48" s="89"/>
      <c r="G48" s="89"/>
    </row>
    <row r="49" spans="1:7" x14ac:dyDescent="0.25">
      <c r="A49" s="36" t="s">
        <v>240</v>
      </c>
      <c r="B49" s="36" t="s">
        <v>234</v>
      </c>
      <c r="C49" s="50">
        <v>0.14099999999999999</v>
      </c>
      <c r="D49" s="50">
        <v>0.14099999999999999</v>
      </c>
      <c r="E49" s="50">
        <v>0.14099999999999999</v>
      </c>
      <c r="F49" s="50">
        <v>0.14099999999999999</v>
      </c>
      <c r="G49" s="50">
        <v>0.14099999999999999</v>
      </c>
    </row>
    <row r="50" spans="1:7" x14ac:dyDescent="0.25">
      <c r="A50" s="36" t="s">
        <v>241</v>
      </c>
      <c r="B50" s="36" t="s">
        <v>234</v>
      </c>
      <c r="C50" s="50">
        <v>0.22900000000000001</v>
      </c>
      <c r="D50" s="50">
        <f t="shared" ref="D50:G53" si="1">$C50+J50</f>
        <v>0.22900000000000001</v>
      </c>
      <c r="E50" s="50">
        <f t="shared" si="1"/>
        <v>0.22900000000000001</v>
      </c>
      <c r="F50" s="50">
        <f t="shared" si="1"/>
        <v>0.22900000000000001</v>
      </c>
      <c r="G50" s="50">
        <f t="shared" si="1"/>
        <v>0.22900000000000001</v>
      </c>
    </row>
    <row r="51" spans="1:7" x14ac:dyDescent="0.25">
      <c r="A51" s="36" t="s">
        <v>242</v>
      </c>
      <c r="B51" s="36" t="s">
        <v>234</v>
      </c>
      <c r="C51" s="50">
        <v>0.22900000000000001</v>
      </c>
      <c r="D51" s="50">
        <f t="shared" si="1"/>
        <v>0.22900000000000001</v>
      </c>
      <c r="E51" s="50">
        <f t="shared" si="1"/>
        <v>0.22900000000000001</v>
      </c>
      <c r="F51" s="50">
        <f t="shared" si="1"/>
        <v>0.22900000000000001</v>
      </c>
      <c r="G51" s="50">
        <f t="shared" si="1"/>
        <v>0.22900000000000001</v>
      </c>
    </row>
    <row r="52" spans="1:7" x14ac:dyDescent="0.25">
      <c r="A52" s="36" t="s">
        <v>243</v>
      </c>
      <c r="B52" s="36" t="s">
        <v>234</v>
      </c>
      <c r="C52" s="50">
        <v>0.22900000000000001</v>
      </c>
      <c r="D52" s="50">
        <f t="shared" si="1"/>
        <v>0.22900000000000001</v>
      </c>
      <c r="E52" s="50">
        <f t="shared" si="1"/>
        <v>0.22900000000000001</v>
      </c>
      <c r="F52" s="50">
        <f t="shared" si="1"/>
        <v>0.22900000000000001</v>
      </c>
      <c r="G52" s="50">
        <f t="shared" si="1"/>
        <v>0.22900000000000001</v>
      </c>
    </row>
    <row r="53" spans="1:7" x14ac:dyDescent="0.25">
      <c r="A53" s="36" t="s">
        <v>244</v>
      </c>
      <c r="B53" s="36" t="s">
        <v>234</v>
      </c>
      <c r="C53" s="50">
        <v>0.22900000000000001</v>
      </c>
      <c r="D53" s="50">
        <f t="shared" si="1"/>
        <v>0.22900000000000001</v>
      </c>
      <c r="E53" s="50">
        <f t="shared" si="1"/>
        <v>0.22900000000000001</v>
      </c>
      <c r="F53" s="50">
        <f t="shared" si="1"/>
        <v>0.22900000000000001</v>
      </c>
      <c r="G53" s="50">
        <f t="shared" si="1"/>
        <v>0.22900000000000001</v>
      </c>
    </row>
    <row r="54" spans="1:7" x14ac:dyDescent="0.25">
      <c r="A54" s="88" t="s">
        <v>245</v>
      </c>
      <c r="B54" s="89"/>
      <c r="C54" s="90"/>
      <c r="D54" s="90"/>
      <c r="E54" s="90"/>
      <c r="F54" s="90"/>
      <c r="G54" s="90"/>
    </row>
    <row r="55" spans="1:7" x14ac:dyDescent="0.25">
      <c r="A55" s="36" t="s">
        <v>246</v>
      </c>
      <c r="B55" s="36" t="s">
        <v>234</v>
      </c>
      <c r="C55" s="50">
        <v>3.9E-2</v>
      </c>
      <c r="D55" s="50">
        <v>3.9E-2</v>
      </c>
      <c r="E55" s="50">
        <v>3.9E-2</v>
      </c>
      <c r="F55" s="50">
        <v>3.9E-2</v>
      </c>
      <c r="G55" s="50">
        <v>3.9E-2</v>
      </c>
    </row>
    <row r="56" spans="1:7" x14ac:dyDescent="0.25">
      <c r="A56" s="36" t="s">
        <v>247</v>
      </c>
      <c r="B56" s="36" t="s">
        <v>234</v>
      </c>
      <c r="C56" s="50">
        <v>7.0000000000000007E-2</v>
      </c>
      <c r="D56" s="50">
        <f t="shared" ref="D56:G59" si="2">$C56+J56</f>
        <v>7.0000000000000007E-2</v>
      </c>
      <c r="E56" s="50">
        <f t="shared" si="2"/>
        <v>7.0000000000000007E-2</v>
      </c>
      <c r="F56" s="50">
        <f t="shared" si="2"/>
        <v>7.0000000000000007E-2</v>
      </c>
      <c r="G56" s="50">
        <f t="shared" si="2"/>
        <v>7.0000000000000007E-2</v>
      </c>
    </row>
    <row r="57" spans="1:7" x14ac:dyDescent="0.25">
      <c r="A57" s="36" t="s">
        <v>248</v>
      </c>
      <c r="B57" s="36" t="s">
        <v>234</v>
      </c>
      <c r="C57" s="50">
        <v>7.0000000000000007E-2</v>
      </c>
      <c r="D57" s="50">
        <f t="shared" si="2"/>
        <v>7.0000000000000007E-2</v>
      </c>
      <c r="E57" s="50">
        <f t="shared" si="2"/>
        <v>7.0000000000000007E-2</v>
      </c>
      <c r="F57" s="50">
        <f t="shared" si="2"/>
        <v>7.0000000000000007E-2</v>
      </c>
      <c r="G57" s="50">
        <f t="shared" si="2"/>
        <v>7.0000000000000007E-2</v>
      </c>
    </row>
    <row r="58" spans="1:7" x14ac:dyDescent="0.25">
      <c r="A58" s="36" t="s">
        <v>249</v>
      </c>
      <c r="B58" s="36" t="s">
        <v>234</v>
      </c>
      <c r="C58" s="50">
        <v>7.0000000000000007E-2</v>
      </c>
      <c r="D58" s="50">
        <f t="shared" si="2"/>
        <v>7.0000000000000007E-2</v>
      </c>
      <c r="E58" s="50">
        <f t="shared" si="2"/>
        <v>7.0000000000000007E-2</v>
      </c>
      <c r="F58" s="50">
        <f t="shared" si="2"/>
        <v>7.0000000000000007E-2</v>
      </c>
      <c r="G58" s="50">
        <f t="shared" si="2"/>
        <v>7.0000000000000007E-2</v>
      </c>
    </row>
    <row r="59" spans="1:7" x14ac:dyDescent="0.25">
      <c r="A59" s="36" t="s">
        <v>250</v>
      </c>
      <c r="B59" s="36" t="s">
        <v>234</v>
      </c>
      <c r="C59" s="50">
        <v>7.0000000000000007E-2</v>
      </c>
      <c r="D59" s="50">
        <f t="shared" si="2"/>
        <v>7.0000000000000007E-2</v>
      </c>
      <c r="E59" s="50">
        <f t="shared" si="2"/>
        <v>7.0000000000000007E-2</v>
      </c>
      <c r="F59" s="50">
        <f t="shared" si="2"/>
        <v>7.0000000000000007E-2</v>
      </c>
      <c r="G59" s="50">
        <f t="shared" si="2"/>
        <v>7.0000000000000007E-2</v>
      </c>
    </row>
    <row r="60" spans="1:7" x14ac:dyDescent="0.25">
      <c r="A60" s="85" t="s">
        <v>251</v>
      </c>
      <c r="B60" s="36"/>
      <c r="C60" s="36"/>
      <c r="D60" s="36"/>
      <c r="E60" s="36"/>
      <c r="F60" s="36"/>
      <c r="G60" s="36"/>
    </row>
    <row r="61" spans="1:7" x14ac:dyDescent="0.25">
      <c r="A61" s="86" t="s">
        <v>252</v>
      </c>
      <c r="B61" s="86" t="s">
        <v>234</v>
      </c>
      <c r="C61" s="87">
        <v>1.2E-2</v>
      </c>
      <c r="D61" s="87">
        <v>1.2E-2</v>
      </c>
      <c r="E61" s="87">
        <v>1.2E-2</v>
      </c>
      <c r="F61" s="87">
        <v>1.2E-2</v>
      </c>
      <c r="G61" s="87">
        <v>1.2E-2</v>
      </c>
    </row>
    <row r="62" spans="1:7" x14ac:dyDescent="0.25">
      <c r="A62" s="36" t="s">
        <v>253</v>
      </c>
      <c r="B62" s="36" t="s">
        <v>234</v>
      </c>
      <c r="C62" s="50">
        <v>2.3E-2</v>
      </c>
      <c r="D62" s="50">
        <f t="shared" ref="D62:G65" si="3">$C62+J62</f>
        <v>2.3E-2</v>
      </c>
      <c r="E62" s="50">
        <f t="shared" si="3"/>
        <v>2.3E-2</v>
      </c>
      <c r="F62" s="50">
        <f t="shared" si="3"/>
        <v>2.3E-2</v>
      </c>
      <c r="G62" s="50">
        <f t="shared" si="3"/>
        <v>2.3E-2</v>
      </c>
    </row>
    <row r="63" spans="1:7" x14ac:dyDescent="0.25">
      <c r="A63" s="36" t="s">
        <v>254</v>
      </c>
      <c r="B63" s="36" t="s">
        <v>234</v>
      </c>
      <c r="C63" s="50">
        <v>2.3E-2</v>
      </c>
      <c r="D63" s="50">
        <f t="shared" si="3"/>
        <v>2.3E-2</v>
      </c>
      <c r="E63" s="50">
        <f t="shared" si="3"/>
        <v>2.3E-2</v>
      </c>
      <c r="F63" s="50">
        <f t="shared" si="3"/>
        <v>2.3E-2</v>
      </c>
      <c r="G63" s="50">
        <f t="shared" si="3"/>
        <v>2.3E-2</v>
      </c>
    </row>
    <row r="64" spans="1:7" x14ac:dyDescent="0.25">
      <c r="A64" s="36" t="s">
        <v>255</v>
      </c>
      <c r="B64" s="36" t="s">
        <v>234</v>
      </c>
      <c r="C64" s="50">
        <v>2.3E-2</v>
      </c>
      <c r="D64" s="50">
        <f t="shared" si="3"/>
        <v>2.3E-2</v>
      </c>
      <c r="E64" s="50">
        <f t="shared" si="3"/>
        <v>2.3E-2</v>
      </c>
      <c r="F64" s="50">
        <f t="shared" si="3"/>
        <v>2.3E-2</v>
      </c>
      <c r="G64" s="50">
        <f t="shared" si="3"/>
        <v>2.3E-2</v>
      </c>
    </row>
    <row r="65" spans="1:7" x14ac:dyDescent="0.25">
      <c r="A65" s="36" t="s">
        <v>256</v>
      </c>
      <c r="B65" s="36" t="s">
        <v>234</v>
      </c>
      <c r="C65" s="50">
        <v>2.3E-2</v>
      </c>
      <c r="D65" s="50">
        <f t="shared" si="3"/>
        <v>2.3E-2</v>
      </c>
      <c r="E65" s="50">
        <f t="shared" si="3"/>
        <v>2.3E-2</v>
      </c>
      <c r="F65" s="50">
        <f t="shared" si="3"/>
        <v>2.3E-2</v>
      </c>
      <c r="G65" s="50">
        <f t="shared" si="3"/>
        <v>2.3E-2</v>
      </c>
    </row>
    <row r="66" spans="1:7" x14ac:dyDescent="0.25">
      <c r="A66" s="88" t="s">
        <v>257</v>
      </c>
      <c r="B66" s="89"/>
      <c r="C66" s="89"/>
      <c r="D66" s="89"/>
      <c r="E66" s="89"/>
      <c r="F66" s="89"/>
      <c r="G66" s="89"/>
    </row>
    <row r="67" spans="1:7" x14ac:dyDescent="0.25">
      <c r="A67" s="36" t="s">
        <v>258</v>
      </c>
      <c r="B67" s="36" t="s">
        <v>234</v>
      </c>
      <c r="C67" s="50">
        <v>2.4E-2</v>
      </c>
      <c r="D67" s="50">
        <v>2.4E-2</v>
      </c>
      <c r="E67" s="50">
        <v>2.4E-2</v>
      </c>
      <c r="F67" s="50">
        <v>2.4E-2</v>
      </c>
      <c r="G67" s="50">
        <v>2.4E-2</v>
      </c>
    </row>
    <row r="68" spans="1:7" x14ac:dyDescent="0.25">
      <c r="A68" s="36" t="s">
        <v>259</v>
      </c>
      <c r="B68" s="36" t="s">
        <v>234</v>
      </c>
      <c r="C68" s="50">
        <v>3.6999999999999998E-2</v>
      </c>
      <c r="D68" s="50">
        <f t="shared" ref="D68:G71" si="4">$C68+J68</f>
        <v>3.6999999999999998E-2</v>
      </c>
      <c r="E68" s="50">
        <f t="shared" si="4"/>
        <v>3.6999999999999998E-2</v>
      </c>
      <c r="F68" s="50">
        <f t="shared" si="4"/>
        <v>3.6999999999999998E-2</v>
      </c>
      <c r="G68" s="50">
        <f t="shared" si="4"/>
        <v>3.6999999999999998E-2</v>
      </c>
    </row>
    <row r="69" spans="1:7" x14ac:dyDescent="0.25">
      <c r="A69" s="36" t="s">
        <v>260</v>
      </c>
      <c r="B69" s="36" t="s">
        <v>234</v>
      </c>
      <c r="C69" s="50">
        <v>3.6999999999999998E-2</v>
      </c>
      <c r="D69" s="50">
        <f t="shared" si="4"/>
        <v>3.6999999999999998E-2</v>
      </c>
      <c r="E69" s="50">
        <f t="shared" si="4"/>
        <v>3.6999999999999998E-2</v>
      </c>
      <c r="F69" s="50">
        <f t="shared" si="4"/>
        <v>3.6999999999999998E-2</v>
      </c>
      <c r="G69" s="50">
        <f t="shared" si="4"/>
        <v>3.6999999999999998E-2</v>
      </c>
    </row>
    <row r="70" spans="1:7" x14ac:dyDescent="0.25">
      <c r="A70" s="36" t="s">
        <v>261</v>
      </c>
      <c r="B70" s="36" t="s">
        <v>234</v>
      </c>
      <c r="C70" s="50">
        <v>3.6999999999999998E-2</v>
      </c>
      <c r="D70" s="50">
        <f t="shared" si="4"/>
        <v>3.6999999999999998E-2</v>
      </c>
      <c r="E70" s="50">
        <f t="shared" si="4"/>
        <v>3.6999999999999998E-2</v>
      </c>
      <c r="F70" s="50">
        <f t="shared" si="4"/>
        <v>3.6999999999999998E-2</v>
      </c>
      <c r="G70" s="50">
        <f t="shared" si="4"/>
        <v>3.6999999999999998E-2</v>
      </c>
    </row>
    <row r="71" spans="1:7" ht="15.75" thickBot="1" x14ac:dyDescent="0.3">
      <c r="A71" s="34" t="s">
        <v>262</v>
      </c>
      <c r="B71" s="34" t="s">
        <v>234</v>
      </c>
      <c r="C71" s="61">
        <v>3.6999999999999998E-2</v>
      </c>
      <c r="D71" s="61">
        <f t="shared" si="4"/>
        <v>3.6999999999999998E-2</v>
      </c>
      <c r="E71" s="61">
        <f t="shared" si="4"/>
        <v>3.6999999999999998E-2</v>
      </c>
      <c r="F71" s="61">
        <f t="shared" si="4"/>
        <v>3.6999999999999998E-2</v>
      </c>
      <c r="G71" s="61">
        <f t="shared" si="4"/>
        <v>3.6999999999999998E-2</v>
      </c>
    </row>
    <row r="72" spans="1:7" ht="21" x14ac:dyDescent="0.35">
      <c r="A72" s="91" t="s">
        <v>263</v>
      </c>
      <c r="B72" s="36"/>
      <c r="C72" s="36"/>
      <c r="D72" s="36"/>
      <c r="E72" s="36"/>
      <c r="F72" s="36"/>
      <c r="G72" s="36"/>
    </row>
    <row r="73" spans="1:7" x14ac:dyDescent="0.25">
      <c r="A73" s="85" t="s">
        <v>264</v>
      </c>
      <c r="B73" s="36"/>
      <c r="C73" s="36"/>
      <c r="D73" s="36"/>
      <c r="E73" s="36"/>
      <c r="F73" s="36"/>
      <c r="G73" s="36"/>
    </row>
    <row r="74" spans="1:7" x14ac:dyDescent="0.25">
      <c r="A74" s="86" t="s">
        <v>265</v>
      </c>
      <c r="B74" s="86" t="s">
        <v>266</v>
      </c>
      <c r="C74" s="92">
        <v>0.1114</v>
      </c>
      <c r="D74" s="92">
        <v>0.1114</v>
      </c>
      <c r="E74" s="92">
        <v>0.1114</v>
      </c>
      <c r="F74" s="92">
        <v>0.1114</v>
      </c>
      <c r="G74" s="92">
        <v>0.1114</v>
      </c>
    </row>
    <row r="75" spans="1:7" x14ac:dyDescent="0.25">
      <c r="A75" s="36" t="s">
        <v>267</v>
      </c>
      <c r="B75" s="36" t="s">
        <v>266</v>
      </c>
      <c r="C75" s="50">
        <v>9.1999999999999998E-2</v>
      </c>
      <c r="D75" s="50">
        <v>9.1999999999999998E-2</v>
      </c>
      <c r="E75" s="50">
        <v>9.1999999999999998E-2</v>
      </c>
      <c r="F75" s="50">
        <v>9.1999999999999998E-2</v>
      </c>
      <c r="G75" s="50">
        <v>9.1999999999999998E-2</v>
      </c>
    </row>
    <row r="76" spans="1:7" x14ac:dyDescent="0.25">
      <c r="A76" s="36" t="s">
        <v>268</v>
      </c>
      <c r="B76" s="36" t="s">
        <v>266</v>
      </c>
      <c r="C76" s="50">
        <v>9.1999999999999998E-2</v>
      </c>
      <c r="D76" s="50">
        <v>9.1999999999999998E-2</v>
      </c>
      <c r="E76" s="50">
        <v>9.1999999999999998E-2</v>
      </c>
      <c r="F76" s="50">
        <v>9.1999999999999998E-2</v>
      </c>
      <c r="G76" s="50">
        <v>9.1999999999999998E-2</v>
      </c>
    </row>
    <row r="77" spans="1:7" x14ac:dyDescent="0.25">
      <c r="A77" s="36" t="s">
        <v>269</v>
      </c>
      <c r="B77" s="36" t="s">
        <v>266</v>
      </c>
      <c r="C77" s="50">
        <v>9.1999999999999998E-2</v>
      </c>
      <c r="D77" s="50">
        <v>9.1999999999999998E-2</v>
      </c>
      <c r="E77" s="50">
        <v>9.1999999999999998E-2</v>
      </c>
      <c r="F77" s="50">
        <v>9.1999999999999998E-2</v>
      </c>
      <c r="G77" s="50">
        <v>9.1999999999999998E-2</v>
      </c>
    </row>
    <row r="78" spans="1:7" x14ac:dyDescent="0.25">
      <c r="A78" s="36" t="s">
        <v>270</v>
      </c>
      <c r="B78" s="36" t="s">
        <v>266</v>
      </c>
      <c r="C78" s="50">
        <v>9.1999999999999998E-2</v>
      </c>
      <c r="D78" s="50">
        <v>9.1999999999999998E-2</v>
      </c>
      <c r="E78" s="50">
        <v>9.1999999999999998E-2</v>
      </c>
      <c r="F78" s="50">
        <v>9.1999999999999998E-2</v>
      </c>
      <c r="G78" s="50">
        <v>9.1999999999999998E-2</v>
      </c>
    </row>
    <row r="79" spans="1:7" x14ac:dyDescent="0.25">
      <c r="A79" s="88" t="s">
        <v>271</v>
      </c>
      <c r="B79" s="89"/>
      <c r="C79" s="89"/>
      <c r="D79" s="89"/>
      <c r="E79" s="89"/>
      <c r="F79" s="89"/>
      <c r="G79" s="89"/>
    </row>
    <row r="80" spans="1:7" x14ac:dyDescent="0.25">
      <c r="A80" s="36" t="s">
        <v>272</v>
      </c>
      <c r="B80" s="36" t="s">
        <v>266</v>
      </c>
      <c r="C80" s="93">
        <v>4.0599999999999997E-2</v>
      </c>
      <c r="D80" s="93">
        <v>4.0599999999999997E-2</v>
      </c>
      <c r="E80" s="93">
        <v>4.0599999999999997E-2</v>
      </c>
      <c r="F80" s="93">
        <v>4.0599999999999997E-2</v>
      </c>
      <c r="G80" s="93">
        <v>4.0599999999999997E-2</v>
      </c>
    </row>
    <row r="81" spans="1:7" x14ac:dyDescent="0.25">
      <c r="A81" s="36" t="s">
        <v>273</v>
      </c>
      <c r="B81" s="36" t="s">
        <v>266</v>
      </c>
      <c r="C81" s="50">
        <v>4.5999999999999999E-2</v>
      </c>
      <c r="D81" s="50">
        <v>4.5999999999999999E-2</v>
      </c>
      <c r="E81" s="50">
        <v>4.5999999999999999E-2</v>
      </c>
      <c r="F81" s="50">
        <v>4.5999999999999999E-2</v>
      </c>
      <c r="G81" s="50">
        <v>4.5999999999999999E-2</v>
      </c>
    </row>
    <row r="82" spans="1:7" x14ac:dyDescent="0.25">
      <c r="A82" s="36" t="s">
        <v>274</v>
      </c>
      <c r="B82" s="36" t="s">
        <v>266</v>
      </c>
      <c r="C82" s="50">
        <v>4.5999999999999999E-2</v>
      </c>
      <c r="D82" s="50">
        <v>4.5999999999999999E-2</v>
      </c>
      <c r="E82" s="50">
        <v>4.5999999999999999E-2</v>
      </c>
      <c r="F82" s="50">
        <v>4.5999999999999999E-2</v>
      </c>
      <c r="G82" s="50">
        <v>4.5999999999999999E-2</v>
      </c>
    </row>
    <row r="83" spans="1:7" x14ac:dyDescent="0.25">
      <c r="A83" s="36" t="s">
        <v>275</v>
      </c>
      <c r="B83" s="36" t="s">
        <v>266</v>
      </c>
      <c r="C83" s="50">
        <v>4.5999999999999999E-2</v>
      </c>
      <c r="D83" s="50">
        <v>4.5999999999999999E-2</v>
      </c>
      <c r="E83" s="50">
        <v>4.5999999999999999E-2</v>
      </c>
      <c r="F83" s="50">
        <v>4.5999999999999999E-2</v>
      </c>
      <c r="G83" s="50">
        <v>4.5999999999999999E-2</v>
      </c>
    </row>
    <row r="84" spans="1:7" x14ac:dyDescent="0.25">
      <c r="A84" s="36" t="s">
        <v>276</v>
      </c>
      <c r="B84" s="36" t="s">
        <v>266</v>
      </c>
      <c r="C84" s="50">
        <v>4.5999999999999999E-2</v>
      </c>
      <c r="D84" s="50">
        <v>4.5999999999999999E-2</v>
      </c>
      <c r="E84" s="50">
        <v>4.5999999999999999E-2</v>
      </c>
      <c r="F84" s="50">
        <v>4.5999999999999999E-2</v>
      </c>
      <c r="G84" s="50">
        <v>4.5999999999999999E-2</v>
      </c>
    </row>
    <row r="85" spans="1:7" x14ac:dyDescent="0.25">
      <c r="A85" s="85" t="s">
        <v>277</v>
      </c>
      <c r="B85" s="36"/>
      <c r="C85" s="36"/>
      <c r="D85" s="36"/>
      <c r="E85" s="36"/>
      <c r="F85" s="36"/>
      <c r="G85" s="36"/>
    </row>
    <row r="86" spans="1:7" x14ac:dyDescent="0.25">
      <c r="A86" s="86" t="s">
        <v>278</v>
      </c>
      <c r="B86" s="86" t="s">
        <v>266</v>
      </c>
      <c r="C86" s="92">
        <v>1.0800000000000001E-2</v>
      </c>
      <c r="D86" s="92">
        <v>1.0800000000000001E-2</v>
      </c>
      <c r="E86" s="92">
        <v>1.0800000000000001E-2</v>
      </c>
      <c r="F86" s="92">
        <v>1.0800000000000001E-2</v>
      </c>
      <c r="G86" s="92">
        <v>1.0800000000000001E-2</v>
      </c>
    </row>
    <row r="87" spans="1:7" x14ac:dyDescent="0.25">
      <c r="A87" s="36" t="s">
        <v>279</v>
      </c>
      <c r="B87" s="36" t="s">
        <v>266</v>
      </c>
      <c r="C87" s="50">
        <v>1.2E-2</v>
      </c>
      <c r="D87" s="50">
        <v>1.2E-2</v>
      </c>
      <c r="E87" s="50">
        <v>1.2E-2</v>
      </c>
      <c r="F87" s="50">
        <v>1.2E-2</v>
      </c>
      <c r="G87" s="50">
        <v>1.2E-2</v>
      </c>
    </row>
    <row r="88" spans="1:7" x14ac:dyDescent="0.25">
      <c r="A88" s="36" t="s">
        <v>280</v>
      </c>
      <c r="B88" s="36" t="s">
        <v>266</v>
      </c>
      <c r="C88" s="50">
        <v>1.2E-2</v>
      </c>
      <c r="D88" s="50">
        <v>1.2E-2</v>
      </c>
      <c r="E88" s="50">
        <v>1.2E-2</v>
      </c>
      <c r="F88" s="50">
        <v>1.2E-2</v>
      </c>
      <c r="G88" s="50">
        <v>1.2E-2</v>
      </c>
    </row>
    <row r="89" spans="1:7" x14ac:dyDescent="0.25">
      <c r="A89" s="36" t="s">
        <v>281</v>
      </c>
      <c r="B89" s="36" t="s">
        <v>266</v>
      </c>
      <c r="C89" s="50">
        <v>1.2E-2</v>
      </c>
      <c r="D89" s="50">
        <v>1.2E-2</v>
      </c>
      <c r="E89" s="50">
        <v>1.2E-2</v>
      </c>
      <c r="F89" s="50">
        <v>1.2E-2</v>
      </c>
      <c r="G89" s="50">
        <v>1.2E-2</v>
      </c>
    </row>
    <row r="90" spans="1:7" x14ac:dyDescent="0.25">
      <c r="A90" s="36" t="s">
        <v>282</v>
      </c>
      <c r="B90" s="36" t="s">
        <v>266</v>
      </c>
      <c r="C90" s="50">
        <v>1.2E-2</v>
      </c>
      <c r="D90" s="50">
        <v>1.2E-2</v>
      </c>
      <c r="E90" s="50">
        <v>1.2E-2</v>
      </c>
      <c r="F90" s="50">
        <v>1.2E-2</v>
      </c>
      <c r="G90" s="50">
        <v>1.2E-2</v>
      </c>
    </row>
    <row r="91" spans="1:7" x14ac:dyDescent="0.25">
      <c r="A91" s="88" t="s">
        <v>283</v>
      </c>
      <c r="B91" s="89"/>
      <c r="C91" s="89"/>
      <c r="D91" s="89"/>
      <c r="E91" s="89"/>
      <c r="F91" s="89"/>
      <c r="G91" s="89"/>
    </row>
    <row r="92" spans="1:7" x14ac:dyDescent="0.25">
      <c r="A92" s="36" t="s">
        <v>284</v>
      </c>
      <c r="B92" s="36" t="s">
        <v>266</v>
      </c>
      <c r="C92" s="93">
        <v>1E-3</v>
      </c>
      <c r="D92" s="93">
        <v>1E-3</v>
      </c>
      <c r="E92" s="93">
        <v>1E-3</v>
      </c>
      <c r="F92" s="93">
        <v>1E-3</v>
      </c>
      <c r="G92" s="93">
        <v>1E-3</v>
      </c>
    </row>
    <row r="93" spans="1:7" x14ac:dyDescent="0.25">
      <c r="A93" s="36" t="s">
        <v>285</v>
      </c>
      <c r="B93" s="36" t="s">
        <v>266</v>
      </c>
      <c r="C93" s="50">
        <v>1E-3</v>
      </c>
      <c r="D93" s="50">
        <v>1E-3</v>
      </c>
      <c r="E93" s="50">
        <v>1E-3</v>
      </c>
      <c r="F93" s="50">
        <v>1E-3</v>
      </c>
      <c r="G93" s="50">
        <v>1E-3</v>
      </c>
    </row>
    <row r="94" spans="1:7" x14ac:dyDescent="0.25">
      <c r="A94" s="36" t="s">
        <v>286</v>
      </c>
      <c r="B94" s="36" t="s">
        <v>266</v>
      </c>
      <c r="C94" s="50">
        <v>1E-3</v>
      </c>
      <c r="D94" s="50">
        <v>1E-3</v>
      </c>
      <c r="E94" s="50">
        <v>1E-3</v>
      </c>
      <c r="F94" s="50">
        <v>1E-3</v>
      </c>
      <c r="G94" s="50">
        <v>1E-3</v>
      </c>
    </row>
    <row r="95" spans="1:7" x14ac:dyDescent="0.25">
      <c r="A95" s="36" t="s">
        <v>287</v>
      </c>
      <c r="B95" s="36" t="s">
        <v>266</v>
      </c>
      <c r="C95" s="50">
        <v>1E-3</v>
      </c>
      <c r="D95" s="50">
        <v>1E-3</v>
      </c>
      <c r="E95" s="50">
        <v>1E-3</v>
      </c>
      <c r="F95" s="50">
        <v>1E-3</v>
      </c>
      <c r="G95" s="50">
        <v>1E-3</v>
      </c>
    </row>
    <row r="96" spans="1:7" ht="15.75" thickBot="1" x14ac:dyDescent="0.3">
      <c r="A96" s="34" t="s">
        <v>288</v>
      </c>
      <c r="B96" s="34" t="s">
        <v>266</v>
      </c>
      <c r="C96" s="61">
        <v>1E-3</v>
      </c>
      <c r="D96" s="61">
        <v>1E-3</v>
      </c>
      <c r="E96" s="61">
        <v>1E-3</v>
      </c>
      <c r="F96" s="61">
        <v>1E-3</v>
      </c>
      <c r="G96" s="61">
        <v>1E-3</v>
      </c>
    </row>
    <row r="97" spans="1:7" ht="21" x14ac:dyDescent="0.35">
      <c r="A97" s="91" t="s">
        <v>289</v>
      </c>
      <c r="B97" s="36"/>
      <c r="C97" s="36"/>
      <c r="D97" s="36"/>
      <c r="E97" s="36"/>
      <c r="F97" s="36"/>
      <c r="G97" s="36"/>
    </row>
    <row r="98" spans="1:7" x14ac:dyDescent="0.25">
      <c r="A98" s="85" t="s">
        <v>290</v>
      </c>
      <c r="B98" s="36"/>
      <c r="C98" s="36"/>
      <c r="D98" s="36"/>
      <c r="E98" s="36"/>
      <c r="F98" s="36"/>
      <c r="G98" s="36"/>
    </row>
    <row r="99" spans="1:7" x14ac:dyDescent="0.25">
      <c r="A99" s="86" t="s">
        <v>291</v>
      </c>
      <c r="B99" s="86" t="s">
        <v>292</v>
      </c>
      <c r="C99" s="94">
        <v>0.45400000000000001</v>
      </c>
      <c r="D99" s="94">
        <v>0.45400000000000001</v>
      </c>
      <c r="E99" s="94">
        <v>0.45400000000000001</v>
      </c>
      <c r="F99" s="94">
        <v>0.45400000000000001</v>
      </c>
      <c r="G99" s="94">
        <v>0.45400000000000001</v>
      </c>
    </row>
    <row r="100" spans="1:7" x14ac:dyDescent="0.25">
      <c r="A100" s="36" t="s">
        <v>293</v>
      </c>
      <c r="B100" s="36" t="s">
        <v>292</v>
      </c>
      <c r="C100" s="95">
        <v>0.21</v>
      </c>
      <c r="D100" s="95">
        <v>0.21</v>
      </c>
      <c r="E100" s="95">
        <v>0.21</v>
      </c>
      <c r="F100" s="95">
        <v>0.21</v>
      </c>
      <c r="G100" s="95">
        <v>0.21</v>
      </c>
    </row>
    <row r="101" spans="1:7" x14ac:dyDescent="0.25">
      <c r="A101" s="36" t="s">
        <v>294</v>
      </c>
      <c r="B101" s="36" t="s">
        <v>292</v>
      </c>
      <c r="C101" s="95">
        <v>0.06</v>
      </c>
      <c r="D101" s="95">
        <v>0.06</v>
      </c>
      <c r="E101" s="95">
        <v>0.06</v>
      </c>
      <c r="F101" s="95">
        <v>0.06</v>
      </c>
      <c r="G101" s="95">
        <v>0.06</v>
      </c>
    </row>
    <row r="102" spans="1:7" x14ac:dyDescent="0.25">
      <c r="A102" s="36" t="s">
        <v>295</v>
      </c>
      <c r="B102" s="36" t="s">
        <v>292</v>
      </c>
      <c r="C102" s="95">
        <v>0.05</v>
      </c>
      <c r="D102" s="95">
        <v>0.05</v>
      </c>
      <c r="E102" s="95">
        <v>0.05</v>
      </c>
      <c r="F102" s="95">
        <v>0.05</v>
      </c>
      <c r="G102" s="95">
        <v>0.05</v>
      </c>
    </row>
    <row r="103" spans="1:7" x14ac:dyDescent="0.25">
      <c r="A103" s="36" t="s">
        <v>296</v>
      </c>
      <c r="B103" s="36" t="s">
        <v>292</v>
      </c>
      <c r="C103" s="95">
        <v>0.04</v>
      </c>
      <c r="D103" s="95">
        <v>0.04</v>
      </c>
      <c r="E103" s="95">
        <v>0.04</v>
      </c>
      <c r="F103" s="95">
        <v>0.04</v>
      </c>
      <c r="G103" s="95">
        <v>0.04</v>
      </c>
    </row>
    <row r="104" spans="1:7" x14ac:dyDescent="0.25">
      <c r="A104" s="88" t="s">
        <v>297</v>
      </c>
      <c r="B104" s="89"/>
      <c r="C104" s="96"/>
      <c r="D104" s="96"/>
      <c r="E104" s="96"/>
      <c r="F104" s="96"/>
      <c r="G104" s="96"/>
    </row>
    <row r="105" spans="1:7" x14ac:dyDescent="0.25">
      <c r="A105" s="36" t="s">
        <v>298</v>
      </c>
      <c r="B105" s="36" t="s">
        <v>299</v>
      </c>
      <c r="C105" s="95">
        <v>3.7013076393668278</v>
      </c>
      <c r="D105" s="95">
        <v>3.7013076393668278</v>
      </c>
      <c r="E105" s="95">
        <v>3.7013076393668278</v>
      </c>
      <c r="F105" s="95">
        <v>3.7013076393668278</v>
      </c>
      <c r="G105" s="95">
        <v>3.7013076393668278</v>
      </c>
    </row>
    <row r="106" spans="1:7" x14ac:dyDescent="0.25">
      <c r="A106" s="36" t="s">
        <v>300</v>
      </c>
      <c r="B106" s="36" t="s">
        <v>299</v>
      </c>
      <c r="C106" s="95">
        <v>3.7</v>
      </c>
      <c r="D106" s="95">
        <v>3.7</v>
      </c>
      <c r="E106" s="95">
        <v>3.7</v>
      </c>
      <c r="F106" s="95">
        <v>3.7</v>
      </c>
      <c r="G106" s="95">
        <v>3.7</v>
      </c>
    </row>
    <row r="107" spans="1:7" x14ac:dyDescent="0.25">
      <c r="A107" s="36" t="s">
        <v>301</v>
      </c>
      <c r="B107" s="36" t="s">
        <v>299</v>
      </c>
      <c r="C107" s="95">
        <v>37</v>
      </c>
      <c r="D107" s="95">
        <v>37</v>
      </c>
      <c r="E107" s="95">
        <v>37</v>
      </c>
      <c r="F107" s="95">
        <v>37</v>
      </c>
      <c r="G107" s="95">
        <v>37</v>
      </c>
    </row>
    <row r="108" spans="1:7" x14ac:dyDescent="0.25">
      <c r="A108" s="36" t="s">
        <v>302</v>
      </c>
      <c r="B108" s="36" t="s">
        <v>299</v>
      </c>
      <c r="C108" s="95">
        <v>92.5</v>
      </c>
      <c r="D108" s="95">
        <v>92.5</v>
      </c>
      <c r="E108" s="95">
        <v>92.5</v>
      </c>
      <c r="F108" s="95">
        <v>92.5</v>
      </c>
      <c r="G108" s="95">
        <v>92.5</v>
      </c>
    </row>
    <row r="109" spans="1:7" x14ac:dyDescent="0.25">
      <c r="A109" s="36" t="s">
        <v>303</v>
      </c>
      <c r="B109" s="36" t="s">
        <v>299</v>
      </c>
      <c r="C109" s="95">
        <v>148.1</v>
      </c>
      <c r="D109" s="95">
        <v>148.1</v>
      </c>
      <c r="E109" s="95">
        <v>148.1</v>
      </c>
      <c r="F109" s="95">
        <v>148.1</v>
      </c>
      <c r="G109" s="95">
        <v>148.1</v>
      </c>
    </row>
    <row r="110" spans="1:7" x14ac:dyDescent="0.25">
      <c r="A110" s="88" t="s">
        <v>304</v>
      </c>
      <c r="B110" s="89"/>
      <c r="C110" s="89"/>
      <c r="D110" s="89"/>
      <c r="E110" s="89"/>
      <c r="F110" s="89"/>
      <c r="G110" s="89"/>
    </row>
    <row r="111" spans="1:7" x14ac:dyDescent="0.25">
      <c r="A111" s="86" t="s">
        <v>305</v>
      </c>
      <c r="B111" s="86" t="s">
        <v>306</v>
      </c>
      <c r="C111" s="87" t="s">
        <v>307</v>
      </c>
      <c r="D111" s="87" t="s">
        <v>307</v>
      </c>
      <c r="E111" s="87" t="s">
        <v>307</v>
      </c>
      <c r="F111" s="87" t="s">
        <v>307</v>
      </c>
      <c r="G111" s="87" t="s">
        <v>307</v>
      </c>
    </row>
    <row r="113" spans="1:7" x14ac:dyDescent="0.25">
      <c r="A113" s="77"/>
      <c r="B113" s="77"/>
      <c r="C113" s="78"/>
      <c r="D113" s="78"/>
      <c r="E113" s="78"/>
      <c r="F113" s="78"/>
      <c r="G113" s="78"/>
    </row>
    <row r="115" spans="1:7" ht="21" x14ac:dyDescent="0.35">
      <c r="A115" s="80" t="s">
        <v>308</v>
      </c>
    </row>
    <row r="116" spans="1:7" ht="15.75" thickBot="1" x14ac:dyDescent="0.3">
      <c r="A116" s="27" t="s">
        <v>309</v>
      </c>
    </row>
    <row r="117" spans="1:7" x14ac:dyDescent="0.25">
      <c r="A117" s="97" t="s">
        <v>310</v>
      </c>
      <c r="B117" s="68"/>
      <c r="C117" s="68"/>
      <c r="D117" s="68"/>
      <c r="E117" s="68"/>
      <c r="F117" s="68"/>
      <c r="G117" s="68"/>
    </row>
    <row r="118" spans="1:7" x14ac:dyDescent="0.25">
      <c r="A118" s="36" t="s">
        <v>311</v>
      </c>
      <c r="B118" s="36" t="s">
        <v>312</v>
      </c>
      <c r="C118" s="98">
        <v>0</v>
      </c>
      <c r="D118" s="98">
        <v>0</v>
      </c>
      <c r="E118" s="98">
        <v>0</v>
      </c>
      <c r="F118" s="98">
        <v>0</v>
      </c>
      <c r="G118" s="98">
        <v>0</v>
      </c>
    </row>
    <row r="119" spans="1:7" ht="15.75" thickBot="1" x14ac:dyDescent="0.3">
      <c r="A119" s="34" t="s">
        <v>313</v>
      </c>
      <c r="B119" s="34" t="s">
        <v>312</v>
      </c>
      <c r="C119" s="99">
        <v>0</v>
      </c>
      <c r="D119" s="99">
        <v>0</v>
      </c>
      <c r="E119" s="99">
        <v>0</v>
      </c>
      <c r="F119" s="99">
        <v>0</v>
      </c>
      <c r="G119" s="99">
        <v>0</v>
      </c>
    </row>
    <row r="120" spans="1:7" x14ac:dyDescent="0.25">
      <c r="A120" s="30" t="s">
        <v>314</v>
      </c>
    </row>
    <row r="121" spans="1:7" x14ac:dyDescent="0.25">
      <c r="A121" s="29" t="s">
        <v>315</v>
      </c>
      <c r="B121" s="29" t="s">
        <v>312</v>
      </c>
      <c r="C121" s="100">
        <v>0</v>
      </c>
      <c r="D121" s="100">
        <v>0</v>
      </c>
      <c r="E121" s="100">
        <v>0</v>
      </c>
      <c r="F121" s="100">
        <v>0</v>
      </c>
      <c r="G121" s="100">
        <v>0</v>
      </c>
    </row>
    <row r="122" spans="1:7" x14ac:dyDescent="0.25">
      <c r="A122" s="29" t="s">
        <v>316</v>
      </c>
      <c r="B122" s="29" t="s">
        <v>312</v>
      </c>
      <c r="C122" s="100">
        <v>0</v>
      </c>
      <c r="D122" s="100">
        <v>0</v>
      </c>
      <c r="E122" s="100">
        <v>0</v>
      </c>
      <c r="F122" s="100">
        <v>0</v>
      </c>
      <c r="G122" s="100">
        <v>0</v>
      </c>
    </row>
    <row r="123" spans="1:7" x14ac:dyDescent="0.25">
      <c r="A123" s="29" t="s">
        <v>317</v>
      </c>
      <c r="B123" s="29" t="s">
        <v>312</v>
      </c>
      <c r="C123" s="100">
        <v>0</v>
      </c>
      <c r="D123" s="100">
        <v>0</v>
      </c>
      <c r="E123" s="100">
        <v>0</v>
      </c>
      <c r="F123" s="100">
        <v>0</v>
      </c>
      <c r="G123" s="100">
        <v>0</v>
      </c>
    </row>
    <row r="124" spans="1:7" x14ac:dyDescent="0.25">
      <c r="A124" s="29" t="s">
        <v>318</v>
      </c>
      <c r="B124" s="29" t="s">
        <v>312</v>
      </c>
      <c r="C124" s="100">
        <v>0</v>
      </c>
      <c r="D124" s="100">
        <v>0</v>
      </c>
      <c r="E124" s="100">
        <v>0</v>
      </c>
      <c r="F124" s="100">
        <v>0</v>
      </c>
      <c r="G124" s="100">
        <v>0</v>
      </c>
    </row>
    <row r="125" spans="1:7" x14ac:dyDescent="0.25">
      <c r="C125" s="100"/>
      <c r="D125" s="100"/>
      <c r="E125" s="100"/>
      <c r="F125" s="100"/>
      <c r="G125" s="100"/>
    </row>
    <row r="126" spans="1:7" x14ac:dyDescent="0.25">
      <c r="A126" s="27" t="s">
        <v>319</v>
      </c>
      <c r="C126" s="100"/>
      <c r="D126" s="100"/>
      <c r="E126" s="100"/>
      <c r="F126" s="100"/>
      <c r="G126" s="100"/>
    </row>
    <row r="127" spans="1:7" x14ac:dyDescent="0.25">
      <c r="A127" s="30" t="s">
        <v>320</v>
      </c>
      <c r="C127" s="100"/>
      <c r="D127" s="100"/>
      <c r="E127" s="100"/>
      <c r="F127" s="100"/>
      <c r="G127" s="100"/>
    </row>
    <row r="128" spans="1:7" x14ac:dyDescent="0.25">
      <c r="A128" s="29" t="s">
        <v>321</v>
      </c>
      <c r="B128" s="29" t="s">
        <v>322</v>
      </c>
      <c r="C128" s="101">
        <v>0</v>
      </c>
      <c r="D128" s="101">
        <v>0</v>
      </c>
      <c r="E128" s="101">
        <v>0</v>
      </c>
      <c r="F128" s="101">
        <v>0</v>
      </c>
      <c r="G128" s="101">
        <v>0</v>
      </c>
    </row>
    <row r="129" spans="1:7" x14ac:dyDescent="0.25">
      <c r="A129" s="29" t="s">
        <v>323</v>
      </c>
      <c r="B129" s="29" t="s">
        <v>322</v>
      </c>
      <c r="C129" s="101">
        <v>0</v>
      </c>
      <c r="D129" s="101">
        <v>0</v>
      </c>
      <c r="E129" s="101">
        <v>0</v>
      </c>
      <c r="F129" s="101">
        <v>0</v>
      </c>
      <c r="G129" s="101">
        <v>0</v>
      </c>
    </row>
    <row r="130" spans="1:7" x14ac:dyDescent="0.25">
      <c r="A130" s="29" t="s">
        <v>324</v>
      </c>
      <c r="B130" s="29" t="s">
        <v>322</v>
      </c>
      <c r="C130" s="101">
        <v>0</v>
      </c>
      <c r="D130" s="101">
        <v>0</v>
      </c>
      <c r="E130" s="101">
        <v>0</v>
      </c>
      <c r="F130" s="101">
        <v>0</v>
      </c>
      <c r="G130" s="101">
        <v>0</v>
      </c>
    </row>
    <row r="131" spans="1:7" x14ac:dyDescent="0.25">
      <c r="A131" s="29" t="s">
        <v>325</v>
      </c>
      <c r="B131" s="29" t="s">
        <v>322</v>
      </c>
      <c r="C131" s="101">
        <v>0</v>
      </c>
      <c r="D131" s="101">
        <v>0</v>
      </c>
      <c r="E131" s="101">
        <v>0</v>
      </c>
      <c r="F131" s="101">
        <v>0</v>
      </c>
      <c r="G131" s="101">
        <v>0</v>
      </c>
    </row>
    <row r="132" spans="1:7" x14ac:dyDescent="0.25">
      <c r="A132" s="29" t="s">
        <v>326</v>
      </c>
      <c r="B132" s="29" t="s">
        <v>322</v>
      </c>
      <c r="C132" s="101">
        <v>0</v>
      </c>
      <c r="D132" s="101">
        <v>0</v>
      </c>
      <c r="E132" s="101">
        <v>0</v>
      </c>
      <c r="F132" s="101">
        <v>0</v>
      </c>
      <c r="G132" s="101">
        <v>0</v>
      </c>
    </row>
    <row r="134" spans="1:7" x14ac:dyDescent="0.25">
      <c r="A134" s="77"/>
      <c r="B134" s="77"/>
      <c r="C134" s="78"/>
      <c r="D134" s="78"/>
      <c r="E134" s="78"/>
      <c r="F134" s="78"/>
      <c r="G134" s="78"/>
    </row>
    <row r="136" spans="1:7" ht="21" x14ac:dyDescent="0.35">
      <c r="A136" s="80" t="s">
        <v>327</v>
      </c>
    </row>
    <row r="137" spans="1:7" x14ac:dyDescent="0.25">
      <c r="A137" s="30" t="s">
        <v>328</v>
      </c>
    </row>
    <row r="138" spans="1:7" x14ac:dyDescent="0.25">
      <c r="A138" s="102" t="s">
        <v>329</v>
      </c>
      <c r="B138" s="29" t="s">
        <v>330</v>
      </c>
      <c r="C138" s="9" t="s">
        <v>135</v>
      </c>
      <c r="D138" s="9" t="s">
        <v>135</v>
      </c>
      <c r="E138" s="9" t="s">
        <v>135</v>
      </c>
      <c r="F138" s="9" t="s">
        <v>135</v>
      </c>
      <c r="G138" s="9" t="s">
        <v>135</v>
      </c>
    </row>
    <row r="139" spans="1:7" x14ac:dyDescent="0.25">
      <c r="A139" s="102" t="s">
        <v>331</v>
      </c>
      <c r="B139" s="29" t="s">
        <v>330</v>
      </c>
      <c r="C139" s="9" t="s">
        <v>2</v>
      </c>
      <c r="D139" s="9" t="s">
        <v>2</v>
      </c>
      <c r="E139" s="9" t="s">
        <v>2</v>
      </c>
      <c r="F139" s="9" t="s">
        <v>2</v>
      </c>
      <c r="G139" s="9" t="s">
        <v>2</v>
      </c>
    </row>
    <row r="140" spans="1:7" x14ac:dyDescent="0.25">
      <c r="A140" s="102" t="s">
        <v>332</v>
      </c>
      <c r="B140" s="29" t="s">
        <v>330</v>
      </c>
      <c r="C140" s="9" t="s">
        <v>136</v>
      </c>
      <c r="D140" s="9" t="s">
        <v>136</v>
      </c>
      <c r="E140" s="9" t="s">
        <v>136</v>
      </c>
      <c r="F140" s="9" t="s">
        <v>136</v>
      </c>
      <c r="G140" s="9" t="s">
        <v>6</v>
      </c>
    </row>
    <row r="141" spans="1:7" x14ac:dyDescent="0.25">
      <c r="A141" s="102" t="s">
        <v>333</v>
      </c>
      <c r="B141" s="29" t="s">
        <v>330</v>
      </c>
      <c r="C141" s="9" t="s">
        <v>334</v>
      </c>
      <c r="D141" s="9" t="s">
        <v>334</v>
      </c>
      <c r="E141" s="9" t="s">
        <v>334</v>
      </c>
      <c r="F141" s="9" t="s">
        <v>334</v>
      </c>
      <c r="G141" s="9" t="s">
        <v>136</v>
      </c>
    </row>
    <row r="142" spans="1:7" x14ac:dyDescent="0.25">
      <c r="A142" s="102"/>
      <c r="G142" s="9" t="s">
        <v>334</v>
      </c>
    </row>
    <row r="143" spans="1:7" x14ac:dyDescent="0.25">
      <c r="A143" s="30" t="s">
        <v>335</v>
      </c>
    </row>
    <row r="144" spans="1:7" x14ac:dyDescent="0.25">
      <c r="A144" s="29" t="s">
        <v>336</v>
      </c>
      <c r="B144" s="29" t="s">
        <v>306</v>
      </c>
      <c r="C144" s="50" t="s">
        <v>307</v>
      </c>
      <c r="D144" s="50" t="s">
        <v>307</v>
      </c>
      <c r="E144" s="50" t="s">
        <v>307</v>
      </c>
      <c r="F144" s="50" t="s">
        <v>307</v>
      </c>
      <c r="G144" s="50" t="s">
        <v>307</v>
      </c>
    </row>
    <row r="145" spans="1:7" x14ac:dyDescent="0.25">
      <c r="A145" s="29" t="s">
        <v>337</v>
      </c>
      <c r="B145" s="29" t="s">
        <v>338</v>
      </c>
      <c r="C145" s="9" t="s">
        <v>339</v>
      </c>
      <c r="D145" s="9" t="s">
        <v>339</v>
      </c>
      <c r="E145" s="9" t="s">
        <v>339</v>
      </c>
      <c r="F145" s="9" t="s">
        <v>339</v>
      </c>
      <c r="G145" s="9" t="s">
        <v>339</v>
      </c>
    </row>
    <row r="147" spans="1:7" x14ac:dyDescent="0.25">
      <c r="A147" s="29" t="s">
        <v>340</v>
      </c>
      <c r="B147" s="29" t="s">
        <v>341</v>
      </c>
      <c r="C147" s="9">
        <v>1</v>
      </c>
      <c r="D147" s="9">
        <v>1</v>
      </c>
      <c r="E147" s="9">
        <v>1</v>
      </c>
      <c r="F147" s="9">
        <v>1</v>
      </c>
      <c r="G147" s="9">
        <v>1</v>
      </c>
    </row>
    <row r="149" spans="1:7" x14ac:dyDescent="0.25">
      <c r="A149" s="77"/>
      <c r="B149" s="77"/>
      <c r="C149" s="78"/>
      <c r="D149" s="78"/>
      <c r="E149" s="78"/>
      <c r="F149" s="78"/>
      <c r="G149" s="78"/>
    </row>
    <row r="151" spans="1:7" ht="21" x14ac:dyDescent="0.35">
      <c r="A151" s="80" t="s">
        <v>342</v>
      </c>
    </row>
    <row r="152" spans="1:7" x14ac:dyDescent="0.25">
      <c r="A152" s="29" t="s">
        <v>343</v>
      </c>
    </row>
    <row r="153" spans="1:7" x14ac:dyDescent="0.25">
      <c r="A153" s="103" t="s">
        <v>344</v>
      </c>
      <c r="B153" s="29" t="s">
        <v>312</v>
      </c>
      <c r="C153" s="100">
        <v>0.04</v>
      </c>
      <c r="D153" s="100">
        <v>0.04</v>
      </c>
      <c r="E153" s="100">
        <v>0.04</v>
      </c>
      <c r="F153" s="100">
        <v>0.04</v>
      </c>
      <c r="G153" s="100">
        <v>0.04</v>
      </c>
    </row>
    <row r="154" spans="1:7" x14ac:dyDescent="0.25">
      <c r="A154" s="103" t="s">
        <v>345</v>
      </c>
      <c r="C154" s="100"/>
      <c r="D154" s="100"/>
      <c r="E154" s="100"/>
      <c r="F154" s="100"/>
      <c r="G154" s="100"/>
    </row>
    <row r="155" spans="1:7" x14ac:dyDescent="0.25">
      <c r="A155" s="103" t="s">
        <v>346</v>
      </c>
      <c r="C155" s="100"/>
      <c r="D155" s="100"/>
      <c r="E155" s="100"/>
      <c r="F155" s="100"/>
      <c r="G155" s="100"/>
    </row>
    <row r="156" spans="1:7" x14ac:dyDescent="0.25">
      <c r="A156" s="104" t="s">
        <v>347</v>
      </c>
      <c r="B156" s="29" t="s">
        <v>312</v>
      </c>
      <c r="C156" s="100">
        <v>0.06</v>
      </c>
      <c r="D156" s="100">
        <v>0.06</v>
      </c>
      <c r="E156" s="100">
        <v>0.06</v>
      </c>
      <c r="F156" s="100">
        <v>0.06</v>
      </c>
      <c r="G156" s="100">
        <v>0.06</v>
      </c>
    </row>
    <row r="157" spans="1:7" x14ac:dyDescent="0.25">
      <c r="A157" s="105" t="s">
        <v>348</v>
      </c>
      <c r="B157" s="29" t="s">
        <v>312</v>
      </c>
      <c r="C157" s="100">
        <v>0.06</v>
      </c>
      <c r="D157" s="100">
        <v>0.06</v>
      </c>
      <c r="E157" s="100">
        <v>0.06</v>
      </c>
      <c r="F157" s="100">
        <v>0.06</v>
      </c>
      <c r="G157" s="100">
        <v>0.06</v>
      </c>
    </row>
    <row r="158" spans="1:7" x14ac:dyDescent="0.25">
      <c r="A158" s="105" t="s">
        <v>349</v>
      </c>
      <c r="B158" s="29" t="s">
        <v>312</v>
      </c>
      <c r="C158" s="100">
        <v>0.06</v>
      </c>
      <c r="D158" s="100">
        <v>0.06</v>
      </c>
      <c r="E158" s="100">
        <v>0.06</v>
      </c>
      <c r="F158" s="100">
        <v>0.06</v>
      </c>
      <c r="G158" s="100">
        <v>0.06</v>
      </c>
    </row>
    <row r="159" spans="1:7" x14ac:dyDescent="0.25">
      <c r="A159" s="105" t="s">
        <v>350</v>
      </c>
      <c r="B159" s="29" t="s">
        <v>312</v>
      </c>
      <c r="C159" s="100">
        <v>0.06</v>
      </c>
      <c r="D159" s="100">
        <v>0.06</v>
      </c>
      <c r="E159" s="100">
        <v>0.06</v>
      </c>
      <c r="F159" s="100">
        <v>0.06</v>
      </c>
      <c r="G159" s="100">
        <v>0.06</v>
      </c>
    </row>
    <row r="160" spans="1:7" x14ac:dyDescent="0.25">
      <c r="A160" s="105" t="s">
        <v>351</v>
      </c>
      <c r="B160" s="29" t="s">
        <v>312</v>
      </c>
      <c r="C160" s="100">
        <v>5.5E-2</v>
      </c>
      <c r="D160" s="100">
        <v>5.5E-2</v>
      </c>
      <c r="E160" s="100">
        <v>5.5E-2</v>
      </c>
      <c r="F160" s="100">
        <v>5.5E-2</v>
      </c>
      <c r="G160" s="100">
        <v>5.5E-2</v>
      </c>
    </row>
    <row r="161" spans="1:7" x14ac:dyDescent="0.25">
      <c r="A161" s="103" t="s">
        <v>352</v>
      </c>
      <c r="C161" s="100"/>
      <c r="D161" s="100"/>
      <c r="E161" s="100"/>
      <c r="F161" s="100"/>
      <c r="G161" s="100"/>
    </row>
    <row r="162" spans="1:7" x14ac:dyDescent="0.25">
      <c r="A162" s="104" t="s">
        <v>353</v>
      </c>
      <c r="B162" s="29" t="s">
        <v>312</v>
      </c>
      <c r="C162" s="100">
        <v>5.5E-2</v>
      </c>
      <c r="D162" s="100">
        <v>5.5E-2</v>
      </c>
      <c r="E162" s="100">
        <v>5.5E-2</v>
      </c>
      <c r="F162" s="100">
        <v>5.5E-2</v>
      </c>
      <c r="G162" s="100">
        <v>5.5E-2</v>
      </c>
    </row>
    <row r="163" spans="1:7" x14ac:dyDescent="0.25">
      <c r="A163" s="104" t="s">
        <v>354</v>
      </c>
      <c r="B163" s="29" t="s">
        <v>312</v>
      </c>
      <c r="C163" s="100">
        <v>0.08</v>
      </c>
      <c r="D163" s="100">
        <v>0.08</v>
      </c>
      <c r="E163" s="100">
        <v>0.08</v>
      </c>
      <c r="F163" s="100">
        <v>0.08</v>
      </c>
      <c r="G163" s="100">
        <v>0.08</v>
      </c>
    </row>
    <row r="164" spans="1:7" x14ac:dyDescent="0.25">
      <c r="A164" s="104" t="s">
        <v>355</v>
      </c>
      <c r="B164" s="29" t="s">
        <v>312</v>
      </c>
      <c r="C164" s="100">
        <v>0.08</v>
      </c>
      <c r="D164" s="100">
        <v>0.08</v>
      </c>
      <c r="E164" s="100">
        <v>0.08</v>
      </c>
      <c r="F164" s="100">
        <v>0.08</v>
      </c>
      <c r="G164" s="100">
        <v>0.08</v>
      </c>
    </row>
    <row r="165" spans="1:7" x14ac:dyDescent="0.25">
      <c r="A165" s="103" t="s">
        <v>356</v>
      </c>
      <c r="C165" s="100"/>
      <c r="D165" s="100"/>
      <c r="E165" s="100"/>
      <c r="F165" s="100"/>
      <c r="G165" s="100"/>
    </row>
    <row r="166" spans="1:7" x14ac:dyDescent="0.25">
      <c r="A166" s="104" t="s">
        <v>353</v>
      </c>
      <c r="B166" s="29" t="s">
        <v>312</v>
      </c>
      <c r="C166" s="100">
        <v>5.5E-2</v>
      </c>
      <c r="D166" s="100">
        <v>5.5E-2</v>
      </c>
      <c r="E166" s="100">
        <v>5.5E-2</v>
      </c>
      <c r="F166" s="100">
        <v>5.5E-2</v>
      </c>
      <c r="G166" s="100">
        <v>5.5E-2</v>
      </c>
    </row>
    <row r="167" spans="1:7" x14ac:dyDescent="0.25">
      <c r="A167" s="104" t="s">
        <v>354</v>
      </c>
      <c r="B167" s="29" t="s">
        <v>312</v>
      </c>
      <c r="C167" s="100">
        <v>0.08</v>
      </c>
      <c r="D167" s="100">
        <v>0.08</v>
      </c>
      <c r="E167" s="100">
        <v>0.08</v>
      </c>
      <c r="F167" s="100">
        <v>0.08</v>
      </c>
      <c r="G167" s="100">
        <v>0.08</v>
      </c>
    </row>
    <row r="168" spans="1:7" x14ac:dyDescent="0.25">
      <c r="A168" s="104" t="s">
        <v>355</v>
      </c>
      <c r="B168" s="29" t="s">
        <v>312</v>
      </c>
      <c r="C168" s="100">
        <v>0.08</v>
      </c>
      <c r="D168" s="100">
        <v>0.08</v>
      </c>
      <c r="E168" s="100">
        <v>0.08</v>
      </c>
      <c r="F168" s="100">
        <v>0.08</v>
      </c>
      <c r="G168" s="100">
        <v>0.08</v>
      </c>
    </row>
    <row r="169" spans="1:7" x14ac:dyDescent="0.25">
      <c r="A169" s="106"/>
    </row>
    <row r="170" spans="1:7" x14ac:dyDescent="0.25">
      <c r="A170" s="77"/>
      <c r="B170" s="77"/>
      <c r="C170" s="78"/>
      <c r="D170" s="78"/>
      <c r="E170" s="78"/>
      <c r="F170" s="78"/>
      <c r="G170" s="78"/>
    </row>
    <row r="172" spans="1:7" ht="21" x14ac:dyDescent="0.35">
      <c r="A172" s="80" t="s">
        <v>357</v>
      </c>
    </row>
    <row r="173" spans="1:7" ht="21" x14ac:dyDescent="0.35">
      <c r="A173" s="107" t="s">
        <v>358</v>
      </c>
    </row>
    <row r="174" spans="1:7" x14ac:dyDescent="0.25">
      <c r="A174" s="29" t="s">
        <v>359</v>
      </c>
      <c r="B174" s="29" t="s">
        <v>360</v>
      </c>
      <c r="C174" s="9" t="s">
        <v>430</v>
      </c>
      <c r="D174" s="9" t="s">
        <v>430</v>
      </c>
      <c r="E174" s="9" t="s">
        <v>430</v>
      </c>
      <c r="F174" s="9" t="s">
        <v>430</v>
      </c>
      <c r="G174" s="9" t="s">
        <v>361</v>
      </c>
    </row>
    <row r="175" spans="1:7" x14ac:dyDescent="0.25">
      <c r="A175" s="29" t="s">
        <v>362</v>
      </c>
      <c r="B175" s="29" t="s">
        <v>360</v>
      </c>
      <c r="C175" s="9" t="s">
        <v>361</v>
      </c>
      <c r="D175" s="9" t="s">
        <v>361</v>
      </c>
      <c r="E175" s="9" t="s">
        <v>361</v>
      </c>
      <c r="F175" s="9" t="s">
        <v>361</v>
      </c>
      <c r="G175" s="9" t="s">
        <v>361</v>
      </c>
    </row>
    <row r="176" spans="1:7" x14ac:dyDescent="0.25">
      <c r="A176" s="29" t="s">
        <v>363</v>
      </c>
      <c r="B176" s="29" t="s">
        <v>360</v>
      </c>
      <c r="C176" s="9" t="s">
        <v>361</v>
      </c>
      <c r="D176" s="9" t="s">
        <v>361</v>
      </c>
      <c r="E176" s="9" t="s">
        <v>361</v>
      </c>
      <c r="F176" s="9" t="s">
        <v>361</v>
      </c>
      <c r="G176" s="9" t="s">
        <v>361</v>
      </c>
    </row>
    <row r="177" spans="1:7" x14ac:dyDescent="0.25">
      <c r="A177" s="29" t="s">
        <v>364</v>
      </c>
      <c r="B177" s="29" t="s">
        <v>360</v>
      </c>
      <c r="C177" s="9" t="s">
        <v>361</v>
      </c>
      <c r="D177" s="9" t="s">
        <v>361</v>
      </c>
      <c r="E177" s="9" t="s">
        <v>361</v>
      </c>
      <c r="F177" s="9" t="s">
        <v>361</v>
      </c>
      <c r="G177" s="9" t="s">
        <v>361</v>
      </c>
    </row>
    <row r="178" spans="1:7" x14ac:dyDescent="0.25">
      <c r="A178" s="29" t="s">
        <v>365</v>
      </c>
    </row>
    <row r="179" spans="1:7" x14ac:dyDescent="0.25">
      <c r="A179" s="81" t="s">
        <v>366</v>
      </c>
      <c r="B179" s="29" t="s">
        <v>368</v>
      </c>
      <c r="C179" s="9" t="s">
        <v>339</v>
      </c>
      <c r="D179" s="9" t="s">
        <v>339</v>
      </c>
      <c r="E179" s="9" t="s">
        <v>339</v>
      </c>
      <c r="F179" s="9" t="s">
        <v>339</v>
      </c>
      <c r="G179" s="9" t="s">
        <v>339</v>
      </c>
    </row>
    <row r="180" spans="1:7" x14ac:dyDescent="0.25">
      <c r="A180" s="29" t="s">
        <v>367</v>
      </c>
      <c r="B180" s="29" t="s">
        <v>368</v>
      </c>
      <c r="C180" s="9" t="s">
        <v>431</v>
      </c>
      <c r="D180" s="9" t="s">
        <v>432</v>
      </c>
      <c r="E180" s="9" t="s">
        <v>433</v>
      </c>
      <c r="F180" s="9" t="s">
        <v>431</v>
      </c>
      <c r="G180" s="9" t="s">
        <v>339</v>
      </c>
    </row>
    <row r="181" spans="1:7" x14ac:dyDescent="0.25">
      <c r="A181" s="29" t="s">
        <v>369</v>
      </c>
      <c r="B181" s="29" t="s">
        <v>368</v>
      </c>
      <c r="C181" s="9" t="s">
        <v>339</v>
      </c>
      <c r="D181" s="9" t="s">
        <v>339</v>
      </c>
      <c r="E181" s="9" t="s">
        <v>339</v>
      </c>
      <c r="F181" s="9" t="s">
        <v>339</v>
      </c>
      <c r="G181" s="9" t="s">
        <v>339</v>
      </c>
    </row>
    <row r="182" spans="1:7" x14ac:dyDescent="0.25">
      <c r="A182" s="29" t="s">
        <v>370</v>
      </c>
      <c r="B182" s="29" t="s">
        <v>368</v>
      </c>
      <c r="C182" s="9" t="s">
        <v>339</v>
      </c>
      <c r="D182" s="9" t="s">
        <v>339</v>
      </c>
      <c r="E182" s="9" t="s">
        <v>339</v>
      </c>
      <c r="F182" s="9" t="s">
        <v>339</v>
      </c>
      <c r="G182" s="9" t="s">
        <v>339</v>
      </c>
    </row>
    <row r="183" spans="1:7" x14ac:dyDescent="0.25">
      <c r="A183" s="29" t="s">
        <v>371</v>
      </c>
      <c r="B183" s="29" t="s">
        <v>368</v>
      </c>
      <c r="C183" s="9" t="s">
        <v>339</v>
      </c>
      <c r="D183" s="9" t="s">
        <v>339</v>
      </c>
      <c r="E183" s="9" t="s">
        <v>339</v>
      </c>
      <c r="F183" s="9" t="s">
        <v>339</v>
      </c>
      <c r="G183" s="9" t="s">
        <v>339</v>
      </c>
    </row>
    <row r="184" spans="1:7" x14ac:dyDescent="0.25">
      <c r="A184" s="29" t="s">
        <v>372</v>
      </c>
    </row>
    <row r="185" spans="1:7" x14ac:dyDescent="0.25">
      <c r="A185" s="81" t="s">
        <v>373</v>
      </c>
      <c r="B185" s="29" t="s">
        <v>368</v>
      </c>
      <c r="C185" s="9" t="s">
        <v>339</v>
      </c>
      <c r="D185" s="9" t="s">
        <v>339</v>
      </c>
      <c r="E185" s="9" t="s">
        <v>339</v>
      </c>
      <c r="F185" s="9" t="s">
        <v>339</v>
      </c>
      <c r="G185" s="9" t="s">
        <v>339</v>
      </c>
    </row>
    <row r="186" spans="1:7" x14ac:dyDescent="0.25">
      <c r="A186" s="29" t="s">
        <v>374</v>
      </c>
      <c r="B186" s="29" t="s">
        <v>368</v>
      </c>
      <c r="C186" s="9" t="s">
        <v>339</v>
      </c>
      <c r="D186" s="9" t="s">
        <v>339</v>
      </c>
      <c r="E186" s="9" t="s">
        <v>339</v>
      </c>
      <c r="F186" s="9" t="s">
        <v>339</v>
      </c>
      <c r="G186" s="9" t="s">
        <v>339</v>
      </c>
    </row>
    <row r="187" spans="1:7" x14ac:dyDescent="0.25">
      <c r="A187" s="29" t="s">
        <v>375</v>
      </c>
      <c r="B187" s="29" t="s">
        <v>368</v>
      </c>
      <c r="C187" s="9" t="s">
        <v>339</v>
      </c>
      <c r="D187" s="9" t="s">
        <v>339</v>
      </c>
      <c r="E187" s="9" t="s">
        <v>339</v>
      </c>
      <c r="F187" s="9" t="s">
        <v>339</v>
      </c>
      <c r="G187" s="9" t="s">
        <v>339</v>
      </c>
    </row>
    <row r="188" spans="1:7" x14ac:dyDescent="0.25">
      <c r="A188" s="29" t="s">
        <v>376</v>
      </c>
      <c r="B188" s="29" t="s">
        <v>368</v>
      </c>
      <c r="C188" s="9" t="s">
        <v>339</v>
      </c>
      <c r="D188" s="9" t="s">
        <v>339</v>
      </c>
      <c r="E188" s="9" t="s">
        <v>339</v>
      </c>
      <c r="F188" s="9" t="s">
        <v>339</v>
      </c>
      <c r="G188" s="9" t="s">
        <v>339</v>
      </c>
    </row>
    <row r="189" spans="1:7" x14ac:dyDescent="0.25">
      <c r="A189" s="29" t="s">
        <v>377</v>
      </c>
      <c r="B189" s="29" t="s">
        <v>368</v>
      </c>
      <c r="C189" s="9" t="s">
        <v>339</v>
      </c>
      <c r="D189" s="9" t="s">
        <v>339</v>
      </c>
      <c r="E189" s="9" t="s">
        <v>339</v>
      </c>
      <c r="F189" s="9" t="s">
        <v>339</v>
      </c>
      <c r="G189" s="9" t="s">
        <v>339</v>
      </c>
    </row>
    <row r="190" spans="1:7" x14ac:dyDescent="0.25">
      <c r="A190" s="29" t="s">
        <v>378</v>
      </c>
    </row>
    <row r="191" spans="1:7" x14ac:dyDescent="0.25">
      <c r="A191" s="81" t="s">
        <v>379</v>
      </c>
      <c r="B191" s="29" t="s">
        <v>381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</row>
    <row r="192" spans="1:7" x14ac:dyDescent="0.25">
      <c r="A192" s="29" t="s">
        <v>380</v>
      </c>
      <c r="B192" s="29" t="s">
        <v>381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</row>
    <row r="193" spans="1:7" x14ac:dyDescent="0.25">
      <c r="A193" s="29" t="s">
        <v>382</v>
      </c>
      <c r="B193" s="29" t="s">
        <v>381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</row>
    <row r="194" spans="1:7" x14ac:dyDescent="0.25">
      <c r="A194" s="29" t="s">
        <v>383</v>
      </c>
      <c r="B194" s="29" t="s">
        <v>381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</row>
    <row r="195" spans="1:7" x14ac:dyDescent="0.25">
      <c r="A195" s="29" t="s">
        <v>384</v>
      </c>
      <c r="B195" s="29" t="s">
        <v>381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</row>
    <row r="196" spans="1:7" x14ac:dyDescent="0.25">
      <c r="A196" s="29" t="s">
        <v>385</v>
      </c>
    </row>
    <row r="197" spans="1:7" x14ac:dyDescent="0.25">
      <c r="B197" s="77"/>
      <c r="C197" s="78"/>
      <c r="D197" s="78"/>
      <c r="E197" s="78"/>
      <c r="F197" s="78"/>
      <c r="G197" s="78"/>
    </row>
    <row r="198" spans="1:7" x14ac:dyDescent="0.25">
      <c r="A198" s="77"/>
    </row>
    <row r="200" spans="1:7" ht="21" x14ac:dyDescent="0.35">
      <c r="A200" s="80" t="s">
        <v>386</v>
      </c>
    </row>
    <row r="201" spans="1:7" x14ac:dyDescent="0.25">
      <c r="A201" s="30" t="s">
        <v>387</v>
      </c>
      <c r="B201" s="29" t="s">
        <v>341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</row>
    <row r="202" spans="1:7" x14ac:dyDescent="0.25">
      <c r="A202" s="29" t="s">
        <v>388</v>
      </c>
      <c r="B202" s="29" t="s">
        <v>341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</row>
    <row r="203" spans="1:7" x14ac:dyDescent="0.25">
      <c r="A203" s="29" t="s">
        <v>389</v>
      </c>
      <c r="B203" s="29" t="s">
        <v>341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</row>
    <row r="204" spans="1:7" x14ac:dyDescent="0.25">
      <c r="A204" s="29" t="s">
        <v>390</v>
      </c>
      <c r="B204" s="29" t="s">
        <v>341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</row>
    <row r="205" spans="1:7" x14ac:dyDescent="0.25">
      <c r="A205" s="29" t="s">
        <v>391</v>
      </c>
      <c r="B205" s="29" t="s">
        <v>341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</row>
    <row r="206" spans="1:7" x14ac:dyDescent="0.25">
      <c r="A206" s="29" t="s">
        <v>392</v>
      </c>
    </row>
    <row r="207" spans="1:7" x14ac:dyDescent="0.25">
      <c r="A207" s="30" t="s">
        <v>393</v>
      </c>
      <c r="B207" s="29" t="s">
        <v>341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</row>
    <row r="208" spans="1:7" x14ac:dyDescent="0.25">
      <c r="A208" s="29" t="s">
        <v>394</v>
      </c>
      <c r="B208" s="29" t="s">
        <v>341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</row>
    <row r="209" spans="1:7" x14ac:dyDescent="0.25">
      <c r="A209" s="29" t="s">
        <v>395</v>
      </c>
      <c r="B209" s="29" t="s">
        <v>341</v>
      </c>
      <c r="C209" s="9">
        <v>0</v>
      </c>
      <c r="D209" s="9">
        <v>0</v>
      </c>
      <c r="E209" s="9">
        <v>0</v>
      </c>
      <c r="F209" s="9">
        <v>0</v>
      </c>
      <c r="G209" s="9">
        <v>0</v>
      </c>
    </row>
    <row r="210" spans="1:7" x14ac:dyDescent="0.25">
      <c r="A210" s="29" t="s">
        <v>396</v>
      </c>
      <c r="B210" s="29" t="s">
        <v>341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</row>
    <row r="211" spans="1:7" x14ac:dyDescent="0.25">
      <c r="A211" s="29" t="s">
        <v>397</v>
      </c>
      <c r="B211" s="29" t="s">
        <v>341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</row>
    <row r="212" spans="1:7" x14ac:dyDescent="0.25">
      <c r="A212" s="29" t="s">
        <v>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3:AL12"/>
  <sheetViews>
    <sheetView zoomScale="80" zoomScaleNormal="80" workbookViewId="0">
      <selection activeCell="AU74" sqref="AU74"/>
    </sheetView>
  </sheetViews>
  <sheetFormatPr defaultRowHeight="15" x14ac:dyDescent="0.25"/>
  <cols>
    <col min="1" max="4" width="9.140625" style="29"/>
    <col min="5" max="5" width="24.140625" style="29" customWidth="1"/>
    <col min="6" max="9" width="9.140625" style="29"/>
    <col min="10" max="10" width="9.140625" style="32"/>
    <col min="11" max="18" width="9.140625" style="29"/>
    <col min="19" max="19" width="9.140625" style="32"/>
    <col min="20" max="27" width="9.140625" style="29"/>
    <col min="28" max="28" width="9.140625" style="32"/>
    <col min="29" max="36" width="9.140625" style="29"/>
    <col min="37" max="37" width="9.140625" style="32"/>
    <col min="38" max="16384" width="9.140625" style="29"/>
  </cols>
  <sheetData>
    <row r="3" spans="1:38" ht="21" x14ac:dyDescent="0.35">
      <c r="D3" s="112" t="str">
        <f>ReadMe!C15</f>
        <v>ReferentieUtrecht</v>
      </c>
      <c r="K3" s="112" t="str">
        <f>ReadMe!D15</f>
        <v>Utrecht_Label B</v>
      </c>
      <c r="T3" s="112" t="str">
        <f>ReadMe!E15</f>
        <v>Utrecht_Label Aplus</v>
      </c>
      <c r="AC3" s="112" t="str">
        <f>ReadMe!F15</f>
        <v>Utrecht_Label Aplus, met eWP</v>
      </c>
      <c r="AL3" s="112" t="str">
        <f>ReadMe!G15</f>
        <v>Utrecht_Label B_Warmtenetten</v>
      </c>
    </row>
    <row r="6" spans="1:38" x14ac:dyDescent="0.25">
      <c r="A6" s="29" t="s">
        <v>400</v>
      </c>
    </row>
    <row r="7" spans="1:38" x14ac:dyDescent="0.25">
      <c r="A7" s="29" t="s">
        <v>401</v>
      </c>
    </row>
    <row r="8" spans="1:38" x14ac:dyDescent="0.25">
      <c r="A8" s="29" t="s">
        <v>403</v>
      </c>
    </row>
    <row r="9" spans="1:38" x14ac:dyDescent="0.25">
      <c r="A9" s="29" t="s">
        <v>404</v>
      </c>
    </row>
    <row r="10" spans="1:38" x14ac:dyDescent="0.25">
      <c r="A10" s="29" t="s">
        <v>405</v>
      </c>
    </row>
    <row r="11" spans="1:38" x14ac:dyDescent="0.25">
      <c r="A11" s="29" t="s">
        <v>406</v>
      </c>
    </row>
    <row r="12" spans="1:38" x14ac:dyDescent="0.25">
      <c r="A12" s="29" t="str">
        <f>'Resultaten per BP, HH'!D32</f>
        <v>Totaal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5:AV108"/>
  <sheetViews>
    <sheetView topLeftCell="A48" zoomScale="60" zoomScaleNormal="60" workbookViewId="0">
      <selection activeCell="P98" sqref="P98"/>
    </sheetView>
  </sheetViews>
  <sheetFormatPr defaultRowHeight="15" x14ac:dyDescent="0.25"/>
  <cols>
    <col min="1" max="3" width="9.140625" style="29"/>
    <col min="4" max="4" width="43.85546875" style="29" customWidth="1"/>
    <col min="5" max="12" width="13" style="29" customWidth="1"/>
    <col min="13" max="13" width="13" style="32" customWidth="1"/>
    <col min="14" max="21" width="13" style="29" customWidth="1"/>
    <col min="22" max="22" width="13" style="32" customWidth="1"/>
    <col min="23" max="30" width="13" style="29" customWidth="1"/>
    <col min="31" max="31" width="13" style="32" customWidth="1"/>
    <col min="32" max="39" width="13" style="29" customWidth="1"/>
    <col min="40" max="40" width="13" style="32" customWidth="1"/>
    <col min="41" max="47" width="13" style="29" customWidth="1"/>
    <col min="48" max="16384" width="9.140625" style="29"/>
  </cols>
  <sheetData>
    <row r="5" spans="4:12" x14ac:dyDescent="0.25">
      <c r="I5" s="29">
        <f ca="1">SUMIF(INDIRECT("'Bewerking, HH'!B"&amp;$E$11&amp;":B"&amp;$E$12),"*"&amp;$D26&amp;"*",INDIRECT("'Bewerking, HH'!"&amp;$E$19&amp;$E$11&amp;":"&amp;$E$19&amp;$E$12))</f>
        <v>2322</v>
      </c>
    </row>
    <row r="10" spans="4:12" ht="15.75" thickBot="1" x14ac:dyDescent="0.3">
      <c r="D10" s="30" t="s">
        <v>104</v>
      </c>
      <c r="E10" s="9">
        <v>2010</v>
      </c>
      <c r="F10" s="9">
        <v>2020</v>
      </c>
      <c r="G10" s="9">
        <v>2030</v>
      </c>
      <c r="H10" s="9">
        <v>2040</v>
      </c>
      <c r="I10" s="9">
        <v>2050</v>
      </c>
    </row>
    <row r="11" spans="4:12" x14ac:dyDescent="0.25">
      <c r="D11" s="29" t="s">
        <v>106</v>
      </c>
      <c r="E11" s="16">
        <v>31</v>
      </c>
      <c r="F11" s="14">
        <v>91</v>
      </c>
      <c r="G11" s="14">
        <v>151</v>
      </c>
      <c r="H11" s="14">
        <v>211</v>
      </c>
      <c r="I11" s="11">
        <v>271</v>
      </c>
      <c r="J11" s="9"/>
      <c r="K11" s="9"/>
      <c r="L11" s="9"/>
    </row>
    <row r="12" spans="4:12" ht="15.75" thickBot="1" x14ac:dyDescent="0.3">
      <c r="D12" s="29" t="s">
        <v>107</v>
      </c>
      <c r="E12" s="7">
        <v>66</v>
      </c>
      <c r="F12" s="17">
        <v>126</v>
      </c>
      <c r="G12" s="17">
        <v>186</v>
      </c>
      <c r="H12" s="17">
        <v>246</v>
      </c>
      <c r="I12" s="15">
        <v>306</v>
      </c>
      <c r="J12" s="9"/>
      <c r="K12" s="9"/>
      <c r="L12" s="9"/>
    </row>
    <row r="13" spans="4:12" x14ac:dyDescent="0.25">
      <c r="E13" s="64"/>
      <c r="F13" s="64"/>
      <c r="G13" s="64"/>
      <c r="H13" s="64"/>
      <c r="I13" s="64"/>
      <c r="J13" s="9"/>
      <c r="K13" s="9"/>
      <c r="L13" s="9"/>
    </row>
    <row r="14" spans="4:12" ht="15.75" thickBot="1" x14ac:dyDescent="0.3">
      <c r="D14" s="30" t="s">
        <v>105</v>
      </c>
      <c r="E14" s="9">
        <v>2010</v>
      </c>
      <c r="F14" s="9">
        <v>2020</v>
      </c>
      <c r="G14" s="9">
        <v>2030</v>
      </c>
      <c r="H14" s="9">
        <v>2040</v>
      </c>
      <c r="I14" s="9">
        <v>2050</v>
      </c>
      <c r="J14" s="9"/>
      <c r="K14" s="9"/>
      <c r="L14" s="9"/>
    </row>
    <row r="15" spans="4:12" x14ac:dyDescent="0.25">
      <c r="D15" s="29" t="s">
        <v>106</v>
      </c>
      <c r="E15" s="16">
        <v>71</v>
      </c>
      <c r="F15" s="14">
        <v>131</v>
      </c>
      <c r="G15" s="14">
        <v>191</v>
      </c>
      <c r="H15" s="14">
        <v>251</v>
      </c>
      <c r="I15" s="11">
        <v>311</v>
      </c>
      <c r="J15" s="9"/>
      <c r="K15" s="9"/>
      <c r="L15" s="9"/>
    </row>
    <row r="16" spans="4:12" ht="15.75" thickBot="1" x14ac:dyDescent="0.3">
      <c r="D16" s="29" t="s">
        <v>107</v>
      </c>
      <c r="E16" s="7">
        <v>85</v>
      </c>
      <c r="F16" s="17">
        <v>145</v>
      </c>
      <c r="G16" s="17">
        <v>205</v>
      </c>
      <c r="H16" s="17">
        <v>265</v>
      </c>
      <c r="I16" s="15">
        <v>325</v>
      </c>
      <c r="J16" s="9"/>
      <c r="K16" s="9"/>
      <c r="L16" s="9"/>
    </row>
    <row r="17" spans="4:48" x14ac:dyDescent="0.25">
      <c r="E17" s="66" t="str">
        <f>ReadMe!C15</f>
        <v>ReferentieUtrecht</v>
      </c>
      <c r="F17" s="63"/>
      <c r="G17" s="63"/>
      <c r="H17" s="63"/>
      <c r="I17" s="63"/>
      <c r="J17" s="63"/>
      <c r="K17" s="63"/>
      <c r="L17" s="63"/>
      <c r="M17" s="74"/>
      <c r="N17" s="66" t="str">
        <f>ReadMe!D15</f>
        <v>Utrecht_Label B</v>
      </c>
      <c r="O17" s="63"/>
      <c r="P17" s="63"/>
      <c r="Q17" s="63"/>
      <c r="R17" s="63"/>
      <c r="S17" s="63"/>
      <c r="T17" s="63"/>
      <c r="U17" s="63"/>
      <c r="V17" s="74"/>
      <c r="W17" s="66" t="str">
        <f>ReadMe!E15</f>
        <v>Utrecht_Label Aplus</v>
      </c>
      <c r="X17" s="63"/>
      <c r="Y17" s="63"/>
      <c r="Z17" s="63"/>
      <c r="AA17" s="63"/>
      <c r="AB17" s="63"/>
      <c r="AC17" s="63"/>
      <c r="AD17" s="63"/>
      <c r="AE17" s="74"/>
      <c r="AF17" s="66" t="str">
        <f>ReadMe!F15</f>
        <v>Utrecht_Label Aplus, met eWP</v>
      </c>
      <c r="AG17" s="63"/>
      <c r="AH17" s="63"/>
      <c r="AI17" s="63"/>
      <c r="AJ17" s="63"/>
      <c r="AK17" s="63"/>
      <c r="AL17" s="63"/>
      <c r="AM17" s="63"/>
      <c r="AN17" s="74"/>
      <c r="AO17" s="66" t="str">
        <f>ReadMe!G15</f>
        <v>Utrecht_Label B_Warmtenetten</v>
      </c>
      <c r="AP17" s="9"/>
      <c r="AQ17" s="9"/>
      <c r="AR17" s="9"/>
      <c r="AS17" s="9"/>
      <c r="AT17" s="9"/>
      <c r="AU17" s="9"/>
    </row>
    <row r="18" spans="4:48" ht="15.75" thickBot="1" x14ac:dyDescent="0.3">
      <c r="D18" s="30" t="s">
        <v>187</v>
      </c>
      <c r="E18" s="9" t="s">
        <v>1</v>
      </c>
      <c r="F18" s="61" t="s">
        <v>2</v>
      </c>
      <c r="G18" s="61" t="s">
        <v>3</v>
      </c>
      <c r="H18" s="61" t="s">
        <v>4</v>
      </c>
      <c r="I18" s="61" t="s">
        <v>5</v>
      </c>
      <c r="J18" s="61" t="s">
        <v>6</v>
      </c>
      <c r="K18" s="61" t="s">
        <v>7</v>
      </c>
      <c r="L18" s="50"/>
      <c r="N18" s="9" t="s">
        <v>1</v>
      </c>
      <c r="O18" s="61" t="s">
        <v>2</v>
      </c>
      <c r="P18" s="61" t="s">
        <v>3</v>
      </c>
      <c r="Q18" s="61" t="s">
        <v>4</v>
      </c>
      <c r="R18" s="61" t="s">
        <v>5</v>
      </c>
      <c r="S18" s="61" t="s">
        <v>6</v>
      </c>
      <c r="T18" s="61" t="s">
        <v>7</v>
      </c>
      <c r="U18" s="50"/>
      <c r="W18" s="9" t="s">
        <v>1</v>
      </c>
      <c r="X18" s="61" t="s">
        <v>2</v>
      </c>
      <c r="Y18" s="61" t="s">
        <v>3</v>
      </c>
      <c r="Z18" s="61" t="s">
        <v>4</v>
      </c>
      <c r="AA18" s="61" t="s">
        <v>5</v>
      </c>
      <c r="AB18" s="61" t="s">
        <v>6</v>
      </c>
      <c r="AC18" s="61" t="s">
        <v>7</v>
      </c>
      <c r="AD18" s="50"/>
      <c r="AF18" s="9" t="s">
        <v>1</v>
      </c>
      <c r="AG18" s="61" t="s">
        <v>2</v>
      </c>
      <c r="AH18" s="61" t="s">
        <v>3</v>
      </c>
      <c r="AI18" s="61" t="s">
        <v>4</v>
      </c>
      <c r="AJ18" s="61" t="s">
        <v>5</v>
      </c>
      <c r="AK18" s="61" t="s">
        <v>6</v>
      </c>
      <c r="AL18" s="61" t="s">
        <v>7</v>
      </c>
      <c r="AM18" s="50"/>
      <c r="AO18" s="9" t="s">
        <v>1</v>
      </c>
      <c r="AP18" s="61" t="s">
        <v>2</v>
      </c>
      <c r="AQ18" s="61" t="s">
        <v>3</v>
      </c>
      <c r="AR18" s="61" t="s">
        <v>4</v>
      </c>
      <c r="AS18" s="61" t="s">
        <v>5</v>
      </c>
      <c r="AT18" s="61" t="s">
        <v>6</v>
      </c>
      <c r="AU18" s="61" t="s">
        <v>7</v>
      </c>
    </row>
    <row r="19" spans="4:48" ht="15.75" thickBot="1" x14ac:dyDescent="0.3">
      <c r="D19" s="12" t="s">
        <v>151</v>
      </c>
      <c r="E19" s="13" t="s">
        <v>158</v>
      </c>
      <c r="F19" s="67" t="s">
        <v>152</v>
      </c>
      <c r="G19" s="10" t="s">
        <v>153</v>
      </c>
      <c r="H19" s="10" t="s">
        <v>154</v>
      </c>
      <c r="I19" s="10" t="s">
        <v>155</v>
      </c>
      <c r="J19" s="10" t="s">
        <v>156</v>
      </c>
      <c r="K19" s="8" t="s">
        <v>157</v>
      </c>
      <c r="L19" s="64"/>
      <c r="N19" s="13" t="s">
        <v>164</v>
      </c>
      <c r="O19" s="67" t="s">
        <v>159</v>
      </c>
      <c r="P19" s="10" t="s">
        <v>160</v>
      </c>
      <c r="Q19" s="10" t="s">
        <v>161</v>
      </c>
      <c r="R19" s="10" t="s">
        <v>162</v>
      </c>
      <c r="S19" s="10" t="s">
        <v>163</v>
      </c>
      <c r="T19" s="8" t="s">
        <v>165</v>
      </c>
      <c r="U19" s="64"/>
      <c r="W19" s="13" t="s">
        <v>166</v>
      </c>
      <c r="X19" s="67" t="s">
        <v>167</v>
      </c>
      <c r="Y19" s="10" t="s">
        <v>168</v>
      </c>
      <c r="Z19" s="10" t="s">
        <v>169</v>
      </c>
      <c r="AA19" s="10" t="s">
        <v>170</v>
      </c>
      <c r="AB19" s="10" t="s">
        <v>171</v>
      </c>
      <c r="AC19" s="8" t="s">
        <v>172</v>
      </c>
      <c r="AD19" s="64"/>
      <c r="AF19" s="13" t="s">
        <v>179</v>
      </c>
      <c r="AG19" s="67" t="s">
        <v>173</v>
      </c>
      <c r="AH19" s="10" t="s">
        <v>174</v>
      </c>
      <c r="AI19" s="10" t="s">
        <v>175</v>
      </c>
      <c r="AJ19" s="10" t="s">
        <v>176</v>
      </c>
      <c r="AK19" s="10" t="s">
        <v>177</v>
      </c>
      <c r="AL19" s="8" t="s">
        <v>178</v>
      </c>
      <c r="AM19" s="64"/>
      <c r="AO19" s="13" t="s">
        <v>180</v>
      </c>
      <c r="AP19" s="67" t="s">
        <v>181</v>
      </c>
      <c r="AQ19" s="10" t="s">
        <v>182</v>
      </c>
      <c r="AR19" s="10" t="s">
        <v>183</v>
      </c>
      <c r="AS19" s="10" t="s">
        <v>184</v>
      </c>
      <c r="AT19" s="10" t="s">
        <v>185</v>
      </c>
      <c r="AU19" s="8" t="s">
        <v>186</v>
      </c>
    </row>
    <row r="20" spans="4:48" x14ac:dyDescent="0.25">
      <c r="D20" s="12"/>
    </row>
    <row r="21" spans="4:48" x14ac:dyDescent="0.25">
      <c r="D21" s="12"/>
    </row>
    <row r="22" spans="4:48" x14ac:dyDescent="0.25">
      <c r="D22" s="12"/>
    </row>
    <row r="23" spans="4:48" x14ac:dyDescent="0.25">
      <c r="D23" s="12"/>
    </row>
    <row r="24" spans="4:48" s="73" customFormat="1" ht="21" x14ac:dyDescent="0.35">
      <c r="D24" s="72">
        <v>2010</v>
      </c>
      <c r="M24" s="32"/>
      <c r="V24" s="32"/>
      <c r="AE24" s="32"/>
      <c r="AN24" s="32"/>
    </row>
    <row r="25" spans="4:48" x14ac:dyDescent="0.25">
      <c r="E25" s="9" t="s">
        <v>1</v>
      </c>
      <c r="F25" s="40" t="s">
        <v>2</v>
      </c>
      <c r="G25" s="50" t="s">
        <v>3</v>
      </c>
      <c r="H25" s="50" t="s">
        <v>4</v>
      </c>
      <c r="I25" s="50" t="s">
        <v>5</v>
      </c>
      <c r="J25" s="50" t="s">
        <v>6</v>
      </c>
      <c r="K25" s="50" t="s">
        <v>7</v>
      </c>
      <c r="L25" s="110" t="s">
        <v>399</v>
      </c>
      <c r="N25" s="9" t="s">
        <v>1</v>
      </c>
      <c r="O25" s="40" t="s">
        <v>2</v>
      </c>
      <c r="P25" s="50" t="s">
        <v>3</v>
      </c>
      <c r="Q25" s="50" t="s">
        <v>4</v>
      </c>
      <c r="R25" s="50" t="s">
        <v>5</v>
      </c>
      <c r="S25" s="50" t="s">
        <v>6</v>
      </c>
      <c r="T25" s="50" t="s">
        <v>7</v>
      </c>
      <c r="U25" s="110" t="s">
        <v>399</v>
      </c>
      <c r="W25" s="9" t="s">
        <v>1</v>
      </c>
      <c r="X25" s="40" t="s">
        <v>2</v>
      </c>
      <c r="Y25" s="50" t="s">
        <v>3</v>
      </c>
      <c r="Z25" s="50" t="s">
        <v>4</v>
      </c>
      <c r="AA25" s="50" t="s">
        <v>5</v>
      </c>
      <c r="AB25" s="50" t="s">
        <v>6</v>
      </c>
      <c r="AC25" s="50" t="s">
        <v>7</v>
      </c>
      <c r="AD25" s="110" t="s">
        <v>399</v>
      </c>
      <c r="AF25" s="9" t="s">
        <v>1</v>
      </c>
      <c r="AG25" s="40" t="s">
        <v>2</v>
      </c>
      <c r="AH25" s="50" t="s">
        <v>3</v>
      </c>
      <c r="AI25" s="50" t="s">
        <v>4</v>
      </c>
      <c r="AJ25" s="50" t="s">
        <v>5</v>
      </c>
      <c r="AK25" s="50" t="s">
        <v>6</v>
      </c>
      <c r="AL25" s="50" t="s">
        <v>7</v>
      </c>
      <c r="AM25" s="110" t="s">
        <v>399</v>
      </c>
      <c r="AO25" s="9" t="s">
        <v>1</v>
      </c>
      <c r="AP25" s="40" t="s">
        <v>2</v>
      </c>
      <c r="AQ25" s="50" t="s">
        <v>3</v>
      </c>
      <c r="AR25" s="50" t="s">
        <v>4</v>
      </c>
      <c r="AS25" s="50" t="s">
        <v>5</v>
      </c>
      <c r="AT25" s="50" t="s">
        <v>6</v>
      </c>
      <c r="AU25" s="50" t="s">
        <v>7</v>
      </c>
      <c r="AV25" s="110" t="s">
        <v>399</v>
      </c>
    </row>
    <row r="26" spans="4:48" x14ac:dyDescent="0.25">
      <c r="D26" s="29" t="s">
        <v>400</v>
      </c>
      <c r="E26" s="9">
        <f ca="1">SUMIF(INDIRECT("'Bewerking, HH'!B"&amp;$E$11&amp;":B"&amp;$E$12),"*"&amp;$D26&amp;"*",INDIRECT("'Bewerking, HH'!"&amp;E$19&amp;$E$11&amp;":"&amp;E$19&amp;$E$12))</f>
        <v>2322</v>
      </c>
      <c r="F26" s="40">
        <f t="shared" ref="F26:K29" ca="1" si="0">SUMIF(INDIRECT("'Bewerking, HH'!B"&amp;$E$11&amp;":B"&amp;$E$12),"*"&amp;$D26&amp;"*",INDIRECT("'Bewerking, HH'!"&amp;F$19&amp;$E$11&amp;":"&amp;F$19&amp;$E$12))</f>
        <v>604</v>
      </c>
      <c r="G26" s="50">
        <f t="shared" ca="1" si="0"/>
        <v>0</v>
      </c>
      <c r="H26" s="50">
        <f t="shared" ca="1" si="0"/>
        <v>0</v>
      </c>
      <c r="I26" s="50">
        <f t="shared" ca="1" si="0"/>
        <v>0</v>
      </c>
      <c r="J26" s="50">
        <f t="shared" ca="1" si="0"/>
        <v>0</v>
      </c>
      <c r="K26" s="50">
        <f t="shared" ca="1" si="0"/>
        <v>1718</v>
      </c>
      <c r="L26" s="110">
        <f ca="1">E26-SUM(F26:K26)</f>
        <v>0</v>
      </c>
      <c r="N26" s="9">
        <f ca="1">SUMIF(INDIRECT("'Bewerking, HH'!B"&amp;$E$11&amp;":B"&amp;$E$12),"*"&amp;$D26&amp;"*",INDIRECT("'Bewerking, HH'!"&amp;N$19&amp;$E$11&amp;":"&amp;N$19&amp;$E$12))</f>
        <v>2322</v>
      </c>
      <c r="O26" s="40">
        <f t="shared" ref="O26:T29" ca="1" si="1">SUMIF(INDIRECT("'Bewerking, HH'!B"&amp;$E$11&amp;":B"&amp;$E$12),"*"&amp;$D26&amp;"*",INDIRECT("'Bewerking, HH'!"&amp;O$19&amp;$E$11&amp;":"&amp;O$19&amp;$E$12))</f>
        <v>604</v>
      </c>
      <c r="P26" s="50">
        <f t="shared" ca="1" si="1"/>
        <v>0</v>
      </c>
      <c r="Q26" s="50">
        <f t="shared" ca="1" si="1"/>
        <v>0</v>
      </c>
      <c r="R26" s="50">
        <f t="shared" ca="1" si="1"/>
        <v>0</v>
      </c>
      <c r="S26" s="50">
        <f t="shared" ca="1" si="1"/>
        <v>0</v>
      </c>
      <c r="T26" s="50">
        <f t="shared" ca="1" si="1"/>
        <v>1718</v>
      </c>
      <c r="U26" s="110">
        <f ca="1">N26-SUM(O26:T26)</f>
        <v>0</v>
      </c>
      <c r="W26" s="9">
        <f ca="1">SUMIF(INDIRECT("'Bewerking, HH'!B"&amp;$E$11&amp;":B"&amp;$E$12),"*"&amp;$D26&amp;"*",INDIRECT("'Bewerking, HH'!"&amp;W$19&amp;$E$11&amp;":"&amp;W$19&amp;$E$12))</f>
        <v>2322</v>
      </c>
      <c r="X26" s="40">
        <f t="shared" ref="X26:AC29" ca="1" si="2">SUMIF(INDIRECT("'Bewerking, HH'!B"&amp;$E$11&amp;":B"&amp;$E$12),"*"&amp;$D26&amp;"*",INDIRECT("'Bewerking, HH'!"&amp;X$19&amp;$E$11&amp;":"&amp;X$19&amp;$E$12))</f>
        <v>604</v>
      </c>
      <c r="Y26" s="50">
        <f t="shared" ca="1" si="2"/>
        <v>0</v>
      </c>
      <c r="Z26" s="50">
        <f t="shared" ca="1" si="2"/>
        <v>0</v>
      </c>
      <c r="AA26" s="50">
        <f t="shared" ca="1" si="2"/>
        <v>0</v>
      </c>
      <c r="AB26" s="50">
        <f t="shared" ca="1" si="2"/>
        <v>0</v>
      </c>
      <c r="AC26" s="50">
        <f t="shared" ca="1" si="2"/>
        <v>1718</v>
      </c>
      <c r="AD26" s="110">
        <f ca="1">W26-SUM(X26:AC26)</f>
        <v>0</v>
      </c>
      <c r="AF26" s="9">
        <f ca="1">SUMIF(INDIRECT("'Bewerking, HH'!B"&amp;$E$11&amp;":B"&amp;$E$12),"*"&amp;$D26&amp;"*",INDIRECT("'Bewerking, HH'!"&amp;AF$19&amp;$E$11&amp;":"&amp;AF$19&amp;$E$12))</f>
        <v>2322</v>
      </c>
      <c r="AG26" s="40">
        <f t="shared" ref="AG26:AL29" ca="1" si="3">SUMIF(INDIRECT("'Bewerking, HH'!B"&amp;$E$11&amp;":B"&amp;$E$12),"*"&amp;$D26&amp;"*",INDIRECT("'Bewerking, HH'!"&amp;AG$19&amp;$E$11&amp;":"&amp;AG$19&amp;$E$12))</f>
        <v>604</v>
      </c>
      <c r="AH26" s="50">
        <f t="shared" ca="1" si="3"/>
        <v>0</v>
      </c>
      <c r="AI26" s="50">
        <f t="shared" ca="1" si="3"/>
        <v>0</v>
      </c>
      <c r="AJ26" s="50">
        <f t="shared" ca="1" si="3"/>
        <v>0</v>
      </c>
      <c r="AK26" s="50">
        <f t="shared" ca="1" si="3"/>
        <v>0</v>
      </c>
      <c r="AL26" s="50">
        <f t="shared" ca="1" si="3"/>
        <v>1718</v>
      </c>
      <c r="AM26" s="110">
        <f ca="1">AF26-SUM(AG26:AL26)</f>
        <v>0</v>
      </c>
      <c r="AO26" s="9">
        <f ca="1">SUMIF(INDIRECT("'Bewerking, HH'!B"&amp;$E$11&amp;":B"&amp;$E$12),"*"&amp;$D26&amp;"*",INDIRECT("'Bewerking, HH'!"&amp;AO$19&amp;$E$11&amp;":"&amp;AO$19&amp;$E$12))</f>
        <v>2322</v>
      </c>
      <c r="AP26" s="40">
        <f t="shared" ref="AP26:AU29" ca="1" si="4">SUMIF(INDIRECT("'Bewerking, HH'!B"&amp;$E$11&amp;":B"&amp;$E$12),"*"&amp;$D26&amp;"*",INDIRECT("'Bewerking, HH'!"&amp;AP$19&amp;$E$11&amp;":"&amp;AP$19&amp;$E$12))</f>
        <v>604</v>
      </c>
      <c r="AQ26" s="50">
        <f t="shared" ca="1" si="4"/>
        <v>0</v>
      </c>
      <c r="AR26" s="50">
        <f t="shared" ca="1" si="4"/>
        <v>0</v>
      </c>
      <c r="AS26" s="50">
        <f t="shared" ca="1" si="4"/>
        <v>0</v>
      </c>
      <c r="AT26" s="50">
        <f t="shared" ca="1" si="4"/>
        <v>0</v>
      </c>
      <c r="AU26" s="50">
        <f t="shared" ca="1" si="4"/>
        <v>1718</v>
      </c>
      <c r="AV26" s="110">
        <f ca="1">AO26-SUM(AP26:AU26)</f>
        <v>0</v>
      </c>
    </row>
    <row r="27" spans="4:48" x14ac:dyDescent="0.25">
      <c r="D27" s="29" t="s">
        <v>401</v>
      </c>
      <c r="E27" s="9">
        <f t="shared" ref="E27:K31" ca="1" si="5">SUMIF(INDIRECT("'Bewerking, HH'!B"&amp;$E$11&amp;":B"&amp;$E$12),"*"&amp;$D27&amp;"*",INDIRECT("'Bewerking, HH'!"&amp;E$19&amp;$E$11&amp;":"&amp;E$19&amp;$E$12))</f>
        <v>2487</v>
      </c>
      <c r="F27" s="40">
        <f t="shared" ca="1" si="0"/>
        <v>714</v>
      </c>
      <c r="G27" s="50">
        <f t="shared" ca="1" si="0"/>
        <v>0</v>
      </c>
      <c r="H27" s="50">
        <f t="shared" ca="1" si="0"/>
        <v>0</v>
      </c>
      <c r="I27" s="50">
        <f t="shared" ca="1" si="0"/>
        <v>0</v>
      </c>
      <c r="J27" s="50">
        <f t="shared" ca="1" si="0"/>
        <v>0</v>
      </c>
      <c r="K27" s="50">
        <f t="shared" ca="1" si="0"/>
        <v>1773</v>
      </c>
      <c r="L27" s="110">
        <f t="shared" ref="L27:L31" ca="1" si="6">E27-SUM(F27:K27)</f>
        <v>0</v>
      </c>
      <c r="N27" s="9">
        <f t="shared" ref="N27:T31" ca="1" si="7">SUMIF(INDIRECT("'Bewerking, HH'!B"&amp;$E$11&amp;":B"&amp;$E$12),"*"&amp;$D27&amp;"*",INDIRECT("'Bewerking, HH'!"&amp;N$19&amp;$E$11&amp;":"&amp;N$19&amp;$E$12))</f>
        <v>2487</v>
      </c>
      <c r="O27" s="40">
        <f t="shared" ca="1" si="1"/>
        <v>714</v>
      </c>
      <c r="P27" s="50">
        <f t="shared" ca="1" si="1"/>
        <v>0</v>
      </c>
      <c r="Q27" s="50">
        <f t="shared" ca="1" si="1"/>
        <v>0</v>
      </c>
      <c r="R27" s="50">
        <f t="shared" ca="1" si="1"/>
        <v>0</v>
      </c>
      <c r="S27" s="50">
        <f t="shared" ca="1" si="1"/>
        <v>0</v>
      </c>
      <c r="T27" s="50">
        <f t="shared" ca="1" si="1"/>
        <v>1773</v>
      </c>
      <c r="U27" s="110">
        <f t="shared" ref="U27:U31" ca="1" si="8">N27-SUM(O27:T27)</f>
        <v>0</v>
      </c>
      <c r="W27" s="9">
        <f t="shared" ref="W27:AC31" ca="1" si="9">SUMIF(INDIRECT("'Bewerking, HH'!B"&amp;$E$11&amp;":B"&amp;$E$12),"*"&amp;$D27&amp;"*",INDIRECT("'Bewerking, HH'!"&amp;W$19&amp;$E$11&amp;":"&amp;W$19&amp;$E$12))</f>
        <v>2487</v>
      </c>
      <c r="X27" s="40">
        <f t="shared" ca="1" si="2"/>
        <v>714</v>
      </c>
      <c r="Y27" s="50">
        <f t="shared" ca="1" si="2"/>
        <v>0</v>
      </c>
      <c r="Z27" s="50">
        <f t="shared" ca="1" si="2"/>
        <v>0</v>
      </c>
      <c r="AA27" s="50">
        <f t="shared" ca="1" si="2"/>
        <v>0</v>
      </c>
      <c r="AB27" s="50">
        <f t="shared" ca="1" si="2"/>
        <v>0</v>
      </c>
      <c r="AC27" s="50">
        <f t="shared" ca="1" si="2"/>
        <v>1773</v>
      </c>
      <c r="AD27" s="110">
        <f t="shared" ref="AD27:AD31" ca="1" si="10">W27-SUM(X27:AC27)</f>
        <v>0</v>
      </c>
      <c r="AF27" s="9">
        <f t="shared" ref="AF27:AL31" ca="1" si="11">SUMIF(INDIRECT("'Bewerking, HH'!B"&amp;$E$11&amp;":B"&amp;$E$12),"*"&amp;$D27&amp;"*",INDIRECT("'Bewerking, HH'!"&amp;AF$19&amp;$E$11&amp;":"&amp;AF$19&amp;$E$12))</f>
        <v>2487</v>
      </c>
      <c r="AG27" s="40">
        <f t="shared" ca="1" si="3"/>
        <v>714</v>
      </c>
      <c r="AH27" s="50">
        <f t="shared" ca="1" si="3"/>
        <v>0</v>
      </c>
      <c r="AI27" s="50">
        <f t="shared" ca="1" si="3"/>
        <v>0</v>
      </c>
      <c r="AJ27" s="50">
        <f t="shared" ca="1" si="3"/>
        <v>0</v>
      </c>
      <c r="AK27" s="50">
        <f t="shared" ca="1" si="3"/>
        <v>0</v>
      </c>
      <c r="AL27" s="50">
        <f t="shared" ca="1" si="3"/>
        <v>1773</v>
      </c>
      <c r="AM27" s="110">
        <f t="shared" ref="AM27:AM31" ca="1" si="12">AF27-SUM(AG27:AL27)</f>
        <v>0</v>
      </c>
      <c r="AO27" s="9">
        <f t="shared" ref="AO27:AU31" ca="1" si="13">SUMIF(INDIRECT("'Bewerking, HH'!B"&amp;$E$11&amp;":B"&amp;$E$12),"*"&amp;$D27&amp;"*",INDIRECT("'Bewerking, HH'!"&amp;AO$19&amp;$E$11&amp;":"&amp;AO$19&amp;$E$12))</f>
        <v>2487</v>
      </c>
      <c r="AP27" s="40">
        <f t="shared" ca="1" si="4"/>
        <v>714</v>
      </c>
      <c r="AQ27" s="50">
        <f t="shared" ca="1" si="4"/>
        <v>0</v>
      </c>
      <c r="AR27" s="50">
        <f t="shared" ca="1" si="4"/>
        <v>0</v>
      </c>
      <c r="AS27" s="50">
        <f t="shared" ca="1" si="4"/>
        <v>0</v>
      </c>
      <c r="AT27" s="50">
        <f t="shared" ca="1" si="4"/>
        <v>0</v>
      </c>
      <c r="AU27" s="50">
        <f t="shared" ca="1" si="4"/>
        <v>1773</v>
      </c>
      <c r="AV27" s="110">
        <f t="shared" ref="AV27:AV31" ca="1" si="14">AO27-SUM(AP27:AU27)</f>
        <v>0</v>
      </c>
    </row>
    <row r="28" spans="4:48" x14ac:dyDescent="0.25">
      <c r="D28" s="29" t="s">
        <v>403</v>
      </c>
      <c r="E28" s="9">
        <f t="shared" ca="1" si="5"/>
        <v>11326</v>
      </c>
      <c r="F28" s="40">
        <f t="shared" ca="1" si="0"/>
        <v>2905</v>
      </c>
      <c r="G28" s="50">
        <f t="shared" ca="1" si="0"/>
        <v>0</v>
      </c>
      <c r="H28" s="50">
        <f t="shared" ca="1" si="0"/>
        <v>0</v>
      </c>
      <c r="I28" s="50">
        <f t="shared" ca="1" si="0"/>
        <v>0</v>
      </c>
      <c r="J28" s="50">
        <f t="shared" ca="1" si="0"/>
        <v>0</v>
      </c>
      <c r="K28" s="50">
        <f t="shared" ca="1" si="0"/>
        <v>8421</v>
      </c>
      <c r="L28" s="110">
        <f t="shared" ca="1" si="6"/>
        <v>0</v>
      </c>
      <c r="N28" s="9">
        <f t="shared" ca="1" si="7"/>
        <v>11326</v>
      </c>
      <c r="O28" s="40">
        <f t="shared" ca="1" si="1"/>
        <v>2905</v>
      </c>
      <c r="P28" s="50">
        <f t="shared" ca="1" si="1"/>
        <v>0</v>
      </c>
      <c r="Q28" s="50">
        <f t="shared" ca="1" si="1"/>
        <v>0</v>
      </c>
      <c r="R28" s="50">
        <f t="shared" ca="1" si="1"/>
        <v>0</v>
      </c>
      <c r="S28" s="50">
        <f t="shared" ca="1" si="1"/>
        <v>0</v>
      </c>
      <c r="T28" s="50">
        <f t="shared" ca="1" si="1"/>
        <v>8421</v>
      </c>
      <c r="U28" s="110">
        <f t="shared" ca="1" si="8"/>
        <v>0</v>
      </c>
      <c r="W28" s="9">
        <f t="shared" ca="1" si="9"/>
        <v>11326</v>
      </c>
      <c r="X28" s="40">
        <f t="shared" ca="1" si="2"/>
        <v>2905</v>
      </c>
      <c r="Y28" s="50">
        <f t="shared" ca="1" si="2"/>
        <v>0</v>
      </c>
      <c r="Z28" s="50">
        <f t="shared" ca="1" si="2"/>
        <v>0</v>
      </c>
      <c r="AA28" s="50">
        <f t="shared" ca="1" si="2"/>
        <v>0</v>
      </c>
      <c r="AB28" s="50">
        <f t="shared" ca="1" si="2"/>
        <v>0</v>
      </c>
      <c r="AC28" s="50">
        <f t="shared" ca="1" si="2"/>
        <v>8421</v>
      </c>
      <c r="AD28" s="110">
        <f t="shared" ca="1" si="10"/>
        <v>0</v>
      </c>
      <c r="AF28" s="9">
        <f t="shared" ca="1" si="11"/>
        <v>11326</v>
      </c>
      <c r="AG28" s="40">
        <f t="shared" ca="1" si="3"/>
        <v>2905</v>
      </c>
      <c r="AH28" s="50">
        <f t="shared" ca="1" si="3"/>
        <v>0</v>
      </c>
      <c r="AI28" s="50">
        <f t="shared" ca="1" si="3"/>
        <v>0</v>
      </c>
      <c r="AJ28" s="50">
        <f t="shared" ca="1" si="3"/>
        <v>0</v>
      </c>
      <c r="AK28" s="50">
        <f t="shared" ca="1" si="3"/>
        <v>0</v>
      </c>
      <c r="AL28" s="50">
        <f t="shared" ca="1" si="3"/>
        <v>8421</v>
      </c>
      <c r="AM28" s="110">
        <f t="shared" ca="1" si="12"/>
        <v>0</v>
      </c>
      <c r="AO28" s="9">
        <f t="shared" ca="1" si="13"/>
        <v>11326</v>
      </c>
      <c r="AP28" s="40">
        <f t="shared" ca="1" si="4"/>
        <v>2905</v>
      </c>
      <c r="AQ28" s="50">
        <f t="shared" ca="1" si="4"/>
        <v>0</v>
      </c>
      <c r="AR28" s="50">
        <f t="shared" ca="1" si="4"/>
        <v>0</v>
      </c>
      <c r="AS28" s="50">
        <f t="shared" ca="1" si="4"/>
        <v>0</v>
      </c>
      <c r="AT28" s="50">
        <f t="shared" ca="1" si="4"/>
        <v>0</v>
      </c>
      <c r="AU28" s="50">
        <f t="shared" ca="1" si="4"/>
        <v>8421</v>
      </c>
      <c r="AV28" s="110">
        <f t="shared" ca="1" si="14"/>
        <v>0</v>
      </c>
    </row>
    <row r="29" spans="4:48" x14ac:dyDescent="0.25">
      <c r="D29" s="29" t="s">
        <v>404</v>
      </c>
      <c r="E29" s="9">
        <f t="shared" ca="1" si="5"/>
        <v>50794</v>
      </c>
      <c r="F29" s="40">
        <f t="shared" ca="1" si="0"/>
        <v>11844</v>
      </c>
      <c r="G29" s="50">
        <f t="shared" ca="1" si="0"/>
        <v>0</v>
      </c>
      <c r="H29" s="50">
        <f t="shared" ca="1" si="0"/>
        <v>0</v>
      </c>
      <c r="I29" s="50">
        <f t="shared" ca="1" si="0"/>
        <v>0</v>
      </c>
      <c r="J29" s="50">
        <f t="shared" ca="1" si="0"/>
        <v>0</v>
      </c>
      <c r="K29" s="50">
        <f t="shared" ca="1" si="0"/>
        <v>38950</v>
      </c>
      <c r="L29" s="110">
        <f t="shared" ca="1" si="6"/>
        <v>0</v>
      </c>
      <c r="N29" s="9">
        <f t="shared" ca="1" si="7"/>
        <v>50794</v>
      </c>
      <c r="O29" s="40">
        <f t="shared" ca="1" si="1"/>
        <v>11844</v>
      </c>
      <c r="P29" s="50">
        <f t="shared" ca="1" si="1"/>
        <v>0</v>
      </c>
      <c r="Q29" s="50">
        <f t="shared" ca="1" si="1"/>
        <v>0</v>
      </c>
      <c r="R29" s="50">
        <f t="shared" ca="1" si="1"/>
        <v>0</v>
      </c>
      <c r="S29" s="50">
        <f t="shared" ca="1" si="1"/>
        <v>0</v>
      </c>
      <c r="T29" s="50">
        <f t="shared" ca="1" si="1"/>
        <v>38950</v>
      </c>
      <c r="U29" s="110">
        <f t="shared" ca="1" si="8"/>
        <v>0</v>
      </c>
      <c r="W29" s="9">
        <f t="shared" ca="1" si="9"/>
        <v>50794</v>
      </c>
      <c r="X29" s="40">
        <f t="shared" ca="1" si="2"/>
        <v>11844</v>
      </c>
      <c r="Y29" s="50">
        <f t="shared" ca="1" si="2"/>
        <v>0</v>
      </c>
      <c r="Z29" s="50">
        <f t="shared" ca="1" si="2"/>
        <v>0</v>
      </c>
      <c r="AA29" s="50">
        <f t="shared" ca="1" si="2"/>
        <v>0</v>
      </c>
      <c r="AB29" s="50">
        <f t="shared" ca="1" si="2"/>
        <v>0</v>
      </c>
      <c r="AC29" s="50">
        <f t="shared" ca="1" si="2"/>
        <v>38950</v>
      </c>
      <c r="AD29" s="110">
        <f t="shared" ca="1" si="10"/>
        <v>0</v>
      </c>
      <c r="AF29" s="9">
        <f t="shared" ca="1" si="11"/>
        <v>50794</v>
      </c>
      <c r="AG29" s="40">
        <f t="shared" ca="1" si="3"/>
        <v>11844</v>
      </c>
      <c r="AH29" s="50">
        <f t="shared" ca="1" si="3"/>
        <v>0</v>
      </c>
      <c r="AI29" s="50">
        <f t="shared" ca="1" si="3"/>
        <v>0</v>
      </c>
      <c r="AJ29" s="50">
        <f t="shared" ca="1" si="3"/>
        <v>0</v>
      </c>
      <c r="AK29" s="50">
        <f t="shared" ca="1" si="3"/>
        <v>0</v>
      </c>
      <c r="AL29" s="50">
        <f t="shared" ca="1" si="3"/>
        <v>38950</v>
      </c>
      <c r="AM29" s="110">
        <f t="shared" ca="1" si="12"/>
        <v>0</v>
      </c>
      <c r="AO29" s="9">
        <f t="shared" ca="1" si="13"/>
        <v>50794</v>
      </c>
      <c r="AP29" s="40">
        <f t="shared" ca="1" si="4"/>
        <v>11844</v>
      </c>
      <c r="AQ29" s="50">
        <f t="shared" ca="1" si="4"/>
        <v>0</v>
      </c>
      <c r="AR29" s="50">
        <f t="shared" ca="1" si="4"/>
        <v>0</v>
      </c>
      <c r="AS29" s="50">
        <f t="shared" ca="1" si="4"/>
        <v>0</v>
      </c>
      <c r="AT29" s="50">
        <f t="shared" ca="1" si="4"/>
        <v>0</v>
      </c>
      <c r="AU29" s="50">
        <f t="shared" ca="1" si="4"/>
        <v>38950</v>
      </c>
      <c r="AV29" s="110">
        <f t="shared" ca="1" si="14"/>
        <v>0</v>
      </c>
    </row>
    <row r="30" spans="4:48" x14ac:dyDescent="0.25">
      <c r="D30" s="29" t="s">
        <v>405</v>
      </c>
      <c r="E30" s="9">
        <f t="shared" ca="1" si="5"/>
        <v>53862</v>
      </c>
      <c r="F30" s="40">
        <f t="shared" ca="1" si="5"/>
        <v>16797</v>
      </c>
      <c r="G30" s="50">
        <f t="shared" ca="1" si="5"/>
        <v>0</v>
      </c>
      <c r="H30" s="50">
        <f t="shared" ca="1" si="5"/>
        <v>0</v>
      </c>
      <c r="I30" s="50">
        <f t="shared" ca="1" si="5"/>
        <v>0</v>
      </c>
      <c r="J30" s="50">
        <f t="shared" ca="1" si="5"/>
        <v>0</v>
      </c>
      <c r="K30" s="50">
        <f t="shared" ca="1" si="5"/>
        <v>37065</v>
      </c>
      <c r="L30" s="110">
        <f t="shared" ca="1" si="6"/>
        <v>0</v>
      </c>
      <c r="N30" s="9">
        <f t="shared" ca="1" si="7"/>
        <v>53862</v>
      </c>
      <c r="O30" s="40">
        <f t="shared" ca="1" si="7"/>
        <v>16797</v>
      </c>
      <c r="P30" s="50">
        <f t="shared" ca="1" si="7"/>
        <v>0</v>
      </c>
      <c r="Q30" s="50">
        <f t="shared" ca="1" si="7"/>
        <v>0</v>
      </c>
      <c r="R30" s="50">
        <f t="shared" ca="1" si="7"/>
        <v>0</v>
      </c>
      <c r="S30" s="50">
        <f t="shared" ca="1" si="7"/>
        <v>0</v>
      </c>
      <c r="T30" s="50">
        <f t="shared" ca="1" si="7"/>
        <v>37065</v>
      </c>
      <c r="U30" s="110">
        <f t="shared" ca="1" si="8"/>
        <v>0</v>
      </c>
      <c r="W30" s="9">
        <f t="shared" ca="1" si="9"/>
        <v>53862</v>
      </c>
      <c r="X30" s="40">
        <f t="shared" ca="1" si="9"/>
        <v>16797</v>
      </c>
      <c r="Y30" s="50">
        <f t="shared" ca="1" si="9"/>
        <v>0</v>
      </c>
      <c r="Z30" s="50">
        <f t="shared" ca="1" si="9"/>
        <v>0</v>
      </c>
      <c r="AA30" s="50">
        <f t="shared" ca="1" si="9"/>
        <v>0</v>
      </c>
      <c r="AB30" s="50">
        <f t="shared" ca="1" si="9"/>
        <v>0</v>
      </c>
      <c r="AC30" s="50">
        <f t="shared" ca="1" si="9"/>
        <v>37065</v>
      </c>
      <c r="AD30" s="110">
        <f t="shared" ca="1" si="10"/>
        <v>0</v>
      </c>
      <c r="AF30" s="9">
        <f t="shared" ca="1" si="11"/>
        <v>53862</v>
      </c>
      <c r="AG30" s="40">
        <f t="shared" ca="1" si="11"/>
        <v>16797</v>
      </c>
      <c r="AH30" s="50">
        <f t="shared" ca="1" si="11"/>
        <v>0</v>
      </c>
      <c r="AI30" s="50">
        <f t="shared" ca="1" si="11"/>
        <v>0</v>
      </c>
      <c r="AJ30" s="50">
        <f t="shared" ca="1" si="11"/>
        <v>0</v>
      </c>
      <c r="AK30" s="50">
        <f t="shared" ca="1" si="11"/>
        <v>0</v>
      </c>
      <c r="AL30" s="50">
        <f t="shared" ca="1" si="11"/>
        <v>37065</v>
      </c>
      <c r="AM30" s="110">
        <f t="shared" ca="1" si="12"/>
        <v>0</v>
      </c>
      <c r="AO30" s="9">
        <f t="shared" ca="1" si="13"/>
        <v>53862</v>
      </c>
      <c r="AP30" s="40">
        <f t="shared" ca="1" si="13"/>
        <v>16797</v>
      </c>
      <c r="AQ30" s="50">
        <f t="shared" ca="1" si="13"/>
        <v>0</v>
      </c>
      <c r="AR30" s="50">
        <f t="shared" ca="1" si="13"/>
        <v>0</v>
      </c>
      <c r="AS30" s="50">
        <f t="shared" ca="1" si="13"/>
        <v>0</v>
      </c>
      <c r="AT30" s="50">
        <f t="shared" ca="1" si="13"/>
        <v>0</v>
      </c>
      <c r="AU30" s="50">
        <f t="shared" ca="1" si="13"/>
        <v>37065</v>
      </c>
      <c r="AV30" s="110">
        <f t="shared" ca="1" si="14"/>
        <v>0</v>
      </c>
    </row>
    <row r="31" spans="4:48" ht="15.75" thickBot="1" x14ac:dyDescent="0.3">
      <c r="D31" s="29" t="s">
        <v>406</v>
      </c>
      <c r="E31" s="9">
        <f t="shared" ca="1" si="5"/>
        <v>27087</v>
      </c>
      <c r="F31" s="40">
        <f t="shared" ca="1" si="5"/>
        <v>14977</v>
      </c>
      <c r="G31" s="50">
        <f t="shared" ca="1" si="5"/>
        <v>0</v>
      </c>
      <c r="H31" s="50">
        <f t="shared" ca="1" si="5"/>
        <v>0</v>
      </c>
      <c r="I31" s="50">
        <f t="shared" ca="1" si="5"/>
        <v>0</v>
      </c>
      <c r="J31" s="50">
        <f t="shared" ca="1" si="5"/>
        <v>0</v>
      </c>
      <c r="K31" s="50">
        <f t="shared" ca="1" si="5"/>
        <v>12110</v>
      </c>
      <c r="L31" s="110">
        <f t="shared" ca="1" si="6"/>
        <v>0</v>
      </c>
      <c r="N31" s="9">
        <f t="shared" ca="1" si="7"/>
        <v>27087</v>
      </c>
      <c r="O31" s="40">
        <f t="shared" ca="1" si="7"/>
        <v>14977</v>
      </c>
      <c r="P31" s="50">
        <f t="shared" ca="1" si="7"/>
        <v>0</v>
      </c>
      <c r="Q31" s="50">
        <f t="shared" ca="1" si="7"/>
        <v>0</v>
      </c>
      <c r="R31" s="50">
        <f t="shared" ca="1" si="7"/>
        <v>0</v>
      </c>
      <c r="S31" s="50">
        <f t="shared" ca="1" si="7"/>
        <v>0</v>
      </c>
      <c r="T31" s="50">
        <f t="shared" ca="1" si="7"/>
        <v>12110</v>
      </c>
      <c r="U31" s="110">
        <f t="shared" ca="1" si="8"/>
        <v>0</v>
      </c>
      <c r="W31" s="9">
        <f t="shared" ca="1" si="9"/>
        <v>27087</v>
      </c>
      <c r="X31" s="40">
        <f t="shared" ca="1" si="9"/>
        <v>14977</v>
      </c>
      <c r="Y31" s="50">
        <f t="shared" ca="1" si="9"/>
        <v>0</v>
      </c>
      <c r="Z31" s="50">
        <f t="shared" ca="1" si="9"/>
        <v>0</v>
      </c>
      <c r="AA31" s="50">
        <f t="shared" ca="1" si="9"/>
        <v>0</v>
      </c>
      <c r="AB31" s="50">
        <f t="shared" ca="1" si="9"/>
        <v>0</v>
      </c>
      <c r="AC31" s="50">
        <f t="shared" ca="1" si="9"/>
        <v>12110</v>
      </c>
      <c r="AD31" s="110">
        <f t="shared" ca="1" si="10"/>
        <v>0</v>
      </c>
      <c r="AF31" s="9">
        <f t="shared" ca="1" si="11"/>
        <v>27087</v>
      </c>
      <c r="AG31" s="40">
        <f t="shared" ca="1" si="11"/>
        <v>14977</v>
      </c>
      <c r="AH31" s="50">
        <f t="shared" ca="1" si="11"/>
        <v>0</v>
      </c>
      <c r="AI31" s="50">
        <f t="shared" ca="1" si="11"/>
        <v>0</v>
      </c>
      <c r="AJ31" s="50">
        <f t="shared" ca="1" si="11"/>
        <v>0</v>
      </c>
      <c r="AK31" s="50">
        <f t="shared" ca="1" si="11"/>
        <v>0</v>
      </c>
      <c r="AL31" s="50">
        <f t="shared" ca="1" si="11"/>
        <v>12110</v>
      </c>
      <c r="AM31" s="110">
        <f t="shared" ca="1" si="12"/>
        <v>0</v>
      </c>
      <c r="AO31" s="9">
        <f t="shared" ca="1" si="13"/>
        <v>27087</v>
      </c>
      <c r="AP31" s="40">
        <f t="shared" ca="1" si="13"/>
        <v>14977</v>
      </c>
      <c r="AQ31" s="50">
        <f t="shared" ca="1" si="13"/>
        <v>0</v>
      </c>
      <c r="AR31" s="50">
        <f t="shared" ca="1" si="13"/>
        <v>0</v>
      </c>
      <c r="AS31" s="50">
        <f t="shared" ca="1" si="13"/>
        <v>0</v>
      </c>
      <c r="AT31" s="50">
        <f t="shared" ca="1" si="13"/>
        <v>0</v>
      </c>
      <c r="AU31" s="50">
        <f t="shared" ca="1" si="13"/>
        <v>12110</v>
      </c>
      <c r="AV31" s="110">
        <f t="shared" ca="1" si="14"/>
        <v>0</v>
      </c>
    </row>
    <row r="32" spans="4:48" x14ac:dyDescent="0.25">
      <c r="D32" s="68" t="s">
        <v>193</v>
      </c>
      <c r="E32" s="69">
        <f ca="1">SUM(E26:E31)</f>
        <v>147878</v>
      </c>
      <c r="F32" s="70">
        <f t="shared" ref="F32:K32" ca="1" si="15">SUM(F26:F31)</f>
        <v>47841</v>
      </c>
      <c r="G32" s="69">
        <f t="shared" ca="1" si="15"/>
        <v>0</v>
      </c>
      <c r="H32" s="69">
        <f t="shared" ca="1" si="15"/>
        <v>0</v>
      </c>
      <c r="I32" s="69">
        <f t="shared" ca="1" si="15"/>
        <v>0</v>
      </c>
      <c r="J32" s="69">
        <f t="shared" ca="1" si="15"/>
        <v>0</v>
      </c>
      <c r="K32" s="69">
        <f t="shared" ca="1" si="15"/>
        <v>100037</v>
      </c>
      <c r="L32" s="111">
        <f ca="1">SUM(L26:L31)</f>
        <v>0</v>
      </c>
      <c r="N32" s="69">
        <f ca="1">SUM(N26:N31)</f>
        <v>147878</v>
      </c>
      <c r="O32" s="70">
        <f t="shared" ref="O32:T32" ca="1" si="16">SUM(O26:O31)</f>
        <v>47841</v>
      </c>
      <c r="P32" s="69">
        <f t="shared" ca="1" si="16"/>
        <v>0</v>
      </c>
      <c r="Q32" s="69">
        <f t="shared" ca="1" si="16"/>
        <v>0</v>
      </c>
      <c r="R32" s="69">
        <f t="shared" ca="1" si="16"/>
        <v>0</v>
      </c>
      <c r="S32" s="69">
        <f t="shared" ca="1" si="16"/>
        <v>0</v>
      </c>
      <c r="T32" s="69">
        <f t="shared" ca="1" si="16"/>
        <v>100037</v>
      </c>
      <c r="U32" s="111">
        <f ca="1">SUM(U26:U31)</f>
        <v>0</v>
      </c>
      <c r="W32" s="69">
        <f ca="1">SUM(W26:W31)</f>
        <v>147878</v>
      </c>
      <c r="X32" s="70">
        <f t="shared" ref="X32:AC32" ca="1" si="17">SUM(X26:X31)</f>
        <v>47841</v>
      </c>
      <c r="Y32" s="69">
        <f t="shared" ca="1" si="17"/>
        <v>0</v>
      </c>
      <c r="Z32" s="69">
        <f t="shared" ca="1" si="17"/>
        <v>0</v>
      </c>
      <c r="AA32" s="69">
        <f t="shared" ca="1" si="17"/>
        <v>0</v>
      </c>
      <c r="AB32" s="69">
        <f t="shared" ca="1" si="17"/>
        <v>0</v>
      </c>
      <c r="AC32" s="69">
        <f t="shared" ca="1" si="17"/>
        <v>100037</v>
      </c>
      <c r="AD32" s="111">
        <f ca="1">SUM(AD26:AD31)</f>
        <v>0</v>
      </c>
      <c r="AF32" s="69">
        <f ca="1">SUM(AF26:AF31)</f>
        <v>147878</v>
      </c>
      <c r="AG32" s="70">
        <f t="shared" ref="AG32:AL32" ca="1" si="18">SUM(AG26:AG31)</f>
        <v>47841</v>
      </c>
      <c r="AH32" s="69">
        <f t="shared" ca="1" si="18"/>
        <v>0</v>
      </c>
      <c r="AI32" s="69">
        <f t="shared" ca="1" si="18"/>
        <v>0</v>
      </c>
      <c r="AJ32" s="69">
        <f t="shared" ca="1" si="18"/>
        <v>0</v>
      </c>
      <c r="AK32" s="69">
        <f t="shared" ca="1" si="18"/>
        <v>0</v>
      </c>
      <c r="AL32" s="69">
        <f t="shared" ca="1" si="18"/>
        <v>100037</v>
      </c>
      <c r="AM32" s="111">
        <f ca="1">SUM(AM26:AM31)</f>
        <v>0</v>
      </c>
      <c r="AO32" s="69">
        <f ca="1">SUM(AO26:AO31)</f>
        <v>147878</v>
      </c>
      <c r="AP32" s="70">
        <f t="shared" ref="AP32:AU32" ca="1" si="19">SUM(AP26:AP31)</f>
        <v>47841</v>
      </c>
      <c r="AQ32" s="69">
        <f t="shared" ca="1" si="19"/>
        <v>0</v>
      </c>
      <c r="AR32" s="69">
        <f t="shared" ca="1" si="19"/>
        <v>0</v>
      </c>
      <c r="AS32" s="69">
        <f t="shared" ca="1" si="19"/>
        <v>0</v>
      </c>
      <c r="AT32" s="69">
        <f t="shared" ca="1" si="19"/>
        <v>0</v>
      </c>
      <c r="AU32" s="69">
        <f t="shared" ca="1" si="19"/>
        <v>100037</v>
      </c>
      <c r="AV32" s="111">
        <f ca="1">SUM(AV26:AV31)</f>
        <v>0</v>
      </c>
    </row>
    <row r="33" spans="4:48" x14ac:dyDescent="0.25">
      <c r="L33" s="108"/>
      <c r="U33" s="108"/>
      <c r="AD33" s="108"/>
      <c r="AM33" s="108"/>
      <c r="AV33" s="108"/>
    </row>
    <row r="34" spans="4:48" s="73" customFormat="1" ht="21" x14ac:dyDescent="0.35">
      <c r="D34" s="72">
        <v>2020</v>
      </c>
      <c r="L34" s="109"/>
      <c r="M34" s="32"/>
      <c r="U34" s="109"/>
      <c r="V34" s="32"/>
      <c r="AD34" s="109"/>
      <c r="AE34" s="32"/>
      <c r="AM34" s="109"/>
      <c r="AN34" s="32"/>
      <c r="AV34" s="109"/>
    </row>
    <row r="35" spans="4:48" x14ac:dyDescent="0.25">
      <c r="E35" s="9" t="s">
        <v>1</v>
      </c>
      <c r="F35" s="40" t="s">
        <v>2</v>
      </c>
      <c r="G35" s="50" t="s">
        <v>3</v>
      </c>
      <c r="H35" s="50" t="s">
        <v>4</v>
      </c>
      <c r="I35" s="50" t="s">
        <v>5</v>
      </c>
      <c r="J35" s="50" t="s">
        <v>6</v>
      </c>
      <c r="K35" s="50" t="s">
        <v>7</v>
      </c>
      <c r="L35" s="110" t="s">
        <v>399</v>
      </c>
      <c r="N35" s="9" t="s">
        <v>1</v>
      </c>
      <c r="O35" s="40" t="s">
        <v>2</v>
      </c>
      <c r="P35" s="50" t="s">
        <v>3</v>
      </c>
      <c r="Q35" s="50" t="s">
        <v>4</v>
      </c>
      <c r="R35" s="50" t="s">
        <v>5</v>
      </c>
      <c r="S35" s="50" t="s">
        <v>6</v>
      </c>
      <c r="T35" s="50" t="s">
        <v>7</v>
      </c>
      <c r="U35" s="110" t="s">
        <v>399</v>
      </c>
      <c r="W35" s="9" t="s">
        <v>1</v>
      </c>
      <c r="X35" s="40" t="s">
        <v>2</v>
      </c>
      <c r="Y35" s="50" t="s">
        <v>3</v>
      </c>
      <c r="Z35" s="50" t="s">
        <v>4</v>
      </c>
      <c r="AA35" s="50" t="s">
        <v>5</v>
      </c>
      <c r="AB35" s="50" t="s">
        <v>6</v>
      </c>
      <c r="AC35" s="50" t="s">
        <v>7</v>
      </c>
      <c r="AD35" s="110" t="s">
        <v>399</v>
      </c>
      <c r="AF35" s="9" t="s">
        <v>1</v>
      </c>
      <c r="AG35" s="40" t="s">
        <v>2</v>
      </c>
      <c r="AH35" s="50" t="s">
        <v>3</v>
      </c>
      <c r="AI35" s="50" t="s">
        <v>4</v>
      </c>
      <c r="AJ35" s="50" t="s">
        <v>5</v>
      </c>
      <c r="AK35" s="50" t="s">
        <v>6</v>
      </c>
      <c r="AL35" s="50" t="s">
        <v>7</v>
      </c>
      <c r="AM35" s="110" t="s">
        <v>399</v>
      </c>
      <c r="AO35" s="9" t="s">
        <v>1</v>
      </c>
      <c r="AP35" s="40" t="s">
        <v>2</v>
      </c>
      <c r="AQ35" s="50" t="s">
        <v>3</v>
      </c>
      <c r="AR35" s="50" t="s">
        <v>4</v>
      </c>
      <c r="AS35" s="50" t="s">
        <v>5</v>
      </c>
      <c r="AT35" s="50" t="s">
        <v>6</v>
      </c>
      <c r="AU35" s="50" t="s">
        <v>7</v>
      </c>
      <c r="AV35" s="110" t="s">
        <v>399</v>
      </c>
    </row>
    <row r="36" spans="4:48" x14ac:dyDescent="0.25">
      <c r="D36" s="29" t="s">
        <v>400</v>
      </c>
      <c r="E36" s="9">
        <f ca="1">SUMIF(INDIRECT("'Bewerking, HH'!B"&amp;$F$11&amp;":B"&amp;$F$12),"*"&amp;$D36&amp;"*",INDIRECT("'Bewerking, HH'!"&amp;E$19&amp;$F$11&amp;":"&amp;E$19&amp;$F$12))</f>
        <v>2309</v>
      </c>
      <c r="F36" s="40">
        <f ca="1">SUMIF(INDIRECT("'Bewerking, HH'!B"&amp;$F$11&amp;":B"&amp;$F$12),"*"&amp;$D36&amp;"*",INDIRECT("'Bewerking, HH'!"&amp;F$19&amp;$F$11&amp;":"&amp;F$19&amp;$F$12))</f>
        <v>604</v>
      </c>
      <c r="G36" s="50">
        <f t="shared" ref="G36:K41" ca="1" si="20">SUMIF(INDIRECT("'Bewerking, HH'!B"&amp;$F$11&amp;":B"&amp;$F$12),"*"&amp;$D36&amp;"*",INDIRECT("'Bewerking, HH'!"&amp;G$19&amp;$F$11&amp;":"&amp;G$19&amp;$F$12))</f>
        <v>0</v>
      </c>
      <c r="H36" s="50">
        <f t="shared" ca="1" si="20"/>
        <v>0</v>
      </c>
      <c r="I36" s="50">
        <f t="shared" ca="1" si="20"/>
        <v>0</v>
      </c>
      <c r="J36" s="50">
        <f t="shared" ca="1" si="20"/>
        <v>0</v>
      </c>
      <c r="K36" s="50">
        <f t="shared" ca="1" si="20"/>
        <v>1705</v>
      </c>
      <c r="L36" s="110">
        <f ca="1">E36-SUM(F36:K36)</f>
        <v>0</v>
      </c>
      <c r="N36" s="9">
        <f ca="1">SUMIF(INDIRECT("'Bewerking, HH'!B"&amp;$F$11&amp;":B"&amp;$F$12),"*"&amp;$D36&amp;"*",INDIRECT("'Bewerking, HH'!"&amp;N$19&amp;$F$11&amp;":"&amp;N$19&amp;$F$12))</f>
        <v>2309</v>
      </c>
      <c r="O36" s="40">
        <f ca="1">SUMIF(INDIRECT("'Bewerking, HH'!B"&amp;$F$11&amp;":B"&amp;$F$12),"*"&amp;$D36&amp;"*",INDIRECT("'Bewerking, HH'!"&amp;O$19&amp;$F$11&amp;":"&amp;O$19&amp;$F$12))</f>
        <v>604</v>
      </c>
      <c r="P36" s="50">
        <f t="shared" ref="P36:T41" ca="1" si="21">SUMIF(INDIRECT("'Bewerking, HH'!B"&amp;$F$11&amp;":B"&amp;$F$12),"*"&amp;$D36&amp;"*",INDIRECT("'Bewerking, HH'!"&amp;P$19&amp;$F$11&amp;":"&amp;P$19&amp;$F$12))</f>
        <v>0</v>
      </c>
      <c r="Q36" s="50">
        <f t="shared" ca="1" si="21"/>
        <v>0</v>
      </c>
      <c r="R36" s="50">
        <f t="shared" ca="1" si="21"/>
        <v>0</v>
      </c>
      <c r="S36" s="50">
        <f t="shared" ca="1" si="21"/>
        <v>0</v>
      </c>
      <c r="T36" s="50">
        <f t="shared" ca="1" si="21"/>
        <v>1705</v>
      </c>
      <c r="U36" s="110">
        <f ca="1">N36-SUM(O36:T36)</f>
        <v>0</v>
      </c>
      <c r="W36" s="9">
        <f ca="1">SUMIF(INDIRECT("'Bewerking, HH'!B"&amp;$F$11&amp;":B"&amp;$F$12),"*"&amp;$D36&amp;"*",INDIRECT("'Bewerking, HH'!"&amp;W$19&amp;$F$11&amp;":"&amp;W$19&amp;$F$12))</f>
        <v>2309</v>
      </c>
      <c r="X36" s="40">
        <f ca="1">SUMIF(INDIRECT("'Bewerking, HH'!B"&amp;$F$11&amp;":B"&amp;$F$12),"*"&amp;$D36&amp;"*",INDIRECT("'Bewerking, HH'!"&amp;X$19&amp;$F$11&amp;":"&amp;X$19&amp;$F$12))</f>
        <v>604</v>
      </c>
      <c r="Y36" s="50">
        <f t="shared" ref="Y36:AC41" ca="1" si="22">SUMIF(INDIRECT("'Bewerking, HH'!B"&amp;$F$11&amp;":B"&amp;$F$12),"*"&amp;$D36&amp;"*",INDIRECT("'Bewerking, HH'!"&amp;Y$19&amp;$F$11&amp;":"&amp;Y$19&amp;$F$12))</f>
        <v>0</v>
      </c>
      <c r="Z36" s="50">
        <f t="shared" ca="1" si="22"/>
        <v>0</v>
      </c>
      <c r="AA36" s="50">
        <f t="shared" ca="1" si="22"/>
        <v>0</v>
      </c>
      <c r="AB36" s="50">
        <f t="shared" ca="1" si="22"/>
        <v>239</v>
      </c>
      <c r="AC36" s="50">
        <f t="shared" ca="1" si="22"/>
        <v>1466</v>
      </c>
      <c r="AD36" s="110">
        <f ca="1">W36-SUM(X36:AC36)</f>
        <v>0</v>
      </c>
      <c r="AF36" s="9">
        <f ca="1">SUMIF(INDIRECT("'Bewerking, HH'!B"&amp;$F$11&amp;":B"&amp;$F$12),"*"&amp;$D36&amp;"*",INDIRECT("'Bewerking, HH'!"&amp;AF$19&amp;$F$11&amp;":"&amp;AF$19&amp;$F$12))</f>
        <v>2309</v>
      </c>
      <c r="AG36" s="40">
        <f ca="1">SUMIF(INDIRECT("'Bewerking, HH'!B"&amp;$F$11&amp;":B"&amp;$F$12),"*"&amp;$D36&amp;"*",INDIRECT("'Bewerking, HH'!"&amp;AG$19&amp;$F$11&amp;":"&amp;AG$19&amp;$F$12))</f>
        <v>604</v>
      </c>
      <c r="AH36" s="50">
        <f t="shared" ref="AH36:AL41" ca="1" si="23">SUMIF(INDIRECT("'Bewerking, HH'!B"&amp;$F$11&amp;":B"&amp;$F$12),"*"&amp;$D36&amp;"*",INDIRECT("'Bewerking, HH'!"&amp;AH$19&amp;$F$11&amp;":"&amp;AH$19&amp;$F$12))</f>
        <v>0</v>
      </c>
      <c r="AI36" s="50">
        <f t="shared" ca="1" si="23"/>
        <v>0</v>
      </c>
      <c r="AJ36" s="50">
        <f t="shared" ca="1" si="23"/>
        <v>0</v>
      </c>
      <c r="AK36" s="50">
        <f t="shared" ca="1" si="23"/>
        <v>0</v>
      </c>
      <c r="AL36" s="50">
        <f t="shared" ca="1" si="23"/>
        <v>0</v>
      </c>
      <c r="AM36" s="110">
        <f ca="1">AF36-SUM(AG36:AL36)</f>
        <v>1705</v>
      </c>
      <c r="AO36" s="9">
        <f ca="1">SUMIF(INDIRECT("'Bewerking, HH'!B"&amp;$F$11&amp;":B"&amp;$F$12),"*"&amp;$D36&amp;"*",INDIRECT("'Bewerking, HH'!"&amp;AO$19&amp;$F$11&amp;":"&amp;AO$19&amp;$F$12))</f>
        <v>2309</v>
      </c>
      <c r="AP36" s="40">
        <f ca="1">SUMIF(INDIRECT("'Bewerking, HH'!B"&amp;$F$11&amp;":B"&amp;$F$12),"*"&amp;$D36&amp;"*",INDIRECT("'Bewerking, HH'!"&amp;AP$19&amp;$F$11&amp;":"&amp;AP$19&amp;$F$12))</f>
        <v>1750</v>
      </c>
      <c r="AQ36" s="50">
        <f t="shared" ref="AQ36:AU41" ca="1" si="24">SUMIF(INDIRECT("'Bewerking, HH'!B"&amp;$F$11&amp;":B"&amp;$F$12),"*"&amp;$D36&amp;"*",INDIRECT("'Bewerking, HH'!"&amp;AQ$19&amp;$F$11&amp;":"&amp;AQ$19&amp;$F$12))</f>
        <v>391</v>
      </c>
      <c r="AR36" s="50">
        <f t="shared" ca="1" si="24"/>
        <v>0</v>
      </c>
      <c r="AS36" s="50">
        <f t="shared" ca="1" si="24"/>
        <v>0</v>
      </c>
      <c r="AT36" s="50">
        <f t="shared" ca="1" si="24"/>
        <v>0</v>
      </c>
      <c r="AU36" s="50">
        <f t="shared" ca="1" si="24"/>
        <v>168</v>
      </c>
      <c r="AV36" s="110">
        <f ca="1">AO36-SUM(AP36:AU36)</f>
        <v>0</v>
      </c>
    </row>
    <row r="37" spans="4:48" x14ac:dyDescent="0.25">
      <c r="D37" s="29" t="s">
        <v>401</v>
      </c>
      <c r="E37" s="9">
        <f t="shared" ref="E37:F41" ca="1" si="25">SUMIF(INDIRECT("'Bewerking, HH'!B"&amp;$F$11&amp;":B"&amp;$F$12),"*"&amp;$D37&amp;"*",INDIRECT("'Bewerking, HH'!"&amp;E$19&amp;$F$11&amp;":"&amp;E$19&amp;$F$12))</f>
        <v>2477</v>
      </c>
      <c r="F37" s="40">
        <f t="shared" ca="1" si="25"/>
        <v>714</v>
      </c>
      <c r="G37" s="50">
        <f t="shared" ca="1" si="20"/>
        <v>0</v>
      </c>
      <c r="H37" s="50">
        <f t="shared" ca="1" si="20"/>
        <v>0</v>
      </c>
      <c r="I37" s="50">
        <f t="shared" ca="1" si="20"/>
        <v>0</v>
      </c>
      <c r="J37" s="50">
        <f t="shared" ca="1" si="20"/>
        <v>0</v>
      </c>
      <c r="K37" s="50">
        <f t="shared" ca="1" si="20"/>
        <v>1763</v>
      </c>
      <c r="L37" s="110">
        <f t="shared" ref="L37:L41" ca="1" si="26">E37-SUM(F37:K37)</f>
        <v>0</v>
      </c>
      <c r="N37" s="9">
        <f t="shared" ref="N37:O41" ca="1" si="27">SUMIF(INDIRECT("'Bewerking, HH'!B"&amp;$F$11&amp;":B"&amp;$F$12),"*"&amp;$D37&amp;"*",INDIRECT("'Bewerking, HH'!"&amp;N$19&amp;$F$11&amp;":"&amp;N$19&amp;$F$12))</f>
        <v>2477</v>
      </c>
      <c r="O37" s="40">
        <f t="shared" ca="1" si="27"/>
        <v>714</v>
      </c>
      <c r="P37" s="50">
        <f t="shared" ca="1" si="21"/>
        <v>0</v>
      </c>
      <c r="Q37" s="50">
        <f t="shared" ca="1" si="21"/>
        <v>0</v>
      </c>
      <c r="R37" s="50">
        <f t="shared" ca="1" si="21"/>
        <v>0</v>
      </c>
      <c r="S37" s="50">
        <f t="shared" ca="1" si="21"/>
        <v>0</v>
      </c>
      <c r="T37" s="50">
        <f t="shared" ca="1" si="21"/>
        <v>1763</v>
      </c>
      <c r="U37" s="110">
        <f t="shared" ref="U37:U41" ca="1" si="28">N37-SUM(O37:T37)</f>
        <v>0</v>
      </c>
      <c r="W37" s="9">
        <f t="shared" ref="W37:X41" ca="1" si="29">SUMIF(INDIRECT("'Bewerking, HH'!B"&amp;$F$11&amp;":B"&amp;$F$12),"*"&amp;$D37&amp;"*",INDIRECT("'Bewerking, HH'!"&amp;W$19&amp;$F$11&amp;":"&amp;W$19&amp;$F$12))</f>
        <v>2477</v>
      </c>
      <c r="X37" s="40">
        <f t="shared" ca="1" si="29"/>
        <v>714</v>
      </c>
      <c r="Y37" s="50">
        <f t="shared" ca="1" si="22"/>
        <v>0</v>
      </c>
      <c r="Z37" s="50">
        <f t="shared" ca="1" si="22"/>
        <v>0</v>
      </c>
      <c r="AA37" s="50">
        <f t="shared" ca="1" si="22"/>
        <v>0</v>
      </c>
      <c r="AB37" s="50">
        <f t="shared" ca="1" si="22"/>
        <v>432</v>
      </c>
      <c r="AC37" s="50">
        <f t="shared" ca="1" si="22"/>
        <v>1331</v>
      </c>
      <c r="AD37" s="110">
        <f t="shared" ref="AD37:AD41" ca="1" si="30">W37-SUM(X37:AC37)</f>
        <v>0</v>
      </c>
      <c r="AF37" s="9">
        <f t="shared" ref="AF37:AG41" ca="1" si="31">SUMIF(INDIRECT("'Bewerking, HH'!B"&amp;$F$11&amp;":B"&amp;$F$12),"*"&amp;$D37&amp;"*",INDIRECT("'Bewerking, HH'!"&amp;AF$19&amp;$F$11&amp;":"&amp;AF$19&amp;$F$12))</f>
        <v>2477</v>
      </c>
      <c r="AG37" s="40">
        <f t="shared" ca="1" si="31"/>
        <v>714</v>
      </c>
      <c r="AH37" s="50">
        <f t="shared" ca="1" si="23"/>
        <v>0</v>
      </c>
      <c r="AI37" s="50">
        <f t="shared" ca="1" si="23"/>
        <v>0</v>
      </c>
      <c r="AJ37" s="50">
        <f t="shared" ca="1" si="23"/>
        <v>0</v>
      </c>
      <c r="AK37" s="50">
        <f t="shared" ca="1" si="23"/>
        <v>0</v>
      </c>
      <c r="AL37" s="50">
        <f t="shared" ca="1" si="23"/>
        <v>0</v>
      </c>
      <c r="AM37" s="110">
        <f t="shared" ref="AM37:AM41" ca="1" si="32">AF37-SUM(AG37:AL37)</f>
        <v>1763</v>
      </c>
      <c r="AO37" s="9">
        <f t="shared" ref="AO37:AP41" ca="1" si="33">SUMIF(INDIRECT("'Bewerking, HH'!B"&amp;$F$11&amp;":B"&amp;$F$12),"*"&amp;$D37&amp;"*",INDIRECT("'Bewerking, HH'!"&amp;AO$19&amp;$F$11&amp;":"&amp;AO$19&amp;$F$12))</f>
        <v>2477</v>
      </c>
      <c r="AP37" s="40">
        <f t="shared" ca="1" si="33"/>
        <v>1944</v>
      </c>
      <c r="AQ37" s="50">
        <f t="shared" ca="1" si="24"/>
        <v>459</v>
      </c>
      <c r="AR37" s="50">
        <f t="shared" ca="1" si="24"/>
        <v>0</v>
      </c>
      <c r="AS37" s="50">
        <f t="shared" ca="1" si="24"/>
        <v>0</v>
      </c>
      <c r="AT37" s="50">
        <f t="shared" ca="1" si="24"/>
        <v>0</v>
      </c>
      <c r="AU37" s="50">
        <f t="shared" ca="1" si="24"/>
        <v>74</v>
      </c>
      <c r="AV37" s="110">
        <f t="shared" ref="AV37:AV41" ca="1" si="34">AO37-SUM(AP37:AU37)</f>
        <v>0</v>
      </c>
    </row>
    <row r="38" spans="4:48" x14ac:dyDescent="0.25">
      <c r="D38" s="29" t="s">
        <v>403</v>
      </c>
      <c r="E38" s="9">
        <f t="shared" ca="1" si="25"/>
        <v>11244</v>
      </c>
      <c r="F38" s="40">
        <f t="shared" ca="1" si="25"/>
        <v>2892</v>
      </c>
      <c r="G38" s="50">
        <f t="shared" ca="1" si="20"/>
        <v>0</v>
      </c>
      <c r="H38" s="50">
        <f t="shared" ca="1" si="20"/>
        <v>0</v>
      </c>
      <c r="I38" s="50">
        <f t="shared" ca="1" si="20"/>
        <v>0</v>
      </c>
      <c r="J38" s="50">
        <f t="shared" ca="1" si="20"/>
        <v>0</v>
      </c>
      <c r="K38" s="50">
        <f t="shared" ca="1" si="20"/>
        <v>8352</v>
      </c>
      <c r="L38" s="110">
        <f t="shared" ca="1" si="26"/>
        <v>0</v>
      </c>
      <c r="N38" s="9">
        <f t="shared" ca="1" si="27"/>
        <v>11244</v>
      </c>
      <c r="O38" s="40">
        <f t="shared" ca="1" si="27"/>
        <v>2892</v>
      </c>
      <c r="P38" s="50">
        <f t="shared" ca="1" si="21"/>
        <v>0</v>
      </c>
      <c r="Q38" s="50">
        <f t="shared" ca="1" si="21"/>
        <v>0</v>
      </c>
      <c r="R38" s="50">
        <f t="shared" ca="1" si="21"/>
        <v>0</v>
      </c>
      <c r="S38" s="50">
        <f t="shared" ca="1" si="21"/>
        <v>0</v>
      </c>
      <c r="T38" s="50">
        <f t="shared" ca="1" si="21"/>
        <v>8352</v>
      </c>
      <c r="U38" s="110">
        <f t="shared" ca="1" si="28"/>
        <v>0</v>
      </c>
      <c r="W38" s="9">
        <f t="shared" ca="1" si="29"/>
        <v>11244</v>
      </c>
      <c r="X38" s="40">
        <f t="shared" ca="1" si="29"/>
        <v>2892</v>
      </c>
      <c r="Y38" s="50">
        <f t="shared" ca="1" si="22"/>
        <v>0</v>
      </c>
      <c r="Z38" s="50">
        <f t="shared" ca="1" si="22"/>
        <v>0</v>
      </c>
      <c r="AA38" s="50">
        <f t="shared" ca="1" si="22"/>
        <v>0</v>
      </c>
      <c r="AB38" s="50">
        <f t="shared" ca="1" si="22"/>
        <v>5336</v>
      </c>
      <c r="AC38" s="50">
        <f t="shared" ca="1" si="22"/>
        <v>3016</v>
      </c>
      <c r="AD38" s="110">
        <f t="shared" ca="1" si="30"/>
        <v>0</v>
      </c>
      <c r="AF38" s="9">
        <f t="shared" ca="1" si="31"/>
        <v>11244</v>
      </c>
      <c r="AG38" s="40">
        <f t="shared" ca="1" si="31"/>
        <v>2892</v>
      </c>
      <c r="AH38" s="50">
        <f t="shared" ca="1" si="23"/>
        <v>0</v>
      </c>
      <c r="AI38" s="50">
        <f t="shared" ca="1" si="23"/>
        <v>0</v>
      </c>
      <c r="AJ38" s="50">
        <f t="shared" ca="1" si="23"/>
        <v>0</v>
      </c>
      <c r="AK38" s="50">
        <f t="shared" ca="1" si="23"/>
        <v>0</v>
      </c>
      <c r="AL38" s="50">
        <f t="shared" ca="1" si="23"/>
        <v>0</v>
      </c>
      <c r="AM38" s="110">
        <f t="shared" ca="1" si="32"/>
        <v>8352</v>
      </c>
      <c r="AO38" s="9">
        <f t="shared" ca="1" si="33"/>
        <v>11244</v>
      </c>
      <c r="AP38" s="40">
        <f t="shared" ca="1" si="33"/>
        <v>7486</v>
      </c>
      <c r="AQ38" s="50">
        <f t="shared" ca="1" si="24"/>
        <v>3737</v>
      </c>
      <c r="AR38" s="50">
        <f t="shared" ca="1" si="24"/>
        <v>0</v>
      </c>
      <c r="AS38" s="50">
        <f t="shared" ca="1" si="24"/>
        <v>0</v>
      </c>
      <c r="AT38" s="50">
        <f t="shared" ca="1" si="24"/>
        <v>0</v>
      </c>
      <c r="AU38" s="50">
        <f t="shared" ca="1" si="24"/>
        <v>21</v>
      </c>
      <c r="AV38" s="110">
        <f t="shared" ca="1" si="34"/>
        <v>0</v>
      </c>
    </row>
    <row r="39" spans="4:48" x14ac:dyDescent="0.25">
      <c r="D39" s="29" t="s">
        <v>404</v>
      </c>
      <c r="E39" s="9">
        <f t="shared" ca="1" si="25"/>
        <v>50435</v>
      </c>
      <c r="F39" s="40">
        <f t="shared" ca="1" si="25"/>
        <v>11780</v>
      </c>
      <c r="G39" s="50">
        <f t="shared" ca="1" si="20"/>
        <v>0</v>
      </c>
      <c r="H39" s="50">
        <f t="shared" ca="1" si="20"/>
        <v>0</v>
      </c>
      <c r="I39" s="50">
        <f t="shared" ca="1" si="20"/>
        <v>0</v>
      </c>
      <c r="J39" s="50">
        <f t="shared" ca="1" si="20"/>
        <v>0</v>
      </c>
      <c r="K39" s="50">
        <f t="shared" ca="1" si="20"/>
        <v>38655</v>
      </c>
      <c r="L39" s="110">
        <f t="shared" ca="1" si="26"/>
        <v>0</v>
      </c>
      <c r="N39" s="9">
        <f t="shared" ca="1" si="27"/>
        <v>50435</v>
      </c>
      <c r="O39" s="40">
        <f t="shared" ca="1" si="27"/>
        <v>11780</v>
      </c>
      <c r="P39" s="50">
        <f t="shared" ca="1" si="21"/>
        <v>0</v>
      </c>
      <c r="Q39" s="50">
        <f t="shared" ca="1" si="21"/>
        <v>0</v>
      </c>
      <c r="R39" s="50">
        <f t="shared" ca="1" si="21"/>
        <v>0</v>
      </c>
      <c r="S39" s="50">
        <f t="shared" ca="1" si="21"/>
        <v>0</v>
      </c>
      <c r="T39" s="50">
        <f t="shared" ca="1" si="21"/>
        <v>38655</v>
      </c>
      <c r="U39" s="110">
        <f t="shared" ca="1" si="28"/>
        <v>0</v>
      </c>
      <c r="W39" s="9">
        <f t="shared" ca="1" si="29"/>
        <v>50435</v>
      </c>
      <c r="X39" s="40">
        <f t="shared" ca="1" si="29"/>
        <v>11780</v>
      </c>
      <c r="Y39" s="50">
        <f t="shared" ca="1" si="22"/>
        <v>0</v>
      </c>
      <c r="Z39" s="50">
        <f t="shared" ca="1" si="22"/>
        <v>0</v>
      </c>
      <c r="AA39" s="50">
        <f t="shared" ca="1" si="22"/>
        <v>0</v>
      </c>
      <c r="AB39" s="50">
        <f t="shared" ca="1" si="22"/>
        <v>29310</v>
      </c>
      <c r="AC39" s="50">
        <f t="shared" ca="1" si="22"/>
        <v>9345</v>
      </c>
      <c r="AD39" s="110">
        <f t="shared" ca="1" si="30"/>
        <v>0</v>
      </c>
      <c r="AF39" s="9">
        <f t="shared" ca="1" si="31"/>
        <v>50435</v>
      </c>
      <c r="AG39" s="40">
        <f t="shared" ca="1" si="31"/>
        <v>11780</v>
      </c>
      <c r="AH39" s="50">
        <f t="shared" ca="1" si="23"/>
        <v>0</v>
      </c>
      <c r="AI39" s="50">
        <f t="shared" ca="1" si="23"/>
        <v>0</v>
      </c>
      <c r="AJ39" s="50">
        <f t="shared" ca="1" si="23"/>
        <v>0</v>
      </c>
      <c r="AK39" s="50">
        <f t="shared" ca="1" si="23"/>
        <v>0</v>
      </c>
      <c r="AL39" s="50">
        <f t="shared" ca="1" si="23"/>
        <v>0</v>
      </c>
      <c r="AM39" s="110">
        <f t="shared" ca="1" si="32"/>
        <v>38655</v>
      </c>
      <c r="AO39" s="9">
        <f t="shared" ca="1" si="33"/>
        <v>50435</v>
      </c>
      <c r="AP39" s="40">
        <f t="shared" ca="1" si="33"/>
        <v>28411</v>
      </c>
      <c r="AQ39" s="50">
        <f t="shared" ca="1" si="24"/>
        <v>21995</v>
      </c>
      <c r="AR39" s="50">
        <f t="shared" ca="1" si="24"/>
        <v>0</v>
      </c>
      <c r="AS39" s="50">
        <f t="shared" ca="1" si="24"/>
        <v>0</v>
      </c>
      <c r="AT39" s="50">
        <f t="shared" ca="1" si="24"/>
        <v>0</v>
      </c>
      <c r="AU39" s="50">
        <f t="shared" ca="1" si="24"/>
        <v>29</v>
      </c>
      <c r="AV39" s="110">
        <f t="shared" ca="1" si="34"/>
        <v>0</v>
      </c>
    </row>
    <row r="40" spans="4:48" x14ac:dyDescent="0.25">
      <c r="D40" s="29" t="s">
        <v>405</v>
      </c>
      <c r="E40" s="9">
        <f t="shared" ca="1" si="25"/>
        <v>53215</v>
      </c>
      <c r="F40" s="40">
        <f t="shared" ca="1" si="25"/>
        <v>16554</v>
      </c>
      <c r="G40" s="50">
        <f t="shared" ca="1" si="20"/>
        <v>0</v>
      </c>
      <c r="H40" s="50">
        <f t="shared" ca="1" si="20"/>
        <v>0</v>
      </c>
      <c r="I40" s="50">
        <f t="shared" ca="1" si="20"/>
        <v>0</v>
      </c>
      <c r="J40" s="50">
        <f t="shared" ca="1" si="20"/>
        <v>0</v>
      </c>
      <c r="K40" s="50">
        <f t="shared" ca="1" si="20"/>
        <v>36661</v>
      </c>
      <c r="L40" s="110">
        <f t="shared" ca="1" si="26"/>
        <v>0</v>
      </c>
      <c r="N40" s="9">
        <f t="shared" ca="1" si="27"/>
        <v>53215</v>
      </c>
      <c r="O40" s="40">
        <f t="shared" ca="1" si="27"/>
        <v>16554</v>
      </c>
      <c r="P40" s="50">
        <f t="shared" ca="1" si="21"/>
        <v>0</v>
      </c>
      <c r="Q40" s="50">
        <f t="shared" ca="1" si="21"/>
        <v>0</v>
      </c>
      <c r="R40" s="50">
        <f t="shared" ca="1" si="21"/>
        <v>0</v>
      </c>
      <c r="S40" s="50">
        <f t="shared" ca="1" si="21"/>
        <v>0</v>
      </c>
      <c r="T40" s="50">
        <f t="shared" ca="1" si="21"/>
        <v>36661</v>
      </c>
      <c r="U40" s="110">
        <f t="shared" ca="1" si="28"/>
        <v>0</v>
      </c>
      <c r="W40" s="9">
        <f t="shared" ca="1" si="29"/>
        <v>53215</v>
      </c>
      <c r="X40" s="40">
        <f t="shared" ca="1" si="29"/>
        <v>16554</v>
      </c>
      <c r="Y40" s="50">
        <f t="shared" ca="1" si="22"/>
        <v>0</v>
      </c>
      <c r="Z40" s="50">
        <f t="shared" ca="1" si="22"/>
        <v>0</v>
      </c>
      <c r="AA40" s="50">
        <f t="shared" ca="1" si="22"/>
        <v>0</v>
      </c>
      <c r="AB40" s="50">
        <f t="shared" ca="1" si="22"/>
        <v>32071</v>
      </c>
      <c r="AC40" s="50">
        <f t="shared" ca="1" si="22"/>
        <v>4590</v>
      </c>
      <c r="AD40" s="110">
        <f t="shared" ca="1" si="30"/>
        <v>0</v>
      </c>
      <c r="AF40" s="9">
        <f t="shared" ca="1" si="31"/>
        <v>53215</v>
      </c>
      <c r="AG40" s="40">
        <f t="shared" ca="1" si="31"/>
        <v>16554</v>
      </c>
      <c r="AH40" s="50">
        <f t="shared" ca="1" si="23"/>
        <v>0</v>
      </c>
      <c r="AI40" s="50">
        <f t="shared" ca="1" si="23"/>
        <v>0</v>
      </c>
      <c r="AJ40" s="50">
        <f t="shared" ca="1" si="23"/>
        <v>0</v>
      </c>
      <c r="AK40" s="50">
        <f t="shared" ca="1" si="23"/>
        <v>0</v>
      </c>
      <c r="AL40" s="50">
        <f t="shared" ca="1" si="23"/>
        <v>0</v>
      </c>
      <c r="AM40" s="110">
        <f t="shared" ca="1" si="32"/>
        <v>36661</v>
      </c>
      <c r="AO40" s="9">
        <f t="shared" ca="1" si="33"/>
        <v>53215</v>
      </c>
      <c r="AP40" s="40">
        <f t="shared" ca="1" si="33"/>
        <v>31094</v>
      </c>
      <c r="AQ40" s="50">
        <f t="shared" ca="1" si="24"/>
        <v>22110</v>
      </c>
      <c r="AR40" s="50">
        <f t="shared" ca="1" si="24"/>
        <v>0</v>
      </c>
      <c r="AS40" s="50">
        <f t="shared" ca="1" si="24"/>
        <v>0</v>
      </c>
      <c r="AT40" s="50">
        <f t="shared" ca="1" si="24"/>
        <v>0</v>
      </c>
      <c r="AU40" s="50">
        <f t="shared" ca="1" si="24"/>
        <v>11</v>
      </c>
      <c r="AV40" s="110">
        <f t="shared" ca="1" si="34"/>
        <v>0</v>
      </c>
    </row>
    <row r="41" spans="4:48" ht="15.75" thickBot="1" x14ac:dyDescent="0.3">
      <c r="D41" s="29" t="s">
        <v>406</v>
      </c>
      <c r="E41" s="9">
        <f t="shared" ca="1" si="25"/>
        <v>26865</v>
      </c>
      <c r="F41" s="40">
        <f t="shared" ca="1" si="25"/>
        <v>14902</v>
      </c>
      <c r="G41" s="50">
        <f t="shared" ca="1" si="20"/>
        <v>0</v>
      </c>
      <c r="H41" s="50">
        <f t="shared" ca="1" si="20"/>
        <v>0</v>
      </c>
      <c r="I41" s="50">
        <f t="shared" ca="1" si="20"/>
        <v>0</v>
      </c>
      <c r="J41" s="50">
        <f t="shared" ca="1" si="20"/>
        <v>0</v>
      </c>
      <c r="K41" s="50">
        <f t="shared" ca="1" si="20"/>
        <v>11963</v>
      </c>
      <c r="L41" s="110">
        <f t="shared" ca="1" si="26"/>
        <v>0</v>
      </c>
      <c r="N41" s="9">
        <f t="shared" ca="1" si="27"/>
        <v>26865</v>
      </c>
      <c r="O41" s="40">
        <f t="shared" ca="1" si="27"/>
        <v>14902</v>
      </c>
      <c r="P41" s="50">
        <f t="shared" ca="1" si="21"/>
        <v>0</v>
      </c>
      <c r="Q41" s="50">
        <f t="shared" ca="1" si="21"/>
        <v>0</v>
      </c>
      <c r="R41" s="50">
        <f t="shared" ca="1" si="21"/>
        <v>0</v>
      </c>
      <c r="S41" s="50">
        <f t="shared" ca="1" si="21"/>
        <v>0</v>
      </c>
      <c r="T41" s="50">
        <f t="shared" ca="1" si="21"/>
        <v>11963</v>
      </c>
      <c r="U41" s="110">
        <f t="shared" ca="1" si="28"/>
        <v>0</v>
      </c>
      <c r="W41" s="9">
        <f t="shared" ca="1" si="29"/>
        <v>26865</v>
      </c>
      <c r="X41" s="40">
        <f t="shared" ca="1" si="29"/>
        <v>14902</v>
      </c>
      <c r="Y41" s="50">
        <f t="shared" ca="1" si="22"/>
        <v>0</v>
      </c>
      <c r="Z41" s="50">
        <f t="shared" ca="1" si="22"/>
        <v>0</v>
      </c>
      <c r="AA41" s="50">
        <f t="shared" ca="1" si="22"/>
        <v>0</v>
      </c>
      <c r="AB41" s="50">
        <f t="shared" ca="1" si="22"/>
        <v>10990</v>
      </c>
      <c r="AC41" s="50">
        <f t="shared" ca="1" si="22"/>
        <v>973</v>
      </c>
      <c r="AD41" s="110">
        <f t="shared" ca="1" si="30"/>
        <v>0</v>
      </c>
      <c r="AF41" s="9">
        <f t="shared" ca="1" si="31"/>
        <v>26865</v>
      </c>
      <c r="AG41" s="40">
        <f t="shared" ca="1" si="31"/>
        <v>14902</v>
      </c>
      <c r="AH41" s="50">
        <f t="shared" ca="1" si="23"/>
        <v>0</v>
      </c>
      <c r="AI41" s="50">
        <f t="shared" ca="1" si="23"/>
        <v>0</v>
      </c>
      <c r="AJ41" s="50">
        <f t="shared" ca="1" si="23"/>
        <v>0</v>
      </c>
      <c r="AK41" s="50">
        <f t="shared" ca="1" si="23"/>
        <v>0</v>
      </c>
      <c r="AL41" s="50">
        <f t="shared" ca="1" si="23"/>
        <v>0</v>
      </c>
      <c r="AM41" s="110">
        <f t="shared" ca="1" si="32"/>
        <v>11963</v>
      </c>
      <c r="AO41" s="9">
        <f t="shared" ca="1" si="33"/>
        <v>26865</v>
      </c>
      <c r="AP41" s="40">
        <f t="shared" ca="1" si="33"/>
        <v>22876</v>
      </c>
      <c r="AQ41" s="50">
        <f t="shared" ca="1" si="24"/>
        <v>3989</v>
      </c>
      <c r="AR41" s="50">
        <f t="shared" ca="1" si="24"/>
        <v>0</v>
      </c>
      <c r="AS41" s="50">
        <f t="shared" ca="1" si="24"/>
        <v>0</v>
      </c>
      <c r="AT41" s="50">
        <f t="shared" ca="1" si="24"/>
        <v>0</v>
      </c>
      <c r="AU41" s="50">
        <f t="shared" ca="1" si="24"/>
        <v>0</v>
      </c>
      <c r="AV41" s="110">
        <f t="shared" ca="1" si="34"/>
        <v>0</v>
      </c>
    </row>
    <row r="42" spans="4:48" x14ac:dyDescent="0.25">
      <c r="D42" s="68" t="s">
        <v>193</v>
      </c>
      <c r="E42" s="69">
        <f ca="1">SUM(E36:E41)</f>
        <v>146545</v>
      </c>
      <c r="F42" s="70">
        <f t="shared" ref="F42:K42" ca="1" si="35">SUM(F36:F41)</f>
        <v>47446</v>
      </c>
      <c r="G42" s="69">
        <f t="shared" ca="1" si="35"/>
        <v>0</v>
      </c>
      <c r="H42" s="69">
        <f t="shared" ca="1" si="35"/>
        <v>0</v>
      </c>
      <c r="I42" s="69">
        <f t="shared" ca="1" si="35"/>
        <v>0</v>
      </c>
      <c r="J42" s="69">
        <f t="shared" ca="1" si="35"/>
        <v>0</v>
      </c>
      <c r="K42" s="69">
        <f t="shared" ca="1" si="35"/>
        <v>99099</v>
      </c>
      <c r="L42" s="111">
        <f ca="1">SUM(L36:L41)</f>
        <v>0</v>
      </c>
      <c r="N42" s="69">
        <f ca="1">SUM(N36:N41)</f>
        <v>146545</v>
      </c>
      <c r="O42" s="70">
        <f t="shared" ref="O42:T42" ca="1" si="36">SUM(O36:O41)</f>
        <v>47446</v>
      </c>
      <c r="P42" s="69">
        <f t="shared" ca="1" si="36"/>
        <v>0</v>
      </c>
      <c r="Q42" s="69">
        <f t="shared" ca="1" si="36"/>
        <v>0</v>
      </c>
      <c r="R42" s="69">
        <f t="shared" ca="1" si="36"/>
        <v>0</v>
      </c>
      <c r="S42" s="69">
        <f t="shared" ca="1" si="36"/>
        <v>0</v>
      </c>
      <c r="T42" s="69">
        <f t="shared" ca="1" si="36"/>
        <v>99099</v>
      </c>
      <c r="U42" s="111">
        <f ca="1">SUM(U36:U41)</f>
        <v>0</v>
      </c>
      <c r="W42" s="69">
        <f ca="1">SUM(W36:W41)</f>
        <v>146545</v>
      </c>
      <c r="X42" s="70">
        <f t="shared" ref="X42:AC42" ca="1" si="37">SUM(X36:X41)</f>
        <v>47446</v>
      </c>
      <c r="Y42" s="69">
        <f t="shared" ca="1" si="37"/>
        <v>0</v>
      </c>
      <c r="Z42" s="69">
        <f t="shared" ca="1" si="37"/>
        <v>0</v>
      </c>
      <c r="AA42" s="69">
        <f t="shared" ca="1" si="37"/>
        <v>0</v>
      </c>
      <c r="AB42" s="69">
        <f t="shared" ca="1" si="37"/>
        <v>78378</v>
      </c>
      <c r="AC42" s="69">
        <f t="shared" ca="1" si="37"/>
        <v>20721</v>
      </c>
      <c r="AD42" s="111">
        <f ca="1">SUM(AD36:AD41)</f>
        <v>0</v>
      </c>
      <c r="AF42" s="69">
        <f ca="1">SUM(AF36:AF41)</f>
        <v>146545</v>
      </c>
      <c r="AG42" s="70">
        <f t="shared" ref="AG42:AL42" ca="1" si="38">SUM(AG36:AG41)</f>
        <v>47446</v>
      </c>
      <c r="AH42" s="69">
        <f t="shared" ca="1" si="38"/>
        <v>0</v>
      </c>
      <c r="AI42" s="69">
        <f t="shared" ca="1" si="38"/>
        <v>0</v>
      </c>
      <c r="AJ42" s="69">
        <f t="shared" ca="1" si="38"/>
        <v>0</v>
      </c>
      <c r="AK42" s="69">
        <f t="shared" ca="1" si="38"/>
        <v>0</v>
      </c>
      <c r="AL42" s="69">
        <f t="shared" ca="1" si="38"/>
        <v>0</v>
      </c>
      <c r="AM42" s="111">
        <f ca="1">SUM(AM36:AM41)</f>
        <v>99099</v>
      </c>
      <c r="AO42" s="69">
        <f ca="1">SUM(AO36:AO41)</f>
        <v>146545</v>
      </c>
      <c r="AP42" s="70">
        <f t="shared" ref="AP42:AU42" ca="1" si="39">SUM(AP36:AP41)</f>
        <v>93561</v>
      </c>
      <c r="AQ42" s="69">
        <f t="shared" ca="1" si="39"/>
        <v>52681</v>
      </c>
      <c r="AR42" s="69">
        <f t="shared" ca="1" si="39"/>
        <v>0</v>
      </c>
      <c r="AS42" s="69">
        <f t="shared" ca="1" si="39"/>
        <v>0</v>
      </c>
      <c r="AT42" s="69">
        <f t="shared" ca="1" si="39"/>
        <v>0</v>
      </c>
      <c r="AU42" s="69">
        <f t="shared" ca="1" si="39"/>
        <v>303</v>
      </c>
      <c r="AV42" s="111">
        <f ca="1">SUM(AV36:AV41)</f>
        <v>0</v>
      </c>
    </row>
    <row r="43" spans="4:48" x14ac:dyDescent="0.25">
      <c r="L43" s="108"/>
      <c r="U43" s="108"/>
      <c r="AD43" s="108"/>
      <c r="AM43" s="108"/>
      <c r="AV43" s="108"/>
    </row>
    <row r="44" spans="4:48" s="73" customFormat="1" ht="21" x14ac:dyDescent="0.35">
      <c r="D44" s="72">
        <v>2030</v>
      </c>
      <c r="L44" s="109"/>
      <c r="M44" s="32"/>
      <c r="U44" s="109"/>
      <c r="V44" s="32"/>
      <c r="AD44" s="109"/>
      <c r="AE44" s="32"/>
      <c r="AM44" s="109"/>
      <c r="AN44" s="32"/>
      <c r="AV44" s="109"/>
    </row>
    <row r="45" spans="4:48" x14ac:dyDescent="0.25">
      <c r="E45" s="9" t="s">
        <v>1</v>
      </c>
      <c r="F45" s="40" t="s">
        <v>2</v>
      </c>
      <c r="G45" s="50" t="s">
        <v>3</v>
      </c>
      <c r="H45" s="50" t="s">
        <v>4</v>
      </c>
      <c r="I45" s="50" t="s">
        <v>5</v>
      </c>
      <c r="J45" s="50" t="s">
        <v>6</v>
      </c>
      <c r="K45" s="50" t="s">
        <v>7</v>
      </c>
      <c r="L45" s="110" t="s">
        <v>399</v>
      </c>
      <c r="N45" s="9" t="s">
        <v>1</v>
      </c>
      <c r="O45" s="40" t="s">
        <v>2</v>
      </c>
      <c r="P45" s="50" t="s">
        <v>3</v>
      </c>
      <c r="Q45" s="50" t="s">
        <v>4</v>
      </c>
      <c r="R45" s="50" t="s">
        <v>5</v>
      </c>
      <c r="S45" s="50" t="s">
        <v>6</v>
      </c>
      <c r="T45" s="50" t="s">
        <v>7</v>
      </c>
      <c r="U45" s="110" t="s">
        <v>399</v>
      </c>
      <c r="W45" s="9" t="s">
        <v>1</v>
      </c>
      <c r="X45" s="40" t="s">
        <v>2</v>
      </c>
      <c r="Y45" s="50" t="s">
        <v>3</v>
      </c>
      <c r="Z45" s="50" t="s">
        <v>4</v>
      </c>
      <c r="AA45" s="50" t="s">
        <v>5</v>
      </c>
      <c r="AB45" s="50" t="s">
        <v>6</v>
      </c>
      <c r="AC45" s="50" t="s">
        <v>7</v>
      </c>
      <c r="AD45" s="110" t="s">
        <v>399</v>
      </c>
      <c r="AF45" s="9" t="s">
        <v>1</v>
      </c>
      <c r="AG45" s="40" t="s">
        <v>2</v>
      </c>
      <c r="AH45" s="50" t="s">
        <v>3</v>
      </c>
      <c r="AI45" s="50" t="s">
        <v>4</v>
      </c>
      <c r="AJ45" s="50" t="s">
        <v>5</v>
      </c>
      <c r="AK45" s="50" t="s">
        <v>6</v>
      </c>
      <c r="AL45" s="50" t="s">
        <v>7</v>
      </c>
      <c r="AM45" s="110" t="s">
        <v>399</v>
      </c>
      <c r="AO45" s="9" t="s">
        <v>1</v>
      </c>
      <c r="AP45" s="40" t="s">
        <v>2</v>
      </c>
      <c r="AQ45" s="50" t="s">
        <v>3</v>
      </c>
      <c r="AR45" s="50" t="s">
        <v>4</v>
      </c>
      <c r="AS45" s="50" t="s">
        <v>5</v>
      </c>
      <c r="AT45" s="50" t="s">
        <v>6</v>
      </c>
      <c r="AU45" s="50" t="s">
        <v>7</v>
      </c>
      <c r="AV45" s="110" t="s">
        <v>399</v>
      </c>
    </row>
    <row r="46" spans="4:48" x14ac:dyDescent="0.25">
      <c r="D46" s="29" t="s">
        <v>400</v>
      </c>
      <c r="E46" s="9">
        <f ca="1">SUMIF(INDIRECT("'Bewerking, HH'!B"&amp;$G$11&amp;":B"&amp;$G$12),"*"&amp;$D46&amp;"*",INDIRECT("'Bewerking, HH'!"&amp;E$19&amp;$G$11&amp;":"&amp;E$19&amp;$G$12))</f>
        <v>2309</v>
      </c>
      <c r="F46" s="40">
        <f ca="1">SUMIF(INDIRECT("'Bewerking, HH'!B"&amp;$G$11&amp;":B"&amp;$G$12),"*"&amp;$D46&amp;"*",INDIRECT("'Bewerking, HH'!"&amp;F$19&amp;$G$11&amp;":"&amp;F$19&amp;$G$12))</f>
        <v>604</v>
      </c>
      <c r="G46" s="50">
        <f t="shared" ref="G46:K51" ca="1" si="40">SUMIF(INDIRECT("'Bewerking, HH'!B"&amp;$G$11&amp;":B"&amp;$G$12),"*"&amp;$D46&amp;"*",INDIRECT("'Bewerking, HH'!"&amp;G$19&amp;$G$11&amp;":"&amp;G$19&amp;$G$12))</f>
        <v>0</v>
      </c>
      <c r="H46" s="50">
        <f t="shared" ca="1" si="40"/>
        <v>0</v>
      </c>
      <c r="I46" s="50">
        <f t="shared" ca="1" si="40"/>
        <v>0</v>
      </c>
      <c r="J46" s="50">
        <f t="shared" ca="1" si="40"/>
        <v>0</v>
      </c>
      <c r="K46" s="50">
        <f t="shared" ca="1" si="40"/>
        <v>1705</v>
      </c>
      <c r="L46" s="110">
        <f ca="1">E46-SUM(F46:K46)</f>
        <v>0</v>
      </c>
      <c r="N46" s="9">
        <f ca="1">SUMIF(INDIRECT("'Bewerking, HH'!B"&amp;$G$11&amp;":B"&amp;$G$12),"*"&amp;$D46&amp;"*",INDIRECT("'Bewerking, HH'!"&amp;N$19&amp;$G$11&amp;":"&amp;N$19&amp;$G$12))</f>
        <v>2309</v>
      </c>
      <c r="O46" s="40">
        <f ca="1">SUMIF(INDIRECT("'Bewerking, HH'!B"&amp;$G$11&amp;":B"&amp;$G$12),"*"&amp;$D46&amp;"*",INDIRECT("'Bewerking, HH'!"&amp;O$19&amp;$G$11&amp;":"&amp;O$19&amp;$G$12))</f>
        <v>604</v>
      </c>
      <c r="P46" s="50">
        <f t="shared" ref="P46:T51" ca="1" si="41">SUMIF(INDIRECT("'Bewerking, HH'!B"&amp;$G$11&amp;":B"&amp;$G$12),"*"&amp;$D46&amp;"*",INDIRECT("'Bewerking, HH'!"&amp;P$19&amp;$G$11&amp;":"&amp;P$19&amp;$G$12))</f>
        <v>0</v>
      </c>
      <c r="Q46" s="50">
        <f t="shared" ca="1" si="41"/>
        <v>0</v>
      </c>
      <c r="R46" s="50">
        <f t="shared" ca="1" si="41"/>
        <v>0</v>
      </c>
      <c r="S46" s="50">
        <f t="shared" ca="1" si="41"/>
        <v>0</v>
      </c>
      <c r="T46" s="50">
        <f t="shared" ca="1" si="41"/>
        <v>1705</v>
      </c>
      <c r="U46" s="110">
        <f ca="1">N46-SUM(O46:T46)</f>
        <v>0</v>
      </c>
      <c r="W46" s="9">
        <f ca="1">SUMIF(INDIRECT("'Bewerking, HH'!B"&amp;$G$11&amp;":B"&amp;$G$12),"*"&amp;$D46&amp;"*",INDIRECT("'Bewerking, HH'!"&amp;W$19&amp;$G$11&amp;":"&amp;W$19&amp;$G$12))</f>
        <v>2309</v>
      </c>
      <c r="X46" s="40">
        <f ca="1">SUMIF(INDIRECT("'Bewerking, HH'!B"&amp;$G$11&amp;":B"&amp;$G$12),"*"&amp;$D46&amp;"*",INDIRECT("'Bewerking, HH'!"&amp;X$19&amp;$G$11&amp;":"&amp;X$19&amp;$G$12))</f>
        <v>604</v>
      </c>
      <c r="Y46" s="50">
        <f t="shared" ref="Y46:AC51" ca="1" si="42">SUMIF(INDIRECT("'Bewerking, HH'!B"&amp;$G$11&amp;":B"&amp;$G$12),"*"&amp;$D46&amp;"*",INDIRECT("'Bewerking, HH'!"&amp;Y$19&amp;$G$11&amp;":"&amp;Y$19&amp;$G$12))</f>
        <v>0</v>
      </c>
      <c r="Z46" s="50">
        <f t="shared" ca="1" si="42"/>
        <v>0</v>
      </c>
      <c r="AA46" s="50">
        <f t="shared" ca="1" si="42"/>
        <v>0</v>
      </c>
      <c r="AB46" s="50">
        <f t="shared" ca="1" si="42"/>
        <v>175</v>
      </c>
      <c r="AC46" s="50">
        <f t="shared" ca="1" si="42"/>
        <v>1530</v>
      </c>
      <c r="AD46" s="110">
        <f ca="1">W46-SUM(X46:AC46)</f>
        <v>0</v>
      </c>
      <c r="AF46" s="9">
        <f ca="1">SUMIF(INDIRECT("'Bewerking, HH'!B"&amp;$G$11&amp;":B"&amp;$G$12),"*"&amp;$D46&amp;"*",INDIRECT("'Bewerking, HH'!"&amp;AF$19&amp;$G$11&amp;":"&amp;AF$19&amp;$G$12))</f>
        <v>2309</v>
      </c>
      <c r="AG46" s="40">
        <f ca="1">SUMIF(INDIRECT("'Bewerking, HH'!B"&amp;$G$11&amp;":B"&amp;$G$12),"*"&amp;$D46&amp;"*",INDIRECT("'Bewerking, HH'!"&amp;AG$19&amp;$G$11&amp;":"&amp;AG$19&amp;$G$12))</f>
        <v>604</v>
      </c>
      <c r="AH46" s="50">
        <f t="shared" ref="AH46:AL51" ca="1" si="43">SUMIF(INDIRECT("'Bewerking, HH'!B"&amp;$G$11&amp;":B"&amp;$G$12),"*"&amp;$D46&amp;"*",INDIRECT("'Bewerking, HH'!"&amp;AH$19&amp;$G$11&amp;":"&amp;AH$19&amp;$G$12))</f>
        <v>0</v>
      </c>
      <c r="AI46" s="50">
        <f t="shared" ca="1" si="43"/>
        <v>0</v>
      </c>
      <c r="AJ46" s="50">
        <f t="shared" ca="1" si="43"/>
        <v>0</v>
      </c>
      <c r="AK46" s="50">
        <f t="shared" ca="1" si="43"/>
        <v>0</v>
      </c>
      <c r="AL46" s="50">
        <f t="shared" ca="1" si="43"/>
        <v>0</v>
      </c>
      <c r="AM46" s="110">
        <f ca="1">AF46-SUM(AG46:AL46)</f>
        <v>1705</v>
      </c>
      <c r="AO46" s="9">
        <f ca="1">SUMIF(INDIRECT("'Bewerking, HH'!B"&amp;$G$11&amp;":B"&amp;$G$12),"*"&amp;$D46&amp;"*",INDIRECT("'Bewerking, HH'!"&amp;AO$19&amp;$G$11&amp;":"&amp;AO$19&amp;$G$12))</f>
        <v>2309</v>
      </c>
      <c r="AP46" s="40">
        <f ca="1">SUMIF(INDIRECT("'Bewerking, HH'!B"&amp;$G$11&amp;":B"&amp;$G$12),"*"&amp;$D46&amp;"*",INDIRECT("'Bewerking, HH'!"&amp;AP$19&amp;$G$11&amp;":"&amp;AP$19&amp;$G$12))</f>
        <v>1750</v>
      </c>
      <c r="AQ46" s="50">
        <f t="shared" ref="AQ46:AU51" ca="1" si="44">SUMIF(INDIRECT("'Bewerking, HH'!B"&amp;$G$11&amp;":B"&amp;$G$12),"*"&amp;$D46&amp;"*",INDIRECT("'Bewerking, HH'!"&amp;AQ$19&amp;$G$11&amp;":"&amp;AQ$19&amp;$G$12))</f>
        <v>391</v>
      </c>
      <c r="AR46" s="50">
        <f t="shared" ca="1" si="44"/>
        <v>0</v>
      </c>
      <c r="AS46" s="50">
        <f t="shared" ca="1" si="44"/>
        <v>0</v>
      </c>
      <c r="AT46" s="50">
        <f t="shared" ca="1" si="44"/>
        <v>0</v>
      </c>
      <c r="AU46" s="50">
        <f t="shared" ca="1" si="44"/>
        <v>168</v>
      </c>
      <c r="AV46" s="110">
        <f ca="1">AO46-SUM(AP46:AU46)</f>
        <v>0</v>
      </c>
    </row>
    <row r="47" spans="4:48" x14ac:dyDescent="0.25">
      <c r="D47" s="29" t="s">
        <v>401</v>
      </c>
      <c r="E47" s="9">
        <f t="shared" ref="E47:F51" ca="1" si="45">SUMIF(INDIRECT("'Bewerking, HH'!B"&amp;$G$11&amp;":B"&amp;$G$12),"*"&amp;$D47&amp;"*",INDIRECT("'Bewerking, HH'!"&amp;E$19&amp;$G$11&amp;":"&amp;E$19&amp;$G$12))</f>
        <v>2477</v>
      </c>
      <c r="F47" s="40">
        <f t="shared" ca="1" si="45"/>
        <v>714</v>
      </c>
      <c r="G47" s="50">
        <f t="shared" ca="1" si="40"/>
        <v>0</v>
      </c>
      <c r="H47" s="50">
        <f t="shared" ca="1" si="40"/>
        <v>0</v>
      </c>
      <c r="I47" s="50">
        <f t="shared" ca="1" si="40"/>
        <v>0</v>
      </c>
      <c r="J47" s="50">
        <f t="shared" ca="1" si="40"/>
        <v>0</v>
      </c>
      <c r="K47" s="50">
        <f t="shared" ca="1" si="40"/>
        <v>1763</v>
      </c>
      <c r="L47" s="110">
        <f t="shared" ref="L47:L51" ca="1" si="46">E47-SUM(F47:K47)</f>
        <v>0</v>
      </c>
      <c r="N47" s="9">
        <f t="shared" ref="N47:O51" ca="1" si="47">SUMIF(INDIRECT("'Bewerking, HH'!B"&amp;$G$11&amp;":B"&amp;$G$12),"*"&amp;$D47&amp;"*",INDIRECT("'Bewerking, HH'!"&amp;N$19&amp;$G$11&amp;":"&amp;N$19&amp;$G$12))</f>
        <v>2477</v>
      </c>
      <c r="O47" s="40">
        <f t="shared" ca="1" si="47"/>
        <v>714</v>
      </c>
      <c r="P47" s="50">
        <f t="shared" ca="1" si="41"/>
        <v>0</v>
      </c>
      <c r="Q47" s="50">
        <f t="shared" ca="1" si="41"/>
        <v>0</v>
      </c>
      <c r="R47" s="50">
        <f t="shared" ca="1" si="41"/>
        <v>0</v>
      </c>
      <c r="S47" s="50">
        <f t="shared" ca="1" si="41"/>
        <v>0</v>
      </c>
      <c r="T47" s="50">
        <f t="shared" ca="1" si="41"/>
        <v>1763</v>
      </c>
      <c r="U47" s="110">
        <f t="shared" ref="U47:U51" ca="1" si="48">N47-SUM(O47:T47)</f>
        <v>0</v>
      </c>
      <c r="W47" s="9">
        <f t="shared" ref="W47:X51" ca="1" si="49">SUMIF(INDIRECT("'Bewerking, HH'!B"&amp;$G$11&amp;":B"&amp;$G$12),"*"&amp;$D47&amp;"*",INDIRECT("'Bewerking, HH'!"&amp;W$19&amp;$G$11&amp;":"&amp;W$19&amp;$G$12))</f>
        <v>2477</v>
      </c>
      <c r="X47" s="40">
        <f t="shared" ca="1" si="49"/>
        <v>714</v>
      </c>
      <c r="Y47" s="50">
        <f t="shared" ca="1" si="42"/>
        <v>0</v>
      </c>
      <c r="Z47" s="50">
        <f t="shared" ca="1" si="42"/>
        <v>0</v>
      </c>
      <c r="AA47" s="50">
        <f t="shared" ca="1" si="42"/>
        <v>0</v>
      </c>
      <c r="AB47" s="50">
        <f t="shared" ca="1" si="42"/>
        <v>434</v>
      </c>
      <c r="AC47" s="50">
        <f t="shared" ca="1" si="42"/>
        <v>1329</v>
      </c>
      <c r="AD47" s="110">
        <f t="shared" ref="AD47:AD51" ca="1" si="50">W47-SUM(X47:AC47)</f>
        <v>0</v>
      </c>
      <c r="AF47" s="9">
        <f t="shared" ref="AF47:AG51" ca="1" si="51">SUMIF(INDIRECT("'Bewerking, HH'!B"&amp;$G$11&amp;":B"&amp;$G$12),"*"&amp;$D47&amp;"*",INDIRECT("'Bewerking, HH'!"&amp;AF$19&amp;$G$11&amp;":"&amp;AF$19&amp;$G$12))</f>
        <v>2477</v>
      </c>
      <c r="AG47" s="40">
        <f t="shared" ca="1" si="51"/>
        <v>714</v>
      </c>
      <c r="AH47" s="50">
        <f t="shared" ca="1" si="43"/>
        <v>0</v>
      </c>
      <c r="AI47" s="50">
        <f t="shared" ca="1" si="43"/>
        <v>0</v>
      </c>
      <c r="AJ47" s="50">
        <f t="shared" ca="1" si="43"/>
        <v>0</v>
      </c>
      <c r="AK47" s="50">
        <f t="shared" ca="1" si="43"/>
        <v>0</v>
      </c>
      <c r="AL47" s="50">
        <f t="shared" ca="1" si="43"/>
        <v>0</v>
      </c>
      <c r="AM47" s="110">
        <f t="shared" ref="AM47:AM51" ca="1" si="52">AF47-SUM(AG47:AL47)</f>
        <v>1763</v>
      </c>
      <c r="AO47" s="9">
        <f t="shared" ref="AO47:AP51" ca="1" si="53">SUMIF(INDIRECT("'Bewerking, HH'!B"&amp;$G$11&amp;":B"&amp;$G$12),"*"&amp;$D47&amp;"*",INDIRECT("'Bewerking, HH'!"&amp;AO$19&amp;$G$11&amp;":"&amp;AO$19&amp;$G$12))</f>
        <v>2477</v>
      </c>
      <c r="AP47" s="40">
        <f t="shared" ca="1" si="53"/>
        <v>1944</v>
      </c>
      <c r="AQ47" s="50">
        <f t="shared" ca="1" si="44"/>
        <v>459</v>
      </c>
      <c r="AR47" s="50">
        <f t="shared" ca="1" si="44"/>
        <v>0</v>
      </c>
      <c r="AS47" s="50">
        <f t="shared" ca="1" si="44"/>
        <v>0</v>
      </c>
      <c r="AT47" s="50">
        <f t="shared" ca="1" si="44"/>
        <v>0</v>
      </c>
      <c r="AU47" s="50">
        <f t="shared" ca="1" si="44"/>
        <v>74</v>
      </c>
      <c r="AV47" s="110">
        <f t="shared" ref="AV47:AV51" ca="1" si="54">AO47-SUM(AP47:AU47)</f>
        <v>0</v>
      </c>
    </row>
    <row r="48" spans="4:48" x14ac:dyDescent="0.25">
      <c r="D48" s="29" t="s">
        <v>403</v>
      </c>
      <c r="E48" s="9">
        <f t="shared" ca="1" si="45"/>
        <v>11244</v>
      </c>
      <c r="F48" s="40">
        <f t="shared" ca="1" si="45"/>
        <v>2892</v>
      </c>
      <c r="G48" s="50">
        <f t="shared" ca="1" si="40"/>
        <v>0</v>
      </c>
      <c r="H48" s="50">
        <f t="shared" ca="1" si="40"/>
        <v>0</v>
      </c>
      <c r="I48" s="50">
        <f t="shared" ca="1" si="40"/>
        <v>0</v>
      </c>
      <c r="J48" s="50">
        <f t="shared" ca="1" si="40"/>
        <v>0</v>
      </c>
      <c r="K48" s="50">
        <f t="shared" ca="1" si="40"/>
        <v>8352</v>
      </c>
      <c r="L48" s="110">
        <f t="shared" ca="1" si="46"/>
        <v>0</v>
      </c>
      <c r="N48" s="9">
        <f t="shared" ca="1" si="47"/>
        <v>11244</v>
      </c>
      <c r="O48" s="40">
        <f t="shared" ca="1" si="47"/>
        <v>2892</v>
      </c>
      <c r="P48" s="50">
        <f t="shared" ca="1" si="41"/>
        <v>0</v>
      </c>
      <c r="Q48" s="50">
        <f t="shared" ca="1" si="41"/>
        <v>0</v>
      </c>
      <c r="R48" s="50">
        <f t="shared" ca="1" si="41"/>
        <v>0</v>
      </c>
      <c r="S48" s="50">
        <f t="shared" ca="1" si="41"/>
        <v>0</v>
      </c>
      <c r="T48" s="50">
        <f t="shared" ca="1" si="41"/>
        <v>8352</v>
      </c>
      <c r="U48" s="110">
        <f t="shared" ca="1" si="48"/>
        <v>0</v>
      </c>
      <c r="W48" s="9">
        <f t="shared" ca="1" si="49"/>
        <v>11244</v>
      </c>
      <c r="X48" s="40">
        <f t="shared" ca="1" si="49"/>
        <v>2892</v>
      </c>
      <c r="Y48" s="50">
        <f t="shared" ca="1" si="42"/>
        <v>0</v>
      </c>
      <c r="Z48" s="50">
        <f t="shared" ca="1" si="42"/>
        <v>0</v>
      </c>
      <c r="AA48" s="50">
        <f t="shared" ca="1" si="42"/>
        <v>0</v>
      </c>
      <c r="AB48" s="50">
        <f t="shared" ca="1" si="42"/>
        <v>5383</v>
      </c>
      <c r="AC48" s="50">
        <f t="shared" ca="1" si="42"/>
        <v>2969</v>
      </c>
      <c r="AD48" s="110">
        <f t="shared" ca="1" si="50"/>
        <v>0</v>
      </c>
      <c r="AF48" s="9">
        <f t="shared" ca="1" si="51"/>
        <v>11244</v>
      </c>
      <c r="AG48" s="40">
        <f t="shared" ca="1" si="51"/>
        <v>2892</v>
      </c>
      <c r="AH48" s="50">
        <f t="shared" ca="1" si="43"/>
        <v>0</v>
      </c>
      <c r="AI48" s="50">
        <f t="shared" ca="1" si="43"/>
        <v>0</v>
      </c>
      <c r="AJ48" s="50">
        <f t="shared" ca="1" si="43"/>
        <v>0</v>
      </c>
      <c r="AK48" s="50">
        <f t="shared" ca="1" si="43"/>
        <v>0</v>
      </c>
      <c r="AL48" s="50">
        <f t="shared" ca="1" si="43"/>
        <v>0</v>
      </c>
      <c r="AM48" s="110">
        <f t="shared" ca="1" si="52"/>
        <v>8352</v>
      </c>
      <c r="AO48" s="9">
        <f t="shared" ca="1" si="53"/>
        <v>11244</v>
      </c>
      <c r="AP48" s="40">
        <f t="shared" ca="1" si="53"/>
        <v>7486</v>
      </c>
      <c r="AQ48" s="50">
        <f t="shared" ca="1" si="44"/>
        <v>3737</v>
      </c>
      <c r="AR48" s="50">
        <f t="shared" ca="1" si="44"/>
        <v>0</v>
      </c>
      <c r="AS48" s="50">
        <f t="shared" ca="1" si="44"/>
        <v>0</v>
      </c>
      <c r="AT48" s="50">
        <f t="shared" ca="1" si="44"/>
        <v>0</v>
      </c>
      <c r="AU48" s="50">
        <f t="shared" ca="1" si="44"/>
        <v>21</v>
      </c>
      <c r="AV48" s="110">
        <f t="shared" ca="1" si="54"/>
        <v>0</v>
      </c>
    </row>
    <row r="49" spans="4:48" x14ac:dyDescent="0.25">
      <c r="D49" s="29" t="s">
        <v>404</v>
      </c>
      <c r="E49" s="9">
        <f t="shared" ca="1" si="45"/>
        <v>50435</v>
      </c>
      <c r="F49" s="40">
        <f t="shared" ca="1" si="45"/>
        <v>11780</v>
      </c>
      <c r="G49" s="50">
        <f t="shared" ca="1" si="40"/>
        <v>0</v>
      </c>
      <c r="H49" s="50">
        <f t="shared" ca="1" si="40"/>
        <v>0</v>
      </c>
      <c r="I49" s="50">
        <f t="shared" ca="1" si="40"/>
        <v>0</v>
      </c>
      <c r="J49" s="50">
        <f t="shared" ca="1" si="40"/>
        <v>0</v>
      </c>
      <c r="K49" s="50">
        <f t="shared" ca="1" si="40"/>
        <v>38655</v>
      </c>
      <c r="L49" s="110">
        <f t="shared" ca="1" si="46"/>
        <v>0</v>
      </c>
      <c r="N49" s="9">
        <f t="shared" ca="1" si="47"/>
        <v>50435</v>
      </c>
      <c r="O49" s="40">
        <f t="shared" ca="1" si="47"/>
        <v>11780</v>
      </c>
      <c r="P49" s="50">
        <f t="shared" ca="1" si="41"/>
        <v>0</v>
      </c>
      <c r="Q49" s="50">
        <f t="shared" ca="1" si="41"/>
        <v>0</v>
      </c>
      <c r="R49" s="50">
        <f t="shared" ca="1" si="41"/>
        <v>0</v>
      </c>
      <c r="S49" s="50">
        <f t="shared" ca="1" si="41"/>
        <v>0</v>
      </c>
      <c r="T49" s="50">
        <f t="shared" ca="1" si="41"/>
        <v>38655</v>
      </c>
      <c r="U49" s="110">
        <f t="shared" ca="1" si="48"/>
        <v>0</v>
      </c>
      <c r="W49" s="9">
        <f t="shared" ca="1" si="49"/>
        <v>50435</v>
      </c>
      <c r="X49" s="40">
        <f t="shared" ca="1" si="49"/>
        <v>11780</v>
      </c>
      <c r="Y49" s="50">
        <f t="shared" ca="1" si="42"/>
        <v>0</v>
      </c>
      <c r="Z49" s="50">
        <f t="shared" ca="1" si="42"/>
        <v>0</v>
      </c>
      <c r="AA49" s="50">
        <f t="shared" ca="1" si="42"/>
        <v>0</v>
      </c>
      <c r="AB49" s="50">
        <f t="shared" ca="1" si="42"/>
        <v>29527</v>
      </c>
      <c r="AC49" s="50">
        <f t="shared" ca="1" si="42"/>
        <v>9128</v>
      </c>
      <c r="AD49" s="110">
        <f t="shared" ca="1" si="50"/>
        <v>0</v>
      </c>
      <c r="AF49" s="9">
        <f t="shared" ca="1" si="51"/>
        <v>50435</v>
      </c>
      <c r="AG49" s="40">
        <f t="shared" ca="1" si="51"/>
        <v>11780</v>
      </c>
      <c r="AH49" s="50">
        <f t="shared" ca="1" si="43"/>
        <v>0</v>
      </c>
      <c r="AI49" s="50">
        <f t="shared" ca="1" si="43"/>
        <v>0</v>
      </c>
      <c r="AJ49" s="50">
        <f t="shared" ca="1" si="43"/>
        <v>0</v>
      </c>
      <c r="AK49" s="50">
        <f t="shared" ca="1" si="43"/>
        <v>0</v>
      </c>
      <c r="AL49" s="50">
        <f t="shared" ca="1" si="43"/>
        <v>0</v>
      </c>
      <c r="AM49" s="110">
        <f t="shared" ca="1" si="52"/>
        <v>38655</v>
      </c>
      <c r="AO49" s="9">
        <f t="shared" ca="1" si="53"/>
        <v>50435</v>
      </c>
      <c r="AP49" s="40">
        <f t="shared" ca="1" si="53"/>
        <v>28411</v>
      </c>
      <c r="AQ49" s="50">
        <f t="shared" ca="1" si="44"/>
        <v>21995</v>
      </c>
      <c r="AR49" s="50">
        <f t="shared" ca="1" si="44"/>
        <v>0</v>
      </c>
      <c r="AS49" s="50">
        <f t="shared" ca="1" si="44"/>
        <v>0</v>
      </c>
      <c r="AT49" s="50">
        <f t="shared" ca="1" si="44"/>
        <v>0</v>
      </c>
      <c r="AU49" s="50">
        <f t="shared" ca="1" si="44"/>
        <v>29</v>
      </c>
      <c r="AV49" s="110">
        <f t="shared" ca="1" si="54"/>
        <v>0</v>
      </c>
    </row>
    <row r="50" spans="4:48" x14ac:dyDescent="0.25">
      <c r="D50" s="29" t="s">
        <v>405</v>
      </c>
      <c r="E50" s="9">
        <f t="shared" ca="1" si="45"/>
        <v>53215</v>
      </c>
      <c r="F50" s="40">
        <f t="shared" ca="1" si="45"/>
        <v>16554</v>
      </c>
      <c r="G50" s="50">
        <f t="shared" ca="1" si="40"/>
        <v>0</v>
      </c>
      <c r="H50" s="50">
        <f t="shared" ca="1" si="40"/>
        <v>0</v>
      </c>
      <c r="I50" s="50">
        <f t="shared" ca="1" si="40"/>
        <v>0</v>
      </c>
      <c r="J50" s="50">
        <f t="shared" ca="1" si="40"/>
        <v>0</v>
      </c>
      <c r="K50" s="50">
        <f t="shared" ca="1" si="40"/>
        <v>36661</v>
      </c>
      <c r="L50" s="110">
        <f t="shared" ca="1" si="46"/>
        <v>0</v>
      </c>
      <c r="N50" s="9">
        <f t="shared" ca="1" si="47"/>
        <v>53215</v>
      </c>
      <c r="O50" s="40">
        <f t="shared" ca="1" si="47"/>
        <v>16554</v>
      </c>
      <c r="P50" s="50">
        <f t="shared" ca="1" si="41"/>
        <v>0</v>
      </c>
      <c r="Q50" s="50">
        <f t="shared" ca="1" si="41"/>
        <v>0</v>
      </c>
      <c r="R50" s="50">
        <f t="shared" ca="1" si="41"/>
        <v>0</v>
      </c>
      <c r="S50" s="50">
        <f t="shared" ca="1" si="41"/>
        <v>0</v>
      </c>
      <c r="T50" s="50">
        <f t="shared" ca="1" si="41"/>
        <v>36661</v>
      </c>
      <c r="U50" s="110">
        <f t="shared" ca="1" si="48"/>
        <v>0</v>
      </c>
      <c r="W50" s="9">
        <f t="shared" ca="1" si="49"/>
        <v>53215</v>
      </c>
      <c r="X50" s="40">
        <f t="shared" ca="1" si="49"/>
        <v>16554</v>
      </c>
      <c r="Y50" s="50">
        <f t="shared" ca="1" si="42"/>
        <v>0</v>
      </c>
      <c r="Z50" s="50">
        <f t="shared" ca="1" si="42"/>
        <v>0</v>
      </c>
      <c r="AA50" s="50">
        <f t="shared" ca="1" si="42"/>
        <v>0</v>
      </c>
      <c r="AB50" s="50">
        <f t="shared" ca="1" si="42"/>
        <v>32438</v>
      </c>
      <c r="AC50" s="50">
        <f t="shared" ca="1" si="42"/>
        <v>4223</v>
      </c>
      <c r="AD50" s="110">
        <f t="shared" ca="1" si="50"/>
        <v>0</v>
      </c>
      <c r="AF50" s="9">
        <f t="shared" ca="1" si="51"/>
        <v>53215</v>
      </c>
      <c r="AG50" s="40">
        <f t="shared" ca="1" si="51"/>
        <v>16554</v>
      </c>
      <c r="AH50" s="50">
        <f t="shared" ca="1" si="43"/>
        <v>0</v>
      </c>
      <c r="AI50" s="50">
        <f t="shared" ca="1" si="43"/>
        <v>0</v>
      </c>
      <c r="AJ50" s="50">
        <f t="shared" ca="1" si="43"/>
        <v>0</v>
      </c>
      <c r="AK50" s="50">
        <f t="shared" ca="1" si="43"/>
        <v>0</v>
      </c>
      <c r="AL50" s="50">
        <f t="shared" ca="1" si="43"/>
        <v>0</v>
      </c>
      <c r="AM50" s="110">
        <f t="shared" ca="1" si="52"/>
        <v>36661</v>
      </c>
      <c r="AO50" s="9">
        <f t="shared" ca="1" si="53"/>
        <v>53215</v>
      </c>
      <c r="AP50" s="40">
        <f t="shared" ca="1" si="53"/>
        <v>31094</v>
      </c>
      <c r="AQ50" s="50">
        <f t="shared" ca="1" si="44"/>
        <v>22110</v>
      </c>
      <c r="AR50" s="50">
        <f t="shared" ca="1" si="44"/>
        <v>0</v>
      </c>
      <c r="AS50" s="50">
        <f t="shared" ca="1" si="44"/>
        <v>0</v>
      </c>
      <c r="AT50" s="50">
        <f t="shared" ca="1" si="44"/>
        <v>0</v>
      </c>
      <c r="AU50" s="50">
        <f t="shared" ca="1" si="44"/>
        <v>11</v>
      </c>
      <c r="AV50" s="110">
        <f t="shared" ca="1" si="54"/>
        <v>0</v>
      </c>
    </row>
    <row r="51" spans="4:48" ht="15.75" thickBot="1" x14ac:dyDescent="0.3">
      <c r="D51" s="29" t="s">
        <v>406</v>
      </c>
      <c r="E51" s="9">
        <f t="shared" ca="1" si="45"/>
        <v>26865</v>
      </c>
      <c r="F51" s="40">
        <f t="shared" ca="1" si="45"/>
        <v>14902</v>
      </c>
      <c r="G51" s="50">
        <f t="shared" ca="1" si="40"/>
        <v>0</v>
      </c>
      <c r="H51" s="50">
        <f t="shared" ca="1" si="40"/>
        <v>0</v>
      </c>
      <c r="I51" s="50">
        <f t="shared" ca="1" si="40"/>
        <v>0</v>
      </c>
      <c r="J51" s="50">
        <f t="shared" ca="1" si="40"/>
        <v>0</v>
      </c>
      <c r="K51" s="50">
        <f t="shared" ca="1" si="40"/>
        <v>11963</v>
      </c>
      <c r="L51" s="110">
        <f t="shared" ca="1" si="46"/>
        <v>0</v>
      </c>
      <c r="N51" s="9">
        <f t="shared" ca="1" si="47"/>
        <v>26865</v>
      </c>
      <c r="O51" s="40">
        <f t="shared" ca="1" si="47"/>
        <v>14902</v>
      </c>
      <c r="P51" s="50">
        <f t="shared" ca="1" si="41"/>
        <v>0</v>
      </c>
      <c r="Q51" s="50">
        <f t="shared" ca="1" si="41"/>
        <v>0</v>
      </c>
      <c r="R51" s="50">
        <f t="shared" ca="1" si="41"/>
        <v>0</v>
      </c>
      <c r="S51" s="50">
        <f t="shared" ca="1" si="41"/>
        <v>0</v>
      </c>
      <c r="T51" s="50">
        <f t="shared" ca="1" si="41"/>
        <v>11963</v>
      </c>
      <c r="U51" s="110">
        <f t="shared" ca="1" si="48"/>
        <v>0</v>
      </c>
      <c r="W51" s="9">
        <f t="shared" ca="1" si="49"/>
        <v>26865</v>
      </c>
      <c r="X51" s="40">
        <f t="shared" ca="1" si="49"/>
        <v>14902</v>
      </c>
      <c r="Y51" s="50">
        <f t="shared" ca="1" si="42"/>
        <v>0</v>
      </c>
      <c r="Z51" s="50">
        <f t="shared" ca="1" si="42"/>
        <v>0</v>
      </c>
      <c r="AA51" s="50">
        <f t="shared" ca="1" si="42"/>
        <v>0</v>
      </c>
      <c r="AB51" s="50">
        <f t="shared" ca="1" si="42"/>
        <v>11054</v>
      </c>
      <c r="AC51" s="50">
        <f t="shared" ca="1" si="42"/>
        <v>909</v>
      </c>
      <c r="AD51" s="110">
        <f t="shared" ca="1" si="50"/>
        <v>0</v>
      </c>
      <c r="AF51" s="9">
        <f t="shared" ca="1" si="51"/>
        <v>26865</v>
      </c>
      <c r="AG51" s="40">
        <f t="shared" ca="1" si="51"/>
        <v>14902</v>
      </c>
      <c r="AH51" s="50">
        <f t="shared" ca="1" si="43"/>
        <v>0</v>
      </c>
      <c r="AI51" s="50">
        <f t="shared" ca="1" si="43"/>
        <v>0</v>
      </c>
      <c r="AJ51" s="50">
        <f t="shared" ca="1" si="43"/>
        <v>0</v>
      </c>
      <c r="AK51" s="50">
        <f t="shared" ca="1" si="43"/>
        <v>0</v>
      </c>
      <c r="AL51" s="50">
        <f t="shared" ca="1" si="43"/>
        <v>0</v>
      </c>
      <c r="AM51" s="110">
        <f t="shared" ca="1" si="52"/>
        <v>11963</v>
      </c>
      <c r="AO51" s="9">
        <f t="shared" ca="1" si="53"/>
        <v>26865</v>
      </c>
      <c r="AP51" s="40">
        <f t="shared" ca="1" si="53"/>
        <v>22876</v>
      </c>
      <c r="AQ51" s="50">
        <f t="shared" ca="1" si="44"/>
        <v>3989</v>
      </c>
      <c r="AR51" s="50">
        <f t="shared" ca="1" si="44"/>
        <v>0</v>
      </c>
      <c r="AS51" s="50">
        <f t="shared" ca="1" si="44"/>
        <v>0</v>
      </c>
      <c r="AT51" s="50">
        <f t="shared" ca="1" si="44"/>
        <v>0</v>
      </c>
      <c r="AU51" s="50">
        <f t="shared" ca="1" si="44"/>
        <v>0</v>
      </c>
      <c r="AV51" s="110">
        <f t="shared" ca="1" si="54"/>
        <v>0</v>
      </c>
    </row>
    <row r="52" spans="4:48" x14ac:dyDescent="0.25">
      <c r="D52" s="68" t="s">
        <v>193</v>
      </c>
      <c r="E52" s="69">
        <f ca="1">SUM(E46:E51)</f>
        <v>146545</v>
      </c>
      <c r="F52" s="70">
        <f t="shared" ref="F52:K52" ca="1" si="55">SUM(F46:F51)</f>
        <v>47446</v>
      </c>
      <c r="G52" s="69">
        <f t="shared" ca="1" si="55"/>
        <v>0</v>
      </c>
      <c r="H52" s="69">
        <f t="shared" ca="1" si="55"/>
        <v>0</v>
      </c>
      <c r="I52" s="69">
        <f t="shared" ca="1" si="55"/>
        <v>0</v>
      </c>
      <c r="J52" s="69">
        <f t="shared" ca="1" si="55"/>
        <v>0</v>
      </c>
      <c r="K52" s="69">
        <f t="shared" ca="1" si="55"/>
        <v>99099</v>
      </c>
      <c r="L52" s="111">
        <f ca="1">SUM(L46:L51)</f>
        <v>0</v>
      </c>
      <c r="N52" s="69">
        <f ca="1">SUM(N46:N51)</f>
        <v>146545</v>
      </c>
      <c r="O52" s="70">
        <f t="shared" ref="O52:T52" ca="1" si="56">SUM(O46:O51)</f>
        <v>47446</v>
      </c>
      <c r="P52" s="69">
        <f t="shared" ca="1" si="56"/>
        <v>0</v>
      </c>
      <c r="Q52" s="69">
        <f t="shared" ca="1" si="56"/>
        <v>0</v>
      </c>
      <c r="R52" s="69">
        <f t="shared" ca="1" si="56"/>
        <v>0</v>
      </c>
      <c r="S52" s="69">
        <f t="shared" ca="1" si="56"/>
        <v>0</v>
      </c>
      <c r="T52" s="69">
        <f t="shared" ca="1" si="56"/>
        <v>99099</v>
      </c>
      <c r="U52" s="111">
        <f ca="1">SUM(U46:U51)</f>
        <v>0</v>
      </c>
      <c r="W52" s="69">
        <f ca="1">SUM(W46:W51)</f>
        <v>146545</v>
      </c>
      <c r="X52" s="70">
        <f t="shared" ref="X52:AC52" ca="1" si="57">SUM(X46:X51)</f>
        <v>47446</v>
      </c>
      <c r="Y52" s="69">
        <f t="shared" ca="1" si="57"/>
        <v>0</v>
      </c>
      <c r="Z52" s="69">
        <f t="shared" ca="1" si="57"/>
        <v>0</v>
      </c>
      <c r="AA52" s="69">
        <f t="shared" ca="1" si="57"/>
        <v>0</v>
      </c>
      <c r="AB52" s="69">
        <f t="shared" ca="1" si="57"/>
        <v>79011</v>
      </c>
      <c r="AC52" s="69">
        <f t="shared" ca="1" si="57"/>
        <v>20088</v>
      </c>
      <c r="AD52" s="111">
        <f ca="1">SUM(AD46:AD51)</f>
        <v>0</v>
      </c>
      <c r="AF52" s="69">
        <f ca="1">SUM(AF46:AF51)</f>
        <v>146545</v>
      </c>
      <c r="AG52" s="70">
        <f t="shared" ref="AG52:AL52" ca="1" si="58">SUM(AG46:AG51)</f>
        <v>47446</v>
      </c>
      <c r="AH52" s="69">
        <f t="shared" ca="1" si="58"/>
        <v>0</v>
      </c>
      <c r="AI52" s="69">
        <f t="shared" ca="1" si="58"/>
        <v>0</v>
      </c>
      <c r="AJ52" s="69">
        <f t="shared" ca="1" si="58"/>
        <v>0</v>
      </c>
      <c r="AK52" s="69">
        <f t="shared" ca="1" si="58"/>
        <v>0</v>
      </c>
      <c r="AL52" s="69">
        <f t="shared" ca="1" si="58"/>
        <v>0</v>
      </c>
      <c r="AM52" s="111">
        <f ca="1">SUM(AM46:AM51)</f>
        <v>99099</v>
      </c>
      <c r="AO52" s="69">
        <f ca="1">SUM(AO46:AO51)</f>
        <v>146545</v>
      </c>
      <c r="AP52" s="70">
        <f t="shared" ref="AP52:AU52" ca="1" si="59">SUM(AP46:AP51)</f>
        <v>93561</v>
      </c>
      <c r="AQ52" s="69">
        <f t="shared" ca="1" si="59"/>
        <v>52681</v>
      </c>
      <c r="AR52" s="69">
        <f t="shared" ca="1" si="59"/>
        <v>0</v>
      </c>
      <c r="AS52" s="69">
        <f t="shared" ca="1" si="59"/>
        <v>0</v>
      </c>
      <c r="AT52" s="69">
        <f t="shared" ca="1" si="59"/>
        <v>0</v>
      </c>
      <c r="AU52" s="69">
        <f t="shared" ca="1" si="59"/>
        <v>303</v>
      </c>
      <c r="AV52" s="111">
        <f ca="1">SUM(AV46:AV51)</f>
        <v>0</v>
      </c>
    </row>
    <row r="53" spans="4:48" x14ac:dyDescent="0.25">
      <c r="L53" s="108"/>
      <c r="U53" s="108"/>
      <c r="AD53" s="108"/>
      <c r="AM53" s="108"/>
      <c r="AV53" s="108"/>
    </row>
    <row r="54" spans="4:48" s="73" customFormat="1" ht="21" x14ac:dyDescent="0.35">
      <c r="D54" s="72">
        <v>2040</v>
      </c>
      <c r="L54" s="109"/>
      <c r="M54" s="32"/>
      <c r="U54" s="109"/>
      <c r="V54" s="32"/>
      <c r="AD54" s="109"/>
      <c r="AE54" s="32"/>
      <c r="AM54" s="109"/>
      <c r="AN54" s="32"/>
      <c r="AV54" s="109"/>
    </row>
    <row r="55" spans="4:48" x14ac:dyDescent="0.25">
      <c r="E55" s="9" t="s">
        <v>1</v>
      </c>
      <c r="F55" s="40" t="s">
        <v>2</v>
      </c>
      <c r="G55" s="50" t="s">
        <v>3</v>
      </c>
      <c r="H55" s="50" t="s">
        <v>4</v>
      </c>
      <c r="I55" s="50" t="s">
        <v>5</v>
      </c>
      <c r="J55" s="50" t="s">
        <v>6</v>
      </c>
      <c r="K55" s="50" t="s">
        <v>7</v>
      </c>
      <c r="L55" s="110" t="s">
        <v>399</v>
      </c>
      <c r="N55" s="9" t="s">
        <v>1</v>
      </c>
      <c r="O55" s="40" t="s">
        <v>2</v>
      </c>
      <c r="P55" s="50" t="s">
        <v>3</v>
      </c>
      <c r="Q55" s="50" t="s">
        <v>4</v>
      </c>
      <c r="R55" s="50" t="s">
        <v>5</v>
      </c>
      <c r="S55" s="50" t="s">
        <v>6</v>
      </c>
      <c r="T55" s="50" t="s">
        <v>7</v>
      </c>
      <c r="U55" s="110" t="s">
        <v>399</v>
      </c>
      <c r="W55" s="9" t="s">
        <v>1</v>
      </c>
      <c r="X55" s="40" t="s">
        <v>2</v>
      </c>
      <c r="Y55" s="50" t="s">
        <v>3</v>
      </c>
      <c r="Z55" s="50" t="s">
        <v>4</v>
      </c>
      <c r="AA55" s="50" t="s">
        <v>5</v>
      </c>
      <c r="AB55" s="50" t="s">
        <v>6</v>
      </c>
      <c r="AC55" s="50" t="s">
        <v>7</v>
      </c>
      <c r="AD55" s="110" t="s">
        <v>399</v>
      </c>
      <c r="AF55" s="9" t="s">
        <v>1</v>
      </c>
      <c r="AG55" s="40" t="s">
        <v>2</v>
      </c>
      <c r="AH55" s="50" t="s">
        <v>3</v>
      </c>
      <c r="AI55" s="50" t="s">
        <v>4</v>
      </c>
      <c r="AJ55" s="50" t="s">
        <v>5</v>
      </c>
      <c r="AK55" s="50" t="s">
        <v>6</v>
      </c>
      <c r="AL55" s="50" t="s">
        <v>7</v>
      </c>
      <c r="AM55" s="110" t="s">
        <v>399</v>
      </c>
      <c r="AO55" s="9" t="s">
        <v>1</v>
      </c>
      <c r="AP55" s="40" t="s">
        <v>2</v>
      </c>
      <c r="AQ55" s="50" t="s">
        <v>3</v>
      </c>
      <c r="AR55" s="50" t="s">
        <v>4</v>
      </c>
      <c r="AS55" s="50" t="s">
        <v>5</v>
      </c>
      <c r="AT55" s="50" t="s">
        <v>6</v>
      </c>
      <c r="AU55" s="50" t="s">
        <v>7</v>
      </c>
      <c r="AV55" s="110" t="s">
        <v>399</v>
      </c>
    </row>
    <row r="56" spans="4:48" x14ac:dyDescent="0.25">
      <c r="D56" s="29" t="s">
        <v>400</v>
      </c>
      <c r="E56" s="9">
        <f ca="1">SUMIF(INDIRECT("'Bewerking, HH'!B"&amp;$H$11&amp;":B"&amp;$H$12),"*"&amp;$D56&amp;"*",INDIRECT("'Bewerking, HH'!"&amp;E$19&amp;$H$11&amp;":"&amp;E$19&amp;$H$12))</f>
        <v>2309</v>
      </c>
      <c r="F56" s="40">
        <f t="shared" ref="F56:K61" ca="1" si="60">SUMIF(INDIRECT("'Bewerking, HH'!B"&amp;$H$11&amp;":B"&amp;$H$12),"*"&amp;$D56&amp;"*",INDIRECT("'Bewerking, HH'!"&amp;F$19&amp;$H$11&amp;":"&amp;F$19&amp;$H$12))</f>
        <v>637</v>
      </c>
      <c r="G56" s="50">
        <f t="shared" ca="1" si="60"/>
        <v>0</v>
      </c>
      <c r="H56" s="50">
        <f t="shared" ca="1" si="60"/>
        <v>0</v>
      </c>
      <c r="I56" s="50">
        <f t="shared" ca="1" si="60"/>
        <v>0</v>
      </c>
      <c r="J56" s="50">
        <f t="shared" ca="1" si="60"/>
        <v>0</v>
      </c>
      <c r="K56" s="50">
        <f t="shared" ca="1" si="60"/>
        <v>1672</v>
      </c>
      <c r="L56" s="110">
        <f ca="1">E56-SUM(F56:K56)</f>
        <v>0</v>
      </c>
      <c r="N56" s="9">
        <f ca="1">SUMIF(INDIRECT("'Bewerking, HH'!B"&amp;$H$11&amp;":B"&amp;$H$12),"*"&amp;$D56&amp;"*",INDIRECT("'Bewerking, HH'!"&amp;N$19&amp;$H$11&amp;":"&amp;N$19&amp;$H$12))</f>
        <v>2309</v>
      </c>
      <c r="O56" s="40">
        <f t="shared" ref="O56:T61" ca="1" si="61">SUMIF(INDIRECT("'Bewerking, HH'!B"&amp;$H$11&amp;":B"&amp;$H$12),"*"&amp;$D56&amp;"*",INDIRECT("'Bewerking, HH'!"&amp;O$19&amp;$H$11&amp;":"&amp;O$19&amp;$H$12))</f>
        <v>604</v>
      </c>
      <c r="P56" s="50">
        <f t="shared" ca="1" si="61"/>
        <v>0</v>
      </c>
      <c r="Q56" s="50">
        <f t="shared" ca="1" si="61"/>
        <v>0</v>
      </c>
      <c r="R56" s="50">
        <f t="shared" ca="1" si="61"/>
        <v>0</v>
      </c>
      <c r="S56" s="50">
        <f t="shared" ca="1" si="61"/>
        <v>0</v>
      </c>
      <c r="T56" s="50">
        <f t="shared" ca="1" si="61"/>
        <v>1705</v>
      </c>
      <c r="U56" s="110">
        <f ca="1">N56-SUM(O56:T56)</f>
        <v>0</v>
      </c>
      <c r="W56" s="9">
        <f ca="1">SUMIF(INDIRECT("'Bewerking, HH'!B"&amp;$H$11&amp;":B"&amp;$H$12),"*"&amp;$D56&amp;"*",INDIRECT("'Bewerking, HH'!"&amp;W$19&amp;$H$11&amp;":"&amp;W$19&amp;$H$12))</f>
        <v>2309</v>
      </c>
      <c r="X56" s="40">
        <f t="shared" ref="X56:AC61" ca="1" si="62">SUMIF(INDIRECT("'Bewerking, HH'!B"&amp;$H$11&amp;":B"&amp;$H$12),"*"&amp;$D56&amp;"*",INDIRECT("'Bewerking, HH'!"&amp;X$19&amp;$H$11&amp;":"&amp;X$19&amp;$H$12))</f>
        <v>604</v>
      </c>
      <c r="Y56" s="50">
        <f t="shared" ca="1" si="62"/>
        <v>0</v>
      </c>
      <c r="Z56" s="50">
        <f t="shared" ca="1" si="62"/>
        <v>0</v>
      </c>
      <c r="AA56" s="50">
        <f t="shared" ca="1" si="62"/>
        <v>0</v>
      </c>
      <c r="AB56" s="50">
        <f t="shared" ca="1" si="62"/>
        <v>269</v>
      </c>
      <c r="AC56" s="50">
        <f t="shared" ca="1" si="62"/>
        <v>1436</v>
      </c>
      <c r="AD56" s="110">
        <f ca="1">W56-SUM(X56:AC56)</f>
        <v>0</v>
      </c>
      <c r="AF56" s="9">
        <f ca="1">SUMIF(INDIRECT("'Bewerking, HH'!B"&amp;$H$11&amp;":B"&amp;$H$12),"*"&amp;$D56&amp;"*",INDIRECT("'Bewerking, HH'!"&amp;AF$19&amp;$H$11&amp;":"&amp;AF$19&amp;$H$12))</f>
        <v>2309</v>
      </c>
      <c r="AG56" s="40">
        <f t="shared" ref="AG56:AL61" ca="1" si="63">SUMIF(INDIRECT("'Bewerking, HH'!B"&amp;$H$11&amp;":B"&amp;$H$12),"*"&amp;$D56&amp;"*",INDIRECT("'Bewerking, HH'!"&amp;AG$19&amp;$H$11&amp;":"&amp;AG$19&amp;$H$12))</f>
        <v>604</v>
      </c>
      <c r="AH56" s="50">
        <f t="shared" ca="1" si="63"/>
        <v>0</v>
      </c>
      <c r="AI56" s="50">
        <f t="shared" ca="1" si="63"/>
        <v>0</v>
      </c>
      <c r="AJ56" s="50">
        <f t="shared" ca="1" si="63"/>
        <v>0</v>
      </c>
      <c r="AK56" s="50">
        <f t="shared" ca="1" si="63"/>
        <v>0</v>
      </c>
      <c r="AL56" s="50">
        <f t="shared" ca="1" si="63"/>
        <v>0</v>
      </c>
      <c r="AM56" s="110">
        <f ca="1">AF56-SUM(AG56:AL56)</f>
        <v>1705</v>
      </c>
      <c r="AO56" s="9">
        <f ca="1">SUMIF(INDIRECT("'Bewerking, HH'!B"&amp;$H$11&amp;":B"&amp;$H$12),"*"&amp;$D56&amp;"*",INDIRECT("'Bewerking, HH'!"&amp;AO$19&amp;$H$11&amp;":"&amp;AO$19&amp;$H$12))</f>
        <v>2309</v>
      </c>
      <c r="AP56" s="40">
        <f t="shared" ref="AP56:AU61" ca="1" si="64">SUMIF(INDIRECT("'Bewerking, HH'!B"&amp;$H$11&amp;":B"&amp;$H$12),"*"&amp;$D56&amp;"*",INDIRECT("'Bewerking, HH'!"&amp;AP$19&amp;$H$11&amp;":"&amp;AP$19&amp;$H$12))</f>
        <v>1750</v>
      </c>
      <c r="AQ56" s="50">
        <f t="shared" ca="1" si="64"/>
        <v>391</v>
      </c>
      <c r="AR56" s="50">
        <f t="shared" ca="1" si="64"/>
        <v>0</v>
      </c>
      <c r="AS56" s="50">
        <f t="shared" ca="1" si="64"/>
        <v>0</v>
      </c>
      <c r="AT56" s="50">
        <f t="shared" ca="1" si="64"/>
        <v>0</v>
      </c>
      <c r="AU56" s="50">
        <f t="shared" ca="1" si="64"/>
        <v>168</v>
      </c>
      <c r="AV56" s="110">
        <f ca="1">AO56-SUM(AP56:AU56)</f>
        <v>0</v>
      </c>
    </row>
    <row r="57" spans="4:48" x14ac:dyDescent="0.25">
      <c r="D57" s="29" t="s">
        <v>401</v>
      </c>
      <c r="E57" s="9">
        <f t="shared" ref="E57:E61" ca="1" si="65">SUMIF(INDIRECT("'Bewerking, HH'!B"&amp;$H$11&amp;":B"&amp;$H$12),"*"&amp;$D57&amp;"*",INDIRECT("'Bewerking, HH'!"&amp;E$19&amp;$H$11&amp;":"&amp;E$19&amp;$H$12))</f>
        <v>2477</v>
      </c>
      <c r="F57" s="40">
        <f t="shared" ca="1" si="60"/>
        <v>722</v>
      </c>
      <c r="G57" s="50">
        <f t="shared" ca="1" si="60"/>
        <v>0</v>
      </c>
      <c r="H57" s="50">
        <f t="shared" ca="1" si="60"/>
        <v>0</v>
      </c>
      <c r="I57" s="50">
        <f t="shared" ca="1" si="60"/>
        <v>0</v>
      </c>
      <c r="J57" s="50">
        <f t="shared" ca="1" si="60"/>
        <v>0</v>
      </c>
      <c r="K57" s="50">
        <f t="shared" ca="1" si="60"/>
        <v>1755</v>
      </c>
      <c r="L57" s="110">
        <f t="shared" ref="L57:L61" ca="1" si="66">E57-SUM(F57:K57)</f>
        <v>0</v>
      </c>
      <c r="N57" s="9">
        <f t="shared" ref="N57:N61" ca="1" si="67">SUMIF(INDIRECT("'Bewerking, HH'!B"&amp;$H$11&amp;":B"&amp;$H$12),"*"&amp;$D57&amp;"*",INDIRECT("'Bewerking, HH'!"&amp;N$19&amp;$H$11&amp;":"&amp;N$19&amp;$H$12))</f>
        <v>2477</v>
      </c>
      <c r="O57" s="40">
        <f t="shared" ca="1" si="61"/>
        <v>714</v>
      </c>
      <c r="P57" s="50">
        <f t="shared" ca="1" si="61"/>
        <v>0</v>
      </c>
      <c r="Q57" s="50">
        <f t="shared" ca="1" si="61"/>
        <v>0</v>
      </c>
      <c r="R57" s="50">
        <f t="shared" ca="1" si="61"/>
        <v>0</v>
      </c>
      <c r="S57" s="50">
        <f t="shared" ca="1" si="61"/>
        <v>0</v>
      </c>
      <c r="T57" s="50">
        <f t="shared" ca="1" si="61"/>
        <v>1763</v>
      </c>
      <c r="U57" s="110">
        <f t="shared" ref="U57:U61" ca="1" si="68">N57-SUM(O57:T57)</f>
        <v>0</v>
      </c>
      <c r="W57" s="9">
        <f t="shared" ref="W57:W61" ca="1" si="69">SUMIF(INDIRECT("'Bewerking, HH'!B"&amp;$H$11&amp;":B"&amp;$H$12),"*"&amp;$D57&amp;"*",INDIRECT("'Bewerking, HH'!"&amp;W$19&amp;$H$11&amp;":"&amp;W$19&amp;$H$12))</f>
        <v>2477</v>
      </c>
      <c r="X57" s="40">
        <f t="shared" ca="1" si="62"/>
        <v>714</v>
      </c>
      <c r="Y57" s="50">
        <f t="shared" ca="1" si="62"/>
        <v>0</v>
      </c>
      <c r="Z57" s="50">
        <f t="shared" ca="1" si="62"/>
        <v>0</v>
      </c>
      <c r="AA57" s="50">
        <f t="shared" ca="1" si="62"/>
        <v>0</v>
      </c>
      <c r="AB57" s="50">
        <f t="shared" ca="1" si="62"/>
        <v>504</v>
      </c>
      <c r="AC57" s="50">
        <f t="shared" ca="1" si="62"/>
        <v>1259</v>
      </c>
      <c r="AD57" s="110">
        <f t="shared" ref="AD57:AD61" ca="1" si="70">W57-SUM(X57:AC57)</f>
        <v>0</v>
      </c>
      <c r="AF57" s="9">
        <f t="shared" ref="AF57:AF61" ca="1" si="71">SUMIF(INDIRECT("'Bewerking, HH'!B"&amp;$H$11&amp;":B"&amp;$H$12),"*"&amp;$D57&amp;"*",INDIRECT("'Bewerking, HH'!"&amp;AF$19&amp;$H$11&amp;":"&amp;AF$19&amp;$H$12))</f>
        <v>2477</v>
      </c>
      <c r="AG57" s="40">
        <f t="shared" ca="1" si="63"/>
        <v>714</v>
      </c>
      <c r="AH57" s="50">
        <f t="shared" ca="1" si="63"/>
        <v>0</v>
      </c>
      <c r="AI57" s="50">
        <f t="shared" ca="1" si="63"/>
        <v>0</v>
      </c>
      <c r="AJ57" s="50">
        <f t="shared" ca="1" si="63"/>
        <v>0</v>
      </c>
      <c r="AK57" s="50">
        <f t="shared" ca="1" si="63"/>
        <v>0</v>
      </c>
      <c r="AL57" s="50">
        <f t="shared" ca="1" si="63"/>
        <v>0</v>
      </c>
      <c r="AM57" s="110">
        <f t="shared" ref="AM57:AM61" ca="1" si="72">AF57-SUM(AG57:AL57)</f>
        <v>1763</v>
      </c>
      <c r="AO57" s="9">
        <f t="shared" ref="AO57:AO61" ca="1" si="73">SUMIF(INDIRECT("'Bewerking, HH'!B"&amp;$H$11&amp;":B"&amp;$H$12),"*"&amp;$D57&amp;"*",INDIRECT("'Bewerking, HH'!"&amp;AO$19&amp;$H$11&amp;":"&amp;AO$19&amp;$H$12))</f>
        <v>2477</v>
      </c>
      <c r="AP57" s="40">
        <f t="shared" ca="1" si="64"/>
        <v>1944</v>
      </c>
      <c r="AQ57" s="50">
        <f t="shared" ca="1" si="64"/>
        <v>459</v>
      </c>
      <c r="AR57" s="50">
        <f t="shared" ca="1" si="64"/>
        <v>0</v>
      </c>
      <c r="AS57" s="50">
        <f t="shared" ca="1" si="64"/>
        <v>0</v>
      </c>
      <c r="AT57" s="50">
        <f t="shared" ca="1" si="64"/>
        <v>0</v>
      </c>
      <c r="AU57" s="50">
        <f t="shared" ca="1" si="64"/>
        <v>74</v>
      </c>
      <c r="AV57" s="110">
        <f t="shared" ref="AV57:AV61" ca="1" si="74">AO57-SUM(AP57:AU57)</f>
        <v>0</v>
      </c>
    </row>
    <row r="58" spans="4:48" x14ac:dyDescent="0.25">
      <c r="D58" s="29" t="s">
        <v>403</v>
      </c>
      <c r="E58" s="9">
        <f t="shared" ca="1" si="65"/>
        <v>11244</v>
      </c>
      <c r="F58" s="40">
        <f t="shared" ca="1" si="60"/>
        <v>2897</v>
      </c>
      <c r="G58" s="50">
        <f t="shared" ca="1" si="60"/>
        <v>0</v>
      </c>
      <c r="H58" s="50">
        <f t="shared" ca="1" si="60"/>
        <v>0</v>
      </c>
      <c r="I58" s="50">
        <f t="shared" ca="1" si="60"/>
        <v>0</v>
      </c>
      <c r="J58" s="50">
        <f t="shared" ca="1" si="60"/>
        <v>0</v>
      </c>
      <c r="K58" s="50">
        <f t="shared" ca="1" si="60"/>
        <v>8347</v>
      </c>
      <c r="L58" s="110">
        <f t="shared" ca="1" si="66"/>
        <v>0</v>
      </c>
      <c r="N58" s="9">
        <f t="shared" ca="1" si="67"/>
        <v>11244</v>
      </c>
      <c r="O58" s="40">
        <f t="shared" ca="1" si="61"/>
        <v>2892</v>
      </c>
      <c r="P58" s="50">
        <f t="shared" ca="1" si="61"/>
        <v>0</v>
      </c>
      <c r="Q58" s="50">
        <f t="shared" ca="1" si="61"/>
        <v>0</v>
      </c>
      <c r="R58" s="50">
        <f t="shared" ca="1" si="61"/>
        <v>0</v>
      </c>
      <c r="S58" s="50">
        <f t="shared" ca="1" si="61"/>
        <v>0</v>
      </c>
      <c r="T58" s="50">
        <f t="shared" ca="1" si="61"/>
        <v>8352</v>
      </c>
      <c r="U58" s="110">
        <f t="shared" ca="1" si="68"/>
        <v>0</v>
      </c>
      <c r="W58" s="9">
        <f t="shared" ca="1" si="69"/>
        <v>11244</v>
      </c>
      <c r="X58" s="40">
        <f t="shared" ca="1" si="62"/>
        <v>2892</v>
      </c>
      <c r="Y58" s="50">
        <f t="shared" ca="1" si="62"/>
        <v>0</v>
      </c>
      <c r="Z58" s="50">
        <f t="shared" ca="1" si="62"/>
        <v>0</v>
      </c>
      <c r="AA58" s="50">
        <f t="shared" ca="1" si="62"/>
        <v>0</v>
      </c>
      <c r="AB58" s="50">
        <f t="shared" ca="1" si="62"/>
        <v>5739</v>
      </c>
      <c r="AC58" s="50">
        <f t="shared" ca="1" si="62"/>
        <v>2613</v>
      </c>
      <c r="AD58" s="110">
        <f t="shared" ca="1" si="70"/>
        <v>0</v>
      </c>
      <c r="AF58" s="9">
        <f t="shared" ca="1" si="71"/>
        <v>11244</v>
      </c>
      <c r="AG58" s="40">
        <f t="shared" ca="1" si="63"/>
        <v>2892</v>
      </c>
      <c r="AH58" s="50">
        <f t="shared" ca="1" si="63"/>
        <v>0</v>
      </c>
      <c r="AI58" s="50">
        <f t="shared" ca="1" si="63"/>
        <v>0</v>
      </c>
      <c r="AJ58" s="50">
        <f t="shared" ca="1" si="63"/>
        <v>0</v>
      </c>
      <c r="AK58" s="50">
        <f t="shared" ca="1" si="63"/>
        <v>0</v>
      </c>
      <c r="AL58" s="50">
        <f t="shared" ca="1" si="63"/>
        <v>0</v>
      </c>
      <c r="AM58" s="110">
        <f t="shared" ca="1" si="72"/>
        <v>8352</v>
      </c>
      <c r="AO58" s="9">
        <f t="shared" ca="1" si="73"/>
        <v>11244</v>
      </c>
      <c r="AP58" s="40">
        <f t="shared" ca="1" si="64"/>
        <v>7486</v>
      </c>
      <c r="AQ58" s="50">
        <f t="shared" ca="1" si="64"/>
        <v>3737</v>
      </c>
      <c r="AR58" s="50">
        <f t="shared" ca="1" si="64"/>
        <v>0</v>
      </c>
      <c r="AS58" s="50">
        <f t="shared" ca="1" si="64"/>
        <v>0</v>
      </c>
      <c r="AT58" s="50">
        <f t="shared" ca="1" si="64"/>
        <v>0</v>
      </c>
      <c r="AU58" s="50">
        <f t="shared" ca="1" si="64"/>
        <v>21</v>
      </c>
      <c r="AV58" s="110">
        <f t="shared" ca="1" si="74"/>
        <v>0</v>
      </c>
    </row>
    <row r="59" spans="4:48" x14ac:dyDescent="0.25">
      <c r="D59" s="29" t="s">
        <v>404</v>
      </c>
      <c r="E59" s="9">
        <f t="shared" ca="1" si="65"/>
        <v>50435</v>
      </c>
      <c r="F59" s="40">
        <f t="shared" ca="1" si="60"/>
        <v>11796</v>
      </c>
      <c r="G59" s="50">
        <f t="shared" ca="1" si="60"/>
        <v>0</v>
      </c>
      <c r="H59" s="50">
        <f t="shared" ca="1" si="60"/>
        <v>0</v>
      </c>
      <c r="I59" s="50">
        <f t="shared" ca="1" si="60"/>
        <v>0</v>
      </c>
      <c r="J59" s="50">
        <f t="shared" ca="1" si="60"/>
        <v>0</v>
      </c>
      <c r="K59" s="50">
        <f t="shared" ca="1" si="60"/>
        <v>38639</v>
      </c>
      <c r="L59" s="110">
        <f t="shared" ca="1" si="66"/>
        <v>0</v>
      </c>
      <c r="N59" s="9">
        <f t="shared" ca="1" si="67"/>
        <v>50435</v>
      </c>
      <c r="O59" s="40">
        <f t="shared" ca="1" si="61"/>
        <v>11780</v>
      </c>
      <c r="P59" s="50">
        <f t="shared" ca="1" si="61"/>
        <v>0</v>
      </c>
      <c r="Q59" s="50">
        <f t="shared" ca="1" si="61"/>
        <v>0</v>
      </c>
      <c r="R59" s="50">
        <f t="shared" ca="1" si="61"/>
        <v>0</v>
      </c>
      <c r="S59" s="50">
        <f t="shared" ca="1" si="61"/>
        <v>0</v>
      </c>
      <c r="T59" s="50">
        <f t="shared" ca="1" si="61"/>
        <v>38655</v>
      </c>
      <c r="U59" s="110">
        <f t="shared" ca="1" si="68"/>
        <v>0</v>
      </c>
      <c r="W59" s="9">
        <f t="shared" ca="1" si="69"/>
        <v>50435</v>
      </c>
      <c r="X59" s="40">
        <f t="shared" ca="1" si="62"/>
        <v>11780</v>
      </c>
      <c r="Y59" s="50">
        <f t="shared" ca="1" si="62"/>
        <v>0</v>
      </c>
      <c r="Z59" s="50">
        <f t="shared" ca="1" si="62"/>
        <v>0</v>
      </c>
      <c r="AA59" s="50">
        <f t="shared" ca="1" si="62"/>
        <v>0</v>
      </c>
      <c r="AB59" s="50">
        <f t="shared" ca="1" si="62"/>
        <v>30780</v>
      </c>
      <c r="AC59" s="50">
        <f t="shared" ca="1" si="62"/>
        <v>7875</v>
      </c>
      <c r="AD59" s="110">
        <f t="shared" ca="1" si="70"/>
        <v>0</v>
      </c>
      <c r="AF59" s="9">
        <f t="shared" ca="1" si="71"/>
        <v>50435</v>
      </c>
      <c r="AG59" s="40">
        <f t="shared" ca="1" si="63"/>
        <v>11780</v>
      </c>
      <c r="AH59" s="50">
        <f t="shared" ca="1" si="63"/>
        <v>0</v>
      </c>
      <c r="AI59" s="50">
        <f t="shared" ca="1" si="63"/>
        <v>0</v>
      </c>
      <c r="AJ59" s="50">
        <f t="shared" ca="1" si="63"/>
        <v>0</v>
      </c>
      <c r="AK59" s="50">
        <f t="shared" ca="1" si="63"/>
        <v>0</v>
      </c>
      <c r="AL59" s="50">
        <f t="shared" ca="1" si="63"/>
        <v>0</v>
      </c>
      <c r="AM59" s="110">
        <f t="shared" ca="1" si="72"/>
        <v>38655</v>
      </c>
      <c r="AO59" s="9">
        <f t="shared" ca="1" si="73"/>
        <v>50435</v>
      </c>
      <c r="AP59" s="40">
        <f t="shared" ca="1" si="64"/>
        <v>28411</v>
      </c>
      <c r="AQ59" s="50">
        <f t="shared" ca="1" si="64"/>
        <v>21995</v>
      </c>
      <c r="AR59" s="50">
        <f t="shared" ca="1" si="64"/>
        <v>0</v>
      </c>
      <c r="AS59" s="50">
        <f t="shared" ca="1" si="64"/>
        <v>0</v>
      </c>
      <c r="AT59" s="50">
        <f t="shared" ca="1" si="64"/>
        <v>0</v>
      </c>
      <c r="AU59" s="50">
        <f t="shared" ca="1" si="64"/>
        <v>29</v>
      </c>
      <c r="AV59" s="110">
        <f t="shared" ca="1" si="74"/>
        <v>0</v>
      </c>
    </row>
    <row r="60" spans="4:48" x14ac:dyDescent="0.25">
      <c r="D60" s="29" t="s">
        <v>405</v>
      </c>
      <c r="E60" s="9">
        <f t="shared" ca="1" si="65"/>
        <v>53215</v>
      </c>
      <c r="F60" s="40">
        <f t="shared" ca="1" si="60"/>
        <v>17339</v>
      </c>
      <c r="G60" s="50">
        <f t="shared" ca="1" si="60"/>
        <v>0</v>
      </c>
      <c r="H60" s="50">
        <f t="shared" ca="1" si="60"/>
        <v>0</v>
      </c>
      <c r="I60" s="50">
        <f t="shared" ca="1" si="60"/>
        <v>0</v>
      </c>
      <c r="J60" s="50">
        <f t="shared" ca="1" si="60"/>
        <v>0</v>
      </c>
      <c r="K60" s="50">
        <f t="shared" ca="1" si="60"/>
        <v>35876</v>
      </c>
      <c r="L60" s="110">
        <f t="shared" ca="1" si="66"/>
        <v>0</v>
      </c>
      <c r="N60" s="9">
        <f t="shared" ca="1" si="67"/>
        <v>53215</v>
      </c>
      <c r="O60" s="40">
        <f t="shared" ca="1" si="61"/>
        <v>16554</v>
      </c>
      <c r="P60" s="50">
        <f t="shared" ca="1" si="61"/>
        <v>0</v>
      </c>
      <c r="Q60" s="50">
        <f t="shared" ca="1" si="61"/>
        <v>0</v>
      </c>
      <c r="R60" s="50">
        <f t="shared" ca="1" si="61"/>
        <v>0</v>
      </c>
      <c r="S60" s="50">
        <f t="shared" ca="1" si="61"/>
        <v>0</v>
      </c>
      <c r="T60" s="50">
        <f t="shared" ca="1" si="61"/>
        <v>36661</v>
      </c>
      <c r="U60" s="110">
        <f t="shared" ca="1" si="68"/>
        <v>0</v>
      </c>
      <c r="W60" s="9">
        <f t="shared" ca="1" si="69"/>
        <v>53215</v>
      </c>
      <c r="X60" s="40">
        <f t="shared" ca="1" si="62"/>
        <v>16554</v>
      </c>
      <c r="Y60" s="50">
        <f t="shared" ca="1" si="62"/>
        <v>0</v>
      </c>
      <c r="Z60" s="50">
        <f t="shared" ca="1" si="62"/>
        <v>0</v>
      </c>
      <c r="AA60" s="50">
        <f t="shared" ca="1" si="62"/>
        <v>0</v>
      </c>
      <c r="AB60" s="50">
        <f t="shared" ca="1" si="62"/>
        <v>33290</v>
      </c>
      <c r="AC60" s="50">
        <f t="shared" ca="1" si="62"/>
        <v>3371</v>
      </c>
      <c r="AD60" s="110">
        <f t="shared" ca="1" si="70"/>
        <v>0</v>
      </c>
      <c r="AF60" s="9">
        <f t="shared" ca="1" si="71"/>
        <v>53215</v>
      </c>
      <c r="AG60" s="40">
        <f t="shared" ca="1" si="63"/>
        <v>16554</v>
      </c>
      <c r="AH60" s="50">
        <f t="shared" ca="1" si="63"/>
        <v>0</v>
      </c>
      <c r="AI60" s="50">
        <f t="shared" ca="1" si="63"/>
        <v>0</v>
      </c>
      <c r="AJ60" s="50">
        <f t="shared" ca="1" si="63"/>
        <v>0</v>
      </c>
      <c r="AK60" s="50">
        <f t="shared" ca="1" si="63"/>
        <v>0</v>
      </c>
      <c r="AL60" s="50">
        <f t="shared" ca="1" si="63"/>
        <v>0</v>
      </c>
      <c r="AM60" s="110">
        <f t="shared" ca="1" si="72"/>
        <v>36661</v>
      </c>
      <c r="AO60" s="9">
        <f t="shared" ca="1" si="73"/>
        <v>53215</v>
      </c>
      <c r="AP60" s="40">
        <f t="shared" ca="1" si="64"/>
        <v>31094</v>
      </c>
      <c r="AQ60" s="50">
        <f t="shared" ca="1" si="64"/>
        <v>22110</v>
      </c>
      <c r="AR60" s="50">
        <f t="shared" ca="1" si="64"/>
        <v>0</v>
      </c>
      <c r="AS60" s="50">
        <f t="shared" ca="1" si="64"/>
        <v>0</v>
      </c>
      <c r="AT60" s="50">
        <f t="shared" ca="1" si="64"/>
        <v>0</v>
      </c>
      <c r="AU60" s="50">
        <f t="shared" ca="1" si="64"/>
        <v>11</v>
      </c>
      <c r="AV60" s="110">
        <f t="shared" ca="1" si="74"/>
        <v>0</v>
      </c>
    </row>
    <row r="61" spans="4:48" ht="15.75" thickBot="1" x14ac:dyDescent="0.3">
      <c r="D61" s="29" t="s">
        <v>406</v>
      </c>
      <c r="E61" s="9">
        <f t="shared" ca="1" si="65"/>
        <v>26865</v>
      </c>
      <c r="F61" s="40">
        <f t="shared" ca="1" si="60"/>
        <v>15669</v>
      </c>
      <c r="G61" s="50">
        <f t="shared" ca="1" si="60"/>
        <v>0</v>
      </c>
      <c r="H61" s="50">
        <f t="shared" ca="1" si="60"/>
        <v>0</v>
      </c>
      <c r="I61" s="50">
        <f t="shared" ca="1" si="60"/>
        <v>0</v>
      </c>
      <c r="J61" s="50">
        <f t="shared" ca="1" si="60"/>
        <v>0</v>
      </c>
      <c r="K61" s="50">
        <f t="shared" ca="1" si="60"/>
        <v>11196</v>
      </c>
      <c r="L61" s="110">
        <f t="shared" ca="1" si="66"/>
        <v>0</v>
      </c>
      <c r="N61" s="9">
        <f t="shared" ca="1" si="67"/>
        <v>26865</v>
      </c>
      <c r="O61" s="40">
        <f t="shared" ca="1" si="61"/>
        <v>14902</v>
      </c>
      <c r="P61" s="50">
        <f t="shared" ca="1" si="61"/>
        <v>0</v>
      </c>
      <c r="Q61" s="50">
        <f t="shared" ca="1" si="61"/>
        <v>0</v>
      </c>
      <c r="R61" s="50">
        <f t="shared" ca="1" si="61"/>
        <v>0</v>
      </c>
      <c r="S61" s="50">
        <f t="shared" ca="1" si="61"/>
        <v>0</v>
      </c>
      <c r="T61" s="50">
        <f t="shared" ca="1" si="61"/>
        <v>11963</v>
      </c>
      <c r="U61" s="110">
        <f t="shared" ca="1" si="68"/>
        <v>0</v>
      </c>
      <c r="W61" s="9">
        <f t="shared" ca="1" si="69"/>
        <v>26865</v>
      </c>
      <c r="X61" s="40">
        <f t="shared" ca="1" si="62"/>
        <v>14902</v>
      </c>
      <c r="Y61" s="50">
        <f t="shared" ca="1" si="62"/>
        <v>0</v>
      </c>
      <c r="Z61" s="50">
        <f t="shared" ca="1" si="62"/>
        <v>0</v>
      </c>
      <c r="AA61" s="50">
        <f t="shared" ca="1" si="62"/>
        <v>0</v>
      </c>
      <c r="AB61" s="50">
        <f t="shared" ca="1" si="62"/>
        <v>11149</v>
      </c>
      <c r="AC61" s="50">
        <f t="shared" ca="1" si="62"/>
        <v>814</v>
      </c>
      <c r="AD61" s="110">
        <f t="shared" ca="1" si="70"/>
        <v>0</v>
      </c>
      <c r="AF61" s="9">
        <f t="shared" ca="1" si="71"/>
        <v>26865</v>
      </c>
      <c r="AG61" s="40">
        <f t="shared" ca="1" si="63"/>
        <v>14902</v>
      </c>
      <c r="AH61" s="50">
        <f t="shared" ca="1" si="63"/>
        <v>0</v>
      </c>
      <c r="AI61" s="50">
        <f t="shared" ca="1" si="63"/>
        <v>0</v>
      </c>
      <c r="AJ61" s="50">
        <f t="shared" ca="1" si="63"/>
        <v>0</v>
      </c>
      <c r="AK61" s="50">
        <f t="shared" ca="1" si="63"/>
        <v>0</v>
      </c>
      <c r="AL61" s="50">
        <f t="shared" ca="1" si="63"/>
        <v>0</v>
      </c>
      <c r="AM61" s="110">
        <f t="shared" ca="1" si="72"/>
        <v>11963</v>
      </c>
      <c r="AO61" s="9">
        <f t="shared" ca="1" si="73"/>
        <v>26865</v>
      </c>
      <c r="AP61" s="40">
        <f t="shared" ca="1" si="64"/>
        <v>22876</v>
      </c>
      <c r="AQ61" s="50">
        <f t="shared" ca="1" si="64"/>
        <v>3989</v>
      </c>
      <c r="AR61" s="50">
        <f t="shared" ca="1" si="64"/>
        <v>0</v>
      </c>
      <c r="AS61" s="50">
        <f t="shared" ca="1" si="64"/>
        <v>0</v>
      </c>
      <c r="AT61" s="50">
        <f t="shared" ca="1" si="64"/>
        <v>0</v>
      </c>
      <c r="AU61" s="50">
        <f t="shared" ca="1" si="64"/>
        <v>0</v>
      </c>
      <c r="AV61" s="110">
        <f t="shared" ca="1" si="74"/>
        <v>0</v>
      </c>
    </row>
    <row r="62" spans="4:48" x14ac:dyDescent="0.25">
      <c r="D62" s="68" t="s">
        <v>193</v>
      </c>
      <c r="E62" s="69">
        <f ca="1">SUM(E56:E61)</f>
        <v>146545</v>
      </c>
      <c r="F62" s="70">
        <f t="shared" ref="F62:K62" ca="1" si="75">SUM(F56:F61)</f>
        <v>49060</v>
      </c>
      <c r="G62" s="69">
        <f t="shared" ca="1" si="75"/>
        <v>0</v>
      </c>
      <c r="H62" s="69">
        <f t="shared" ca="1" si="75"/>
        <v>0</v>
      </c>
      <c r="I62" s="69">
        <f t="shared" ca="1" si="75"/>
        <v>0</v>
      </c>
      <c r="J62" s="69">
        <f t="shared" ca="1" si="75"/>
        <v>0</v>
      </c>
      <c r="K62" s="69">
        <f t="shared" ca="1" si="75"/>
        <v>97485</v>
      </c>
      <c r="L62" s="111">
        <f ca="1">SUM(L56:L61)</f>
        <v>0</v>
      </c>
      <c r="N62" s="69">
        <f ca="1">SUM(N56:N61)</f>
        <v>146545</v>
      </c>
      <c r="O62" s="70">
        <f t="shared" ref="O62:T62" ca="1" si="76">SUM(O56:O61)</f>
        <v>47446</v>
      </c>
      <c r="P62" s="69">
        <f t="shared" ca="1" si="76"/>
        <v>0</v>
      </c>
      <c r="Q62" s="69">
        <f t="shared" ca="1" si="76"/>
        <v>0</v>
      </c>
      <c r="R62" s="69">
        <f t="shared" ca="1" si="76"/>
        <v>0</v>
      </c>
      <c r="S62" s="69">
        <f t="shared" ca="1" si="76"/>
        <v>0</v>
      </c>
      <c r="T62" s="69">
        <f t="shared" ca="1" si="76"/>
        <v>99099</v>
      </c>
      <c r="U62" s="111">
        <f ca="1">SUM(U56:U61)</f>
        <v>0</v>
      </c>
      <c r="W62" s="69">
        <f ca="1">SUM(W56:W61)</f>
        <v>146545</v>
      </c>
      <c r="X62" s="70">
        <f t="shared" ref="X62:AC62" ca="1" si="77">SUM(X56:X61)</f>
        <v>47446</v>
      </c>
      <c r="Y62" s="69">
        <f t="shared" ca="1" si="77"/>
        <v>0</v>
      </c>
      <c r="Z62" s="69">
        <f t="shared" ca="1" si="77"/>
        <v>0</v>
      </c>
      <c r="AA62" s="69">
        <f t="shared" ca="1" si="77"/>
        <v>0</v>
      </c>
      <c r="AB62" s="69">
        <f t="shared" ca="1" si="77"/>
        <v>81731</v>
      </c>
      <c r="AC62" s="69">
        <f t="shared" ca="1" si="77"/>
        <v>17368</v>
      </c>
      <c r="AD62" s="111">
        <f ca="1">SUM(AD56:AD61)</f>
        <v>0</v>
      </c>
      <c r="AF62" s="69">
        <f ca="1">SUM(AF56:AF61)</f>
        <v>146545</v>
      </c>
      <c r="AG62" s="70">
        <f t="shared" ref="AG62:AL62" ca="1" si="78">SUM(AG56:AG61)</f>
        <v>47446</v>
      </c>
      <c r="AH62" s="69">
        <f t="shared" ca="1" si="78"/>
        <v>0</v>
      </c>
      <c r="AI62" s="69">
        <f t="shared" ca="1" si="78"/>
        <v>0</v>
      </c>
      <c r="AJ62" s="69">
        <f t="shared" ca="1" si="78"/>
        <v>0</v>
      </c>
      <c r="AK62" s="69">
        <f t="shared" ca="1" si="78"/>
        <v>0</v>
      </c>
      <c r="AL62" s="69">
        <f t="shared" ca="1" si="78"/>
        <v>0</v>
      </c>
      <c r="AM62" s="111">
        <f ca="1">SUM(AM56:AM61)</f>
        <v>99099</v>
      </c>
      <c r="AO62" s="69">
        <f ca="1">SUM(AO56:AO61)</f>
        <v>146545</v>
      </c>
      <c r="AP62" s="70">
        <f t="shared" ref="AP62:AU62" ca="1" si="79">SUM(AP56:AP61)</f>
        <v>93561</v>
      </c>
      <c r="AQ62" s="69">
        <f t="shared" ca="1" si="79"/>
        <v>52681</v>
      </c>
      <c r="AR62" s="69">
        <f t="shared" ca="1" si="79"/>
        <v>0</v>
      </c>
      <c r="AS62" s="69">
        <f t="shared" ca="1" si="79"/>
        <v>0</v>
      </c>
      <c r="AT62" s="69">
        <f t="shared" ca="1" si="79"/>
        <v>0</v>
      </c>
      <c r="AU62" s="69">
        <f t="shared" ca="1" si="79"/>
        <v>303</v>
      </c>
      <c r="AV62" s="111">
        <f ca="1">SUM(AV56:AV61)</f>
        <v>0</v>
      </c>
    </row>
    <row r="63" spans="4:48" x14ac:dyDescent="0.25">
      <c r="L63" s="108"/>
      <c r="U63" s="108"/>
      <c r="AD63" s="108"/>
      <c r="AM63" s="108"/>
      <c r="AV63" s="108"/>
    </row>
    <row r="64" spans="4:48" s="73" customFormat="1" ht="21" x14ac:dyDescent="0.35">
      <c r="D64" s="72">
        <v>2050</v>
      </c>
      <c r="L64" s="109"/>
      <c r="M64" s="32"/>
      <c r="U64" s="109"/>
      <c r="V64" s="32"/>
      <c r="AD64" s="109"/>
      <c r="AE64" s="32"/>
      <c r="AM64" s="109"/>
      <c r="AN64" s="32"/>
      <c r="AV64" s="109"/>
    </row>
    <row r="65" spans="1:48" x14ac:dyDescent="0.25">
      <c r="E65" s="9" t="s">
        <v>1</v>
      </c>
      <c r="F65" s="40" t="s">
        <v>2</v>
      </c>
      <c r="G65" s="50" t="s">
        <v>3</v>
      </c>
      <c r="H65" s="50" t="s">
        <v>4</v>
      </c>
      <c r="I65" s="50" t="s">
        <v>5</v>
      </c>
      <c r="J65" s="50" t="s">
        <v>6</v>
      </c>
      <c r="K65" s="50" t="s">
        <v>7</v>
      </c>
      <c r="L65" s="110" t="s">
        <v>399</v>
      </c>
      <c r="N65" s="9" t="s">
        <v>1</v>
      </c>
      <c r="O65" s="40" t="s">
        <v>2</v>
      </c>
      <c r="P65" s="50" t="s">
        <v>3</v>
      </c>
      <c r="Q65" s="50" t="s">
        <v>4</v>
      </c>
      <c r="R65" s="50" t="s">
        <v>5</v>
      </c>
      <c r="S65" s="50" t="s">
        <v>6</v>
      </c>
      <c r="T65" s="50" t="s">
        <v>7</v>
      </c>
      <c r="U65" s="110" t="s">
        <v>399</v>
      </c>
      <c r="W65" s="9" t="s">
        <v>1</v>
      </c>
      <c r="X65" s="40" t="s">
        <v>2</v>
      </c>
      <c r="Y65" s="50" t="s">
        <v>3</v>
      </c>
      <c r="Z65" s="50" t="s">
        <v>4</v>
      </c>
      <c r="AA65" s="50" t="s">
        <v>5</v>
      </c>
      <c r="AB65" s="50" t="s">
        <v>6</v>
      </c>
      <c r="AC65" s="50" t="s">
        <v>7</v>
      </c>
      <c r="AD65" s="110" t="s">
        <v>399</v>
      </c>
      <c r="AF65" s="9" t="s">
        <v>1</v>
      </c>
      <c r="AG65" s="40" t="s">
        <v>2</v>
      </c>
      <c r="AH65" s="50" t="s">
        <v>3</v>
      </c>
      <c r="AI65" s="50" t="s">
        <v>4</v>
      </c>
      <c r="AJ65" s="50" t="s">
        <v>5</v>
      </c>
      <c r="AK65" s="50" t="s">
        <v>6</v>
      </c>
      <c r="AL65" s="50" t="s">
        <v>7</v>
      </c>
      <c r="AM65" s="110" t="s">
        <v>399</v>
      </c>
      <c r="AO65" s="9" t="s">
        <v>1</v>
      </c>
      <c r="AP65" s="40" t="s">
        <v>2</v>
      </c>
      <c r="AQ65" s="50" t="s">
        <v>3</v>
      </c>
      <c r="AR65" s="50" t="s">
        <v>4</v>
      </c>
      <c r="AS65" s="50" t="s">
        <v>5</v>
      </c>
      <c r="AT65" s="50" t="s">
        <v>6</v>
      </c>
      <c r="AU65" s="50" t="s">
        <v>7</v>
      </c>
      <c r="AV65" s="110" t="s">
        <v>399</v>
      </c>
    </row>
    <row r="66" spans="1:48" x14ac:dyDescent="0.25">
      <c r="D66" s="29" t="s">
        <v>400</v>
      </c>
      <c r="E66" s="9">
        <f ca="1">SUMIF(INDIRECT("'Bewerking, HH'!B"&amp;$I$11&amp;":B"&amp;$I$12),"*"&amp;$D66&amp;"*",INDIRECT("'Bewerking, HH'!"&amp;E$19&amp;$I$11&amp;":"&amp;E$19&amp;$I$12))</f>
        <v>2309</v>
      </c>
      <c r="F66" s="40">
        <f t="shared" ref="F66:K71" ca="1" si="80">SUMIF(INDIRECT("'Bewerking, HH'!B"&amp;$I$11&amp;":B"&amp;$I$12),"*"&amp;$D66&amp;"*",INDIRECT("'Bewerking, HH'!"&amp;F$19&amp;$I$11&amp;":"&amp;F$19&amp;$I$12))</f>
        <v>637</v>
      </c>
      <c r="G66" s="50">
        <f t="shared" ca="1" si="80"/>
        <v>0</v>
      </c>
      <c r="H66" s="50">
        <f t="shared" ca="1" si="80"/>
        <v>0</v>
      </c>
      <c r="I66" s="50">
        <f t="shared" ca="1" si="80"/>
        <v>0</v>
      </c>
      <c r="J66" s="50">
        <f t="shared" ca="1" si="80"/>
        <v>0</v>
      </c>
      <c r="K66" s="50">
        <f t="shared" ca="1" si="80"/>
        <v>1672</v>
      </c>
      <c r="L66" s="110">
        <f ca="1">E66-SUM(F66:K66)</f>
        <v>0</v>
      </c>
      <c r="N66" s="9">
        <f ca="1">SUMIF(INDIRECT("'Bewerking, HH'!B"&amp;$I$11&amp;":B"&amp;$I$12),"*"&amp;$D66&amp;"*",INDIRECT("'Bewerking, HH'!"&amp;N$19&amp;$I$11&amp;":"&amp;N$19&amp;$I$12))</f>
        <v>2309</v>
      </c>
      <c r="O66" s="40">
        <f t="shared" ref="O66:T71" ca="1" si="81">SUMIF(INDIRECT("'Bewerking, HH'!B"&amp;$I$11&amp;":B"&amp;$I$12),"*"&amp;$D66&amp;"*",INDIRECT("'Bewerking, HH'!"&amp;O$19&amp;$I$11&amp;":"&amp;O$19&amp;$I$12))</f>
        <v>617</v>
      </c>
      <c r="P66" s="50">
        <f t="shared" ca="1" si="81"/>
        <v>0</v>
      </c>
      <c r="Q66" s="50">
        <f t="shared" ca="1" si="81"/>
        <v>0</v>
      </c>
      <c r="R66" s="50">
        <f t="shared" ca="1" si="81"/>
        <v>0</v>
      </c>
      <c r="S66" s="50">
        <f t="shared" ca="1" si="81"/>
        <v>0</v>
      </c>
      <c r="T66" s="50">
        <f t="shared" ca="1" si="81"/>
        <v>1692</v>
      </c>
      <c r="U66" s="110">
        <f ca="1">N66-SUM(O66:T66)</f>
        <v>0</v>
      </c>
      <c r="W66" s="9">
        <f ca="1">SUMIF(INDIRECT("'Bewerking, HH'!B"&amp;$I$11&amp;":B"&amp;$I$12),"*"&amp;$D66&amp;"*",INDIRECT("'Bewerking, HH'!"&amp;W$19&amp;$I$11&amp;":"&amp;W$19&amp;$I$12))</f>
        <v>2309</v>
      </c>
      <c r="X66" s="40">
        <f t="shared" ref="X66:AC71" ca="1" si="82">SUMIF(INDIRECT("'Bewerking, HH'!B"&amp;$I$11&amp;":B"&amp;$I$12),"*"&amp;$D66&amp;"*",INDIRECT("'Bewerking, HH'!"&amp;X$19&amp;$I$11&amp;":"&amp;X$19&amp;$I$12))</f>
        <v>604</v>
      </c>
      <c r="Y66" s="50">
        <f t="shared" ca="1" si="82"/>
        <v>0</v>
      </c>
      <c r="Z66" s="50">
        <f t="shared" ca="1" si="82"/>
        <v>0</v>
      </c>
      <c r="AA66" s="50">
        <f t="shared" ca="1" si="82"/>
        <v>0</v>
      </c>
      <c r="AB66" s="50">
        <f t="shared" ca="1" si="82"/>
        <v>345</v>
      </c>
      <c r="AC66" s="50">
        <f t="shared" ca="1" si="82"/>
        <v>1360</v>
      </c>
      <c r="AD66" s="110">
        <f ca="1">W66-SUM(X66:AC66)</f>
        <v>0</v>
      </c>
      <c r="AF66" s="9">
        <f ca="1">SUMIF(INDIRECT("'Bewerking, HH'!B"&amp;$I$11&amp;":B"&amp;$I$12),"*"&amp;$D66&amp;"*",INDIRECT("'Bewerking, HH'!"&amp;AF$19&amp;$I$11&amp;":"&amp;AF$19&amp;$I$12))</f>
        <v>2309</v>
      </c>
      <c r="AG66" s="40">
        <f t="shared" ref="AG66:AL71" ca="1" si="83">SUMIF(INDIRECT("'Bewerking, HH'!B"&amp;$I$11&amp;":B"&amp;$I$12),"*"&amp;$D66&amp;"*",INDIRECT("'Bewerking, HH'!"&amp;AG$19&amp;$I$11&amp;":"&amp;AG$19&amp;$I$12))</f>
        <v>604</v>
      </c>
      <c r="AH66" s="50">
        <f t="shared" ca="1" si="83"/>
        <v>0</v>
      </c>
      <c r="AI66" s="50">
        <f t="shared" ca="1" si="83"/>
        <v>0</v>
      </c>
      <c r="AJ66" s="50">
        <f t="shared" ca="1" si="83"/>
        <v>0</v>
      </c>
      <c r="AK66" s="50">
        <f t="shared" ca="1" si="83"/>
        <v>0</v>
      </c>
      <c r="AL66" s="50">
        <f t="shared" ca="1" si="83"/>
        <v>0</v>
      </c>
      <c r="AM66" s="110">
        <f ca="1">AF66-SUM(AG66:AL66)</f>
        <v>1705</v>
      </c>
      <c r="AO66" s="9">
        <f ca="1">SUMIF(INDIRECT("'Bewerking, HH'!B"&amp;$I$11&amp;":B"&amp;$I$12),"*"&amp;$D66&amp;"*",INDIRECT("'Bewerking, HH'!"&amp;AO$19&amp;$I$11&amp;":"&amp;AO$19&amp;$I$12))</f>
        <v>2309</v>
      </c>
      <c r="AP66" s="40">
        <f t="shared" ref="AP66:AU71" ca="1" si="84">SUMIF(INDIRECT("'Bewerking, HH'!B"&amp;$I$11&amp;":B"&amp;$I$12),"*"&amp;$D66&amp;"*",INDIRECT("'Bewerking, HH'!"&amp;AP$19&amp;$I$11&amp;":"&amp;AP$19&amp;$I$12))</f>
        <v>1750</v>
      </c>
      <c r="AQ66" s="50">
        <f t="shared" ca="1" si="84"/>
        <v>391</v>
      </c>
      <c r="AR66" s="50">
        <f t="shared" ca="1" si="84"/>
        <v>0</v>
      </c>
      <c r="AS66" s="50">
        <f t="shared" ca="1" si="84"/>
        <v>0</v>
      </c>
      <c r="AT66" s="50">
        <f t="shared" ca="1" si="84"/>
        <v>0</v>
      </c>
      <c r="AU66" s="50">
        <f t="shared" ca="1" si="84"/>
        <v>168</v>
      </c>
      <c r="AV66" s="110">
        <f ca="1">AO66-SUM(AP66:AU66)</f>
        <v>0</v>
      </c>
    </row>
    <row r="67" spans="1:48" x14ac:dyDescent="0.25">
      <c r="D67" s="29" t="s">
        <v>401</v>
      </c>
      <c r="E67" s="9">
        <f t="shared" ref="E67:E71" ca="1" si="85">SUMIF(INDIRECT("'Bewerking, HH'!B"&amp;$I$11&amp;":B"&amp;$I$12),"*"&amp;$D67&amp;"*",INDIRECT("'Bewerking, HH'!"&amp;E$19&amp;$I$11&amp;":"&amp;E$19&amp;$I$12))</f>
        <v>2477</v>
      </c>
      <c r="F67" s="40">
        <f t="shared" ca="1" si="80"/>
        <v>722</v>
      </c>
      <c r="G67" s="50">
        <f t="shared" ca="1" si="80"/>
        <v>0</v>
      </c>
      <c r="H67" s="50">
        <f t="shared" ca="1" si="80"/>
        <v>0</v>
      </c>
      <c r="I67" s="50">
        <f t="shared" ca="1" si="80"/>
        <v>0</v>
      </c>
      <c r="J67" s="50">
        <f t="shared" ca="1" si="80"/>
        <v>0</v>
      </c>
      <c r="K67" s="50">
        <f t="shared" ca="1" si="80"/>
        <v>1755</v>
      </c>
      <c r="L67" s="110">
        <f t="shared" ref="L67:L71" ca="1" si="86">E67-SUM(F67:K67)</f>
        <v>0</v>
      </c>
      <c r="N67" s="9">
        <f t="shared" ref="N67:N71" ca="1" si="87">SUMIF(INDIRECT("'Bewerking, HH'!B"&amp;$I$11&amp;":B"&amp;$I$12),"*"&amp;$D67&amp;"*",INDIRECT("'Bewerking, HH'!"&amp;N$19&amp;$I$11&amp;":"&amp;N$19&amp;$I$12))</f>
        <v>2477</v>
      </c>
      <c r="O67" s="40">
        <f t="shared" ca="1" si="81"/>
        <v>724</v>
      </c>
      <c r="P67" s="50">
        <f t="shared" ca="1" si="81"/>
        <v>0</v>
      </c>
      <c r="Q67" s="50">
        <f t="shared" ca="1" si="81"/>
        <v>0</v>
      </c>
      <c r="R67" s="50">
        <f t="shared" ca="1" si="81"/>
        <v>0</v>
      </c>
      <c r="S67" s="50">
        <f t="shared" ca="1" si="81"/>
        <v>0</v>
      </c>
      <c r="T67" s="50">
        <f t="shared" ca="1" si="81"/>
        <v>1753</v>
      </c>
      <c r="U67" s="110">
        <f t="shared" ref="U67:U71" ca="1" si="88">N67-SUM(O67:T67)</f>
        <v>0</v>
      </c>
      <c r="W67" s="9">
        <f t="shared" ref="W67:W71" ca="1" si="89">SUMIF(INDIRECT("'Bewerking, HH'!B"&amp;$I$11&amp;":B"&amp;$I$12),"*"&amp;$D67&amp;"*",INDIRECT("'Bewerking, HH'!"&amp;W$19&amp;$I$11&amp;":"&amp;W$19&amp;$I$12))</f>
        <v>2477</v>
      </c>
      <c r="X67" s="40">
        <f t="shared" ca="1" si="82"/>
        <v>714</v>
      </c>
      <c r="Y67" s="50">
        <f t="shared" ca="1" si="82"/>
        <v>0</v>
      </c>
      <c r="Z67" s="50">
        <f t="shared" ca="1" si="82"/>
        <v>0</v>
      </c>
      <c r="AA67" s="50">
        <f t="shared" ca="1" si="82"/>
        <v>0</v>
      </c>
      <c r="AB67" s="50">
        <f t="shared" ca="1" si="82"/>
        <v>559</v>
      </c>
      <c r="AC67" s="50">
        <f t="shared" ca="1" si="82"/>
        <v>1204</v>
      </c>
      <c r="AD67" s="110">
        <f t="shared" ref="AD67:AD71" ca="1" si="90">W67-SUM(X67:AC67)</f>
        <v>0</v>
      </c>
      <c r="AF67" s="9">
        <f t="shared" ref="AF67:AF71" ca="1" si="91">SUMIF(INDIRECT("'Bewerking, HH'!B"&amp;$I$11&amp;":B"&amp;$I$12),"*"&amp;$D67&amp;"*",INDIRECT("'Bewerking, HH'!"&amp;AF$19&amp;$I$11&amp;":"&amp;AF$19&amp;$I$12))</f>
        <v>2477</v>
      </c>
      <c r="AG67" s="40">
        <f t="shared" ca="1" si="83"/>
        <v>714</v>
      </c>
      <c r="AH67" s="50">
        <f t="shared" ca="1" si="83"/>
        <v>0</v>
      </c>
      <c r="AI67" s="50">
        <f t="shared" ca="1" si="83"/>
        <v>0</v>
      </c>
      <c r="AJ67" s="50">
        <f t="shared" ca="1" si="83"/>
        <v>0</v>
      </c>
      <c r="AK67" s="50">
        <f t="shared" ca="1" si="83"/>
        <v>0</v>
      </c>
      <c r="AL67" s="50">
        <f t="shared" ca="1" si="83"/>
        <v>0</v>
      </c>
      <c r="AM67" s="110">
        <f t="shared" ref="AM67:AM71" ca="1" si="92">AF67-SUM(AG67:AL67)</f>
        <v>1763</v>
      </c>
      <c r="AO67" s="9">
        <f t="shared" ref="AO67:AO71" ca="1" si="93">SUMIF(INDIRECT("'Bewerking, HH'!B"&amp;$I$11&amp;":B"&amp;$I$12),"*"&amp;$D67&amp;"*",INDIRECT("'Bewerking, HH'!"&amp;AO$19&amp;$I$11&amp;":"&amp;AO$19&amp;$I$12))</f>
        <v>2477</v>
      </c>
      <c r="AP67" s="40">
        <f t="shared" ca="1" si="84"/>
        <v>1944</v>
      </c>
      <c r="AQ67" s="50">
        <f t="shared" ca="1" si="84"/>
        <v>459</v>
      </c>
      <c r="AR67" s="50">
        <f t="shared" ca="1" si="84"/>
        <v>0</v>
      </c>
      <c r="AS67" s="50">
        <f t="shared" ca="1" si="84"/>
        <v>0</v>
      </c>
      <c r="AT67" s="50">
        <f t="shared" ca="1" si="84"/>
        <v>0</v>
      </c>
      <c r="AU67" s="50">
        <f t="shared" ca="1" si="84"/>
        <v>74</v>
      </c>
      <c r="AV67" s="110">
        <f t="shared" ref="AV67:AV71" ca="1" si="94">AO67-SUM(AP67:AU67)</f>
        <v>0</v>
      </c>
    </row>
    <row r="68" spans="1:48" x14ac:dyDescent="0.25">
      <c r="D68" s="29" t="s">
        <v>403</v>
      </c>
      <c r="E68" s="9">
        <f t="shared" ca="1" si="85"/>
        <v>11244</v>
      </c>
      <c r="F68" s="40">
        <f t="shared" ca="1" si="80"/>
        <v>2897</v>
      </c>
      <c r="G68" s="50">
        <f t="shared" ca="1" si="80"/>
        <v>0</v>
      </c>
      <c r="H68" s="50">
        <f t="shared" ca="1" si="80"/>
        <v>0</v>
      </c>
      <c r="I68" s="50">
        <f t="shared" ca="1" si="80"/>
        <v>0</v>
      </c>
      <c r="J68" s="50">
        <f t="shared" ca="1" si="80"/>
        <v>0</v>
      </c>
      <c r="K68" s="50">
        <f t="shared" ca="1" si="80"/>
        <v>8347</v>
      </c>
      <c r="L68" s="110">
        <f t="shared" ca="1" si="86"/>
        <v>0</v>
      </c>
      <c r="N68" s="9">
        <f t="shared" ca="1" si="87"/>
        <v>11244</v>
      </c>
      <c r="O68" s="40">
        <f t="shared" ca="1" si="81"/>
        <v>2896</v>
      </c>
      <c r="P68" s="50">
        <f t="shared" ca="1" si="81"/>
        <v>0</v>
      </c>
      <c r="Q68" s="50">
        <f t="shared" ca="1" si="81"/>
        <v>0</v>
      </c>
      <c r="R68" s="50">
        <f t="shared" ca="1" si="81"/>
        <v>0</v>
      </c>
      <c r="S68" s="50">
        <f t="shared" ca="1" si="81"/>
        <v>0</v>
      </c>
      <c r="T68" s="50">
        <f t="shared" ca="1" si="81"/>
        <v>8348</v>
      </c>
      <c r="U68" s="110">
        <f t="shared" ca="1" si="88"/>
        <v>0</v>
      </c>
      <c r="W68" s="9">
        <f t="shared" ca="1" si="89"/>
        <v>11244</v>
      </c>
      <c r="X68" s="40">
        <f t="shared" ca="1" si="82"/>
        <v>2892</v>
      </c>
      <c r="Y68" s="50">
        <f t="shared" ca="1" si="82"/>
        <v>0</v>
      </c>
      <c r="Z68" s="50">
        <f t="shared" ca="1" si="82"/>
        <v>0</v>
      </c>
      <c r="AA68" s="50">
        <f t="shared" ca="1" si="82"/>
        <v>0</v>
      </c>
      <c r="AB68" s="50">
        <f t="shared" ca="1" si="82"/>
        <v>6061</v>
      </c>
      <c r="AC68" s="50">
        <f t="shared" ca="1" si="82"/>
        <v>2291</v>
      </c>
      <c r="AD68" s="110">
        <f t="shared" ca="1" si="90"/>
        <v>0</v>
      </c>
      <c r="AF68" s="9">
        <f t="shared" ca="1" si="91"/>
        <v>11244</v>
      </c>
      <c r="AG68" s="40">
        <f t="shared" ca="1" si="83"/>
        <v>2892</v>
      </c>
      <c r="AH68" s="50">
        <f t="shared" ca="1" si="83"/>
        <v>0</v>
      </c>
      <c r="AI68" s="50">
        <f t="shared" ca="1" si="83"/>
        <v>0</v>
      </c>
      <c r="AJ68" s="50">
        <f t="shared" ca="1" si="83"/>
        <v>0</v>
      </c>
      <c r="AK68" s="50">
        <f t="shared" ca="1" si="83"/>
        <v>0</v>
      </c>
      <c r="AL68" s="50">
        <f t="shared" ca="1" si="83"/>
        <v>0</v>
      </c>
      <c r="AM68" s="110">
        <f t="shared" ca="1" si="92"/>
        <v>8352</v>
      </c>
      <c r="AO68" s="9">
        <f t="shared" ca="1" si="93"/>
        <v>11244</v>
      </c>
      <c r="AP68" s="40">
        <f t="shared" ca="1" si="84"/>
        <v>7486</v>
      </c>
      <c r="AQ68" s="50">
        <f t="shared" ca="1" si="84"/>
        <v>3737</v>
      </c>
      <c r="AR68" s="50">
        <f t="shared" ca="1" si="84"/>
        <v>0</v>
      </c>
      <c r="AS68" s="50">
        <f t="shared" ca="1" si="84"/>
        <v>0</v>
      </c>
      <c r="AT68" s="50">
        <f t="shared" ca="1" si="84"/>
        <v>0</v>
      </c>
      <c r="AU68" s="50">
        <f t="shared" ca="1" si="84"/>
        <v>21</v>
      </c>
      <c r="AV68" s="110">
        <f t="shared" ca="1" si="94"/>
        <v>0</v>
      </c>
    </row>
    <row r="69" spans="1:48" x14ac:dyDescent="0.25">
      <c r="D69" s="29" t="s">
        <v>404</v>
      </c>
      <c r="E69" s="9">
        <f t="shared" ca="1" si="85"/>
        <v>50435</v>
      </c>
      <c r="F69" s="40">
        <f t="shared" ca="1" si="80"/>
        <v>11796</v>
      </c>
      <c r="G69" s="50">
        <f t="shared" ca="1" si="80"/>
        <v>0</v>
      </c>
      <c r="H69" s="50">
        <f t="shared" ca="1" si="80"/>
        <v>0</v>
      </c>
      <c r="I69" s="50">
        <f t="shared" ca="1" si="80"/>
        <v>0</v>
      </c>
      <c r="J69" s="50">
        <f t="shared" ca="1" si="80"/>
        <v>0</v>
      </c>
      <c r="K69" s="50">
        <f t="shared" ca="1" si="80"/>
        <v>38639</v>
      </c>
      <c r="L69" s="110">
        <f t="shared" ca="1" si="86"/>
        <v>0</v>
      </c>
      <c r="N69" s="9">
        <f t="shared" ca="1" si="87"/>
        <v>50435</v>
      </c>
      <c r="O69" s="40">
        <f t="shared" ca="1" si="81"/>
        <v>11792</v>
      </c>
      <c r="P69" s="50">
        <f t="shared" ca="1" si="81"/>
        <v>0</v>
      </c>
      <c r="Q69" s="50">
        <f t="shared" ca="1" si="81"/>
        <v>0</v>
      </c>
      <c r="R69" s="50">
        <f t="shared" ca="1" si="81"/>
        <v>0</v>
      </c>
      <c r="S69" s="50">
        <f t="shared" ca="1" si="81"/>
        <v>0</v>
      </c>
      <c r="T69" s="50">
        <f t="shared" ca="1" si="81"/>
        <v>38643</v>
      </c>
      <c r="U69" s="110">
        <f t="shared" ca="1" si="88"/>
        <v>0</v>
      </c>
      <c r="W69" s="9">
        <f t="shared" ca="1" si="89"/>
        <v>50435</v>
      </c>
      <c r="X69" s="40">
        <f t="shared" ca="1" si="82"/>
        <v>11780</v>
      </c>
      <c r="Y69" s="50">
        <f t="shared" ca="1" si="82"/>
        <v>0</v>
      </c>
      <c r="Z69" s="50">
        <f t="shared" ca="1" si="82"/>
        <v>0</v>
      </c>
      <c r="AA69" s="50">
        <f t="shared" ca="1" si="82"/>
        <v>0</v>
      </c>
      <c r="AB69" s="50">
        <f t="shared" ca="1" si="82"/>
        <v>31760</v>
      </c>
      <c r="AC69" s="50">
        <f t="shared" ca="1" si="82"/>
        <v>6895</v>
      </c>
      <c r="AD69" s="110">
        <f t="shared" ca="1" si="90"/>
        <v>0</v>
      </c>
      <c r="AF69" s="9">
        <f t="shared" ca="1" si="91"/>
        <v>50435</v>
      </c>
      <c r="AG69" s="40">
        <f t="shared" ca="1" si="83"/>
        <v>11780</v>
      </c>
      <c r="AH69" s="50">
        <f t="shared" ca="1" si="83"/>
        <v>0</v>
      </c>
      <c r="AI69" s="50">
        <f t="shared" ca="1" si="83"/>
        <v>0</v>
      </c>
      <c r="AJ69" s="50">
        <f t="shared" ca="1" si="83"/>
        <v>0</v>
      </c>
      <c r="AK69" s="50">
        <f t="shared" ca="1" si="83"/>
        <v>0</v>
      </c>
      <c r="AL69" s="50">
        <f t="shared" ca="1" si="83"/>
        <v>0</v>
      </c>
      <c r="AM69" s="110">
        <f t="shared" ca="1" si="92"/>
        <v>38655</v>
      </c>
      <c r="AO69" s="9">
        <f t="shared" ca="1" si="93"/>
        <v>50435</v>
      </c>
      <c r="AP69" s="40">
        <f t="shared" ca="1" si="84"/>
        <v>28411</v>
      </c>
      <c r="AQ69" s="50">
        <f t="shared" ca="1" si="84"/>
        <v>21995</v>
      </c>
      <c r="AR69" s="50">
        <f t="shared" ca="1" si="84"/>
        <v>0</v>
      </c>
      <c r="AS69" s="50">
        <f t="shared" ca="1" si="84"/>
        <v>0</v>
      </c>
      <c r="AT69" s="50">
        <f t="shared" ca="1" si="84"/>
        <v>0</v>
      </c>
      <c r="AU69" s="50">
        <f t="shared" ca="1" si="84"/>
        <v>29</v>
      </c>
      <c r="AV69" s="110">
        <f t="shared" ca="1" si="94"/>
        <v>0</v>
      </c>
    </row>
    <row r="70" spans="1:48" x14ac:dyDescent="0.25">
      <c r="D70" s="29" t="s">
        <v>405</v>
      </c>
      <c r="E70" s="9">
        <f t="shared" ca="1" si="85"/>
        <v>53215</v>
      </c>
      <c r="F70" s="40">
        <f t="shared" ca="1" si="80"/>
        <v>17339</v>
      </c>
      <c r="G70" s="50">
        <f t="shared" ca="1" si="80"/>
        <v>0</v>
      </c>
      <c r="H70" s="50">
        <f t="shared" ca="1" si="80"/>
        <v>0</v>
      </c>
      <c r="I70" s="50">
        <f t="shared" ca="1" si="80"/>
        <v>0</v>
      </c>
      <c r="J70" s="50">
        <f t="shared" ca="1" si="80"/>
        <v>0</v>
      </c>
      <c r="K70" s="50">
        <f t="shared" ca="1" si="80"/>
        <v>35876</v>
      </c>
      <c r="L70" s="110">
        <f t="shared" ca="1" si="86"/>
        <v>0</v>
      </c>
      <c r="N70" s="9">
        <f t="shared" ca="1" si="87"/>
        <v>53215</v>
      </c>
      <c r="O70" s="40">
        <f t="shared" ca="1" si="81"/>
        <v>17329</v>
      </c>
      <c r="P70" s="50">
        <f t="shared" ca="1" si="81"/>
        <v>0</v>
      </c>
      <c r="Q70" s="50">
        <f t="shared" ca="1" si="81"/>
        <v>0</v>
      </c>
      <c r="R70" s="50">
        <f t="shared" ca="1" si="81"/>
        <v>0</v>
      </c>
      <c r="S70" s="50">
        <f t="shared" ca="1" si="81"/>
        <v>0</v>
      </c>
      <c r="T70" s="50">
        <f t="shared" ca="1" si="81"/>
        <v>35886</v>
      </c>
      <c r="U70" s="110">
        <f t="shared" ca="1" si="88"/>
        <v>0</v>
      </c>
      <c r="W70" s="9">
        <f t="shared" ca="1" si="89"/>
        <v>53215</v>
      </c>
      <c r="X70" s="40">
        <f t="shared" ca="1" si="82"/>
        <v>16554</v>
      </c>
      <c r="Y70" s="50">
        <f t="shared" ca="1" si="82"/>
        <v>0</v>
      </c>
      <c r="Z70" s="50">
        <f t="shared" ca="1" si="82"/>
        <v>0</v>
      </c>
      <c r="AA70" s="50">
        <f t="shared" ca="1" si="82"/>
        <v>0</v>
      </c>
      <c r="AB70" s="50">
        <f t="shared" ca="1" si="82"/>
        <v>33626</v>
      </c>
      <c r="AC70" s="50">
        <f t="shared" ca="1" si="82"/>
        <v>3035</v>
      </c>
      <c r="AD70" s="110">
        <f t="shared" ca="1" si="90"/>
        <v>0</v>
      </c>
      <c r="AF70" s="9">
        <f t="shared" ca="1" si="91"/>
        <v>53215</v>
      </c>
      <c r="AG70" s="40">
        <f t="shared" ca="1" si="83"/>
        <v>16554</v>
      </c>
      <c r="AH70" s="50">
        <f t="shared" ca="1" si="83"/>
        <v>0</v>
      </c>
      <c r="AI70" s="50">
        <f t="shared" ca="1" si="83"/>
        <v>0</v>
      </c>
      <c r="AJ70" s="50">
        <f t="shared" ca="1" si="83"/>
        <v>0</v>
      </c>
      <c r="AK70" s="50">
        <f t="shared" ca="1" si="83"/>
        <v>0</v>
      </c>
      <c r="AL70" s="50">
        <f t="shared" ca="1" si="83"/>
        <v>0</v>
      </c>
      <c r="AM70" s="110">
        <f t="shared" ca="1" si="92"/>
        <v>36661</v>
      </c>
      <c r="AO70" s="9">
        <f t="shared" ca="1" si="93"/>
        <v>53215</v>
      </c>
      <c r="AP70" s="40">
        <f t="shared" ca="1" si="84"/>
        <v>31094</v>
      </c>
      <c r="AQ70" s="50">
        <f t="shared" ca="1" si="84"/>
        <v>22110</v>
      </c>
      <c r="AR70" s="50">
        <f t="shared" ca="1" si="84"/>
        <v>0</v>
      </c>
      <c r="AS70" s="50">
        <f t="shared" ca="1" si="84"/>
        <v>0</v>
      </c>
      <c r="AT70" s="50">
        <f t="shared" ca="1" si="84"/>
        <v>0</v>
      </c>
      <c r="AU70" s="50">
        <f t="shared" ca="1" si="84"/>
        <v>11</v>
      </c>
      <c r="AV70" s="110">
        <f t="shared" ca="1" si="94"/>
        <v>0</v>
      </c>
    </row>
    <row r="71" spans="1:48" ht="15.75" thickBot="1" x14ac:dyDescent="0.3">
      <c r="D71" s="29" t="s">
        <v>406</v>
      </c>
      <c r="E71" s="9">
        <f t="shared" ca="1" si="85"/>
        <v>26865</v>
      </c>
      <c r="F71" s="40">
        <f t="shared" ca="1" si="80"/>
        <v>15669</v>
      </c>
      <c r="G71" s="50">
        <f t="shared" ca="1" si="80"/>
        <v>0</v>
      </c>
      <c r="H71" s="50">
        <f t="shared" ca="1" si="80"/>
        <v>0</v>
      </c>
      <c r="I71" s="50">
        <f t="shared" ca="1" si="80"/>
        <v>0</v>
      </c>
      <c r="J71" s="50">
        <f t="shared" ca="1" si="80"/>
        <v>0</v>
      </c>
      <c r="K71" s="50">
        <f t="shared" ca="1" si="80"/>
        <v>11196</v>
      </c>
      <c r="L71" s="110">
        <f t="shared" ca="1" si="86"/>
        <v>0</v>
      </c>
      <c r="N71" s="9">
        <f t="shared" ca="1" si="87"/>
        <v>26865</v>
      </c>
      <c r="O71" s="40">
        <f t="shared" ca="1" si="81"/>
        <v>15669</v>
      </c>
      <c r="P71" s="50">
        <f t="shared" ca="1" si="81"/>
        <v>0</v>
      </c>
      <c r="Q71" s="50">
        <f t="shared" ca="1" si="81"/>
        <v>0</v>
      </c>
      <c r="R71" s="50">
        <f t="shared" ca="1" si="81"/>
        <v>0</v>
      </c>
      <c r="S71" s="50">
        <f t="shared" ca="1" si="81"/>
        <v>0</v>
      </c>
      <c r="T71" s="50">
        <f t="shared" ca="1" si="81"/>
        <v>11196</v>
      </c>
      <c r="U71" s="110">
        <f t="shared" ca="1" si="88"/>
        <v>0</v>
      </c>
      <c r="W71" s="9">
        <f t="shared" ca="1" si="89"/>
        <v>26865</v>
      </c>
      <c r="X71" s="40">
        <f t="shared" ca="1" si="82"/>
        <v>14902</v>
      </c>
      <c r="Y71" s="50">
        <f t="shared" ca="1" si="82"/>
        <v>0</v>
      </c>
      <c r="Z71" s="50">
        <f t="shared" ca="1" si="82"/>
        <v>0</v>
      </c>
      <c r="AA71" s="50">
        <f t="shared" ca="1" si="82"/>
        <v>0</v>
      </c>
      <c r="AB71" s="50">
        <f t="shared" ca="1" si="82"/>
        <v>11272</v>
      </c>
      <c r="AC71" s="50">
        <f t="shared" ca="1" si="82"/>
        <v>691</v>
      </c>
      <c r="AD71" s="110">
        <f t="shared" ca="1" si="90"/>
        <v>0</v>
      </c>
      <c r="AF71" s="9">
        <f t="shared" ca="1" si="91"/>
        <v>26865</v>
      </c>
      <c r="AG71" s="40">
        <f t="shared" ca="1" si="83"/>
        <v>14902</v>
      </c>
      <c r="AH71" s="50">
        <f t="shared" ca="1" si="83"/>
        <v>0</v>
      </c>
      <c r="AI71" s="50">
        <f t="shared" ca="1" si="83"/>
        <v>0</v>
      </c>
      <c r="AJ71" s="50">
        <f t="shared" ca="1" si="83"/>
        <v>0</v>
      </c>
      <c r="AK71" s="50">
        <f t="shared" ca="1" si="83"/>
        <v>0</v>
      </c>
      <c r="AL71" s="50">
        <f t="shared" ca="1" si="83"/>
        <v>0</v>
      </c>
      <c r="AM71" s="110">
        <f t="shared" ca="1" si="92"/>
        <v>11963</v>
      </c>
      <c r="AO71" s="9">
        <f t="shared" ca="1" si="93"/>
        <v>26865</v>
      </c>
      <c r="AP71" s="40">
        <f t="shared" ca="1" si="84"/>
        <v>22876</v>
      </c>
      <c r="AQ71" s="50">
        <f t="shared" ca="1" si="84"/>
        <v>3989</v>
      </c>
      <c r="AR71" s="50">
        <f t="shared" ca="1" si="84"/>
        <v>0</v>
      </c>
      <c r="AS71" s="50">
        <f t="shared" ca="1" si="84"/>
        <v>0</v>
      </c>
      <c r="AT71" s="50">
        <f t="shared" ca="1" si="84"/>
        <v>0</v>
      </c>
      <c r="AU71" s="50">
        <f t="shared" ca="1" si="84"/>
        <v>0</v>
      </c>
      <c r="AV71" s="110">
        <f t="shared" ca="1" si="94"/>
        <v>0</v>
      </c>
    </row>
    <row r="72" spans="1:48" x14ac:dyDescent="0.25">
      <c r="D72" s="68" t="s">
        <v>193</v>
      </c>
      <c r="E72" s="69">
        <f ca="1">SUM(E66:E71)</f>
        <v>146545</v>
      </c>
      <c r="F72" s="70">
        <f t="shared" ref="F72:K72" ca="1" si="95">SUM(F66:F71)</f>
        <v>49060</v>
      </c>
      <c r="G72" s="69">
        <f t="shared" ca="1" si="95"/>
        <v>0</v>
      </c>
      <c r="H72" s="69">
        <f t="shared" ca="1" si="95"/>
        <v>0</v>
      </c>
      <c r="I72" s="69">
        <f t="shared" ca="1" si="95"/>
        <v>0</v>
      </c>
      <c r="J72" s="69">
        <f t="shared" ca="1" si="95"/>
        <v>0</v>
      </c>
      <c r="K72" s="69">
        <f t="shared" ca="1" si="95"/>
        <v>97485</v>
      </c>
      <c r="L72" s="111">
        <f ca="1">SUM(L66:L71)</f>
        <v>0</v>
      </c>
      <c r="N72" s="69">
        <f ca="1">SUM(N66:N71)</f>
        <v>146545</v>
      </c>
      <c r="O72" s="70">
        <f t="shared" ref="O72:T72" ca="1" si="96">SUM(O66:O71)</f>
        <v>49027</v>
      </c>
      <c r="P72" s="69">
        <f t="shared" ca="1" si="96"/>
        <v>0</v>
      </c>
      <c r="Q72" s="69">
        <f t="shared" ca="1" si="96"/>
        <v>0</v>
      </c>
      <c r="R72" s="69">
        <f t="shared" ca="1" si="96"/>
        <v>0</v>
      </c>
      <c r="S72" s="69">
        <f t="shared" ca="1" si="96"/>
        <v>0</v>
      </c>
      <c r="T72" s="69">
        <f t="shared" ca="1" si="96"/>
        <v>97518</v>
      </c>
      <c r="U72" s="111">
        <f ca="1">SUM(U66:U71)</f>
        <v>0</v>
      </c>
      <c r="W72" s="69">
        <f ca="1">SUM(W66:W71)</f>
        <v>146545</v>
      </c>
      <c r="X72" s="70">
        <f t="shared" ref="X72:AC72" ca="1" si="97">SUM(X66:X71)</f>
        <v>47446</v>
      </c>
      <c r="Y72" s="69">
        <f t="shared" ca="1" si="97"/>
        <v>0</v>
      </c>
      <c r="Z72" s="69">
        <f t="shared" ca="1" si="97"/>
        <v>0</v>
      </c>
      <c r="AA72" s="69">
        <f t="shared" ca="1" si="97"/>
        <v>0</v>
      </c>
      <c r="AB72" s="69">
        <f t="shared" ca="1" si="97"/>
        <v>83623</v>
      </c>
      <c r="AC72" s="69">
        <f t="shared" ca="1" si="97"/>
        <v>15476</v>
      </c>
      <c r="AD72" s="111">
        <f ca="1">SUM(AD66:AD71)</f>
        <v>0</v>
      </c>
      <c r="AF72" s="69">
        <f ca="1">SUM(AF66:AF71)</f>
        <v>146545</v>
      </c>
      <c r="AG72" s="70">
        <f t="shared" ref="AG72:AL72" ca="1" si="98">SUM(AG66:AG71)</f>
        <v>47446</v>
      </c>
      <c r="AH72" s="69">
        <f t="shared" ca="1" si="98"/>
        <v>0</v>
      </c>
      <c r="AI72" s="69">
        <f t="shared" ca="1" si="98"/>
        <v>0</v>
      </c>
      <c r="AJ72" s="69">
        <f t="shared" ca="1" si="98"/>
        <v>0</v>
      </c>
      <c r="AK72" s="69">
        <f t="shared" ca="1" si="98"/>
        <v>0</v>
      </c>
      <c r="AL72" s="69">
        <f t="shared" ca="1" si="98"/>
        <v>0</v>
      </c>
      <c r="AM72" s="111">
        <f ca="1">SUM(AM66:AM71)</f>
        <v>99099</v>
      </c>
      <c r="AO72" s="69">
        <f ca="1">SUM(AO66:AO71)</f>
        <v>146545</v>
      </c>
      <c r="AP72" s="70">
        <f t="shared" ref="AP72:AU72" ca="1" si="99">SUM(AP66:AP71)</f>
        <v>93561</v>
      </c>
      <c r="AQ72" s="69">
        <f t="shared" ca="1" si="99"/>
        <v>52681</v>
      </c>
      <c r="AR72" s="69">
        <f t="shared" ca="1" si="99"/>
        <v>0</v>
      </c>
      <c r="AS72" s="69">
        <f t="shared" ca="1" si="99"/>
        <v>0</v>
      </c>
      <c r="AT72" s="69">
        <f t="shared" ca="1" si="99"/>
        <v>0</v>
      </c>
      <c r="AU72" s="69">
        <f t="shared" ca="1" si="99"/>
        <v>303</v>
      </c>
      <c r="AV72" s="111">
        <f ca="1">SUM(AV66:AV71)</f>
        <v>0</v>
      </c>
    </row>
    <row r="74" spans="1:48" s="114" customFormat="1" ht="21" x14ac:dyDescent="0.35">
      <c r="A74" s="113" t="s">
        <v>408</v>
      </c>
    </row>
    <row r="75" spans="1:48" s="73" customFormat="1" ht="21" x14ac:dyDescent="0.35">
      <c r="D75" s="72">
        <v>2010</v>
      </c>
      <c r="M75" s="32"/>
      <c r="V75" s="32"/>
      <c r="AE75" s="32"/>
      <c r="AN75" s="32"/>
    </row>
    <row r="76" spans="1:48" x14ac:dyDescent="0.25">
      <c r="F76" s="50" t="s">
        <v>2</v>
      </c>
      <c r="G76" s="50" t="s">
        <v>3</v>
      </c>
      <c r="H76" s="50" t="s">
        <v>4</v>
      </c>
      <c r="I76" s="50" t="s">
        <v>5</v>
      </c>
      <c r="J76" s="50" t="s">
        <v>6</v>
      </c>
      <c r="K76" s="50" t="s">
        <v>7</v>
      </c>
      <c r="L76" s="110" t="s">
        <v>399</v>
      </c>
      <c r="O76" s="50" t="s">
        <v>2</v>
      </c>
      <c r="P76" s="50" t="s">
        <v>3</v>
      </c>
      <c r="Q76" s="50" t="s">
        <v>4</v>
      </c>
      <c r="R76" s="50" t="s">
        <v>5</v>
      </c>
      <c r="S76" s="50" t="s">
        <v>6</v>
      </c>
      <c r="T76" s="50" t="s">
        <v>7</v>
      </c>
      <c r="U76" s="110" t="s">
        <v>399</v>
      </c>
      <c r="X76" s="50" t="s">
        <v>2</v>
      </c>
      <c r="Y76" s="50" t="s">
        <v>3</v>
      </c>
      <c r="Z76" s="50" t="s">
        <v>4</v>
      </c>
      <c r="AA76" s="50" t="s">
        <v>5</v>
      </c>
      <c r="AB76" s="50" t="s">
        <v>6</v>
      </c>
      <c r="AC76" s="50" t="s">
        <v>7</v>
      </c>
      <c r="AD76" s="110" t="s">
        <v>399</v>
      </c>
      <c r="AG76" s="50" t="s">
        <v>2</v>
      </c>
      <c r="AH76" s="50" t="s">
        <v>3</v>
      </c>
      <c r="AI76" s="50" t="s">
        <v>4</v>
      </c>
      <c r="AJ76" s="50" t="s">
        <v>5</v>
      </c>
      <c r="AK76" s="50" t="s">
        <v>6</v>
      </c>
      <c r="AL76" s="50" t="s">
        <v>7</v>
      </c>
      <c r="AM76" s="110" t="s">
        <v>399</v>
      </c>
      <c r="AP76" s="50" t="s">
        <v>2</v>
      </c>
      <c r="AQ76" s="50" t="s">
        <v>3</v>
      </c>
      <c r="AR76" s="50" t="s">
        <v>4</v>
      </c>
      <c r="AS76" s="50" t="s">
        <v>5</v>
      </c>
      <c r="AT76" s="50" t="s">
        <v>6</v>
      </c>
      <c r="AU76" s="50" t="s">
        <v>7</v>
      </c>
      <c r="AV76" s="110" t="s">
        <v>399</v>
      </c>
    </row>
    <row r="77" spans="1:48" x14ac:dyDescent="0.25">
      <c r="E77" s="29" t="s">
        <v>407</v>
      </c>
      <c r="F77" s="36">
        <f ca="1">F26+F27</f>
        <v>1318</v>
      </c>
      <c r="G77" s="29">
        <f t="shared" ref="G77:K77" ca="1" si="100">G26+G27</f>
        <v>0</v>
      </c>
      <c r="H77" s="29">
        <f t="shared" ca="1" si="100"/>
        <v>0</v>
      </c>
      <c r="I77" s="29">
        <f t="shared" ca="1" si="100"/>
        <v>0</v>
      </c>
      <c r="J77" s="29">
        <f t="shared" ca="1" si="100"/>
        <v>0</v>
      </c>
      <c r="K77" s="29">
        <f t="shared" ca="1" si="100"/>
        <v>3491</v>
      </c>
      <c r="L77" s="108">
        <f ca="1">L26+L27</f>
        <v>0</v>
      </c>
      <c r="N77" s="29" t="s">
        <v>407</v>
      </c>
      <c r="O77" s="36">
        <f ca="1">O26+O27</f>
        <v>1318</v>
      </c>
      <c r="P77" s="29">
        <f t="shared" ref="P77:T77" ca="1" si="101">P26+P27</f>
        <v>0</v>
      </c>
      <c r="Q77" s="29">
        <f t="shared" ca="1" si="101"/>
        <v>0</v>
      </c>
      <c r="R77" s="29">
        <f t="shared" ca="1" si="101"/>
        <v>0</v>
      </c>
      <c r="S77" s="29">
        <f t="shared" ca="1" si="101"/>
        <v>0</v>
      </c>
      <c r="T77" s="29">
        <f t="shared" ca="1" si="101"/>
        <v>3491</v>
      </c>
      <c r="U77" s="108">
        <f ca="1">U26+U27</f>
        <v>0</v>
      </c>
      <c r="W77" s="29" t="s">
        <v>407</v>
      </c>
      <c r="X77" s="36">
        <f ca="1">X26+X27</f>
        <v>1318</v>
      </c>
      <c r="Y77" s="29">
        <f t="shared" ref="Y77:AC77" ca="1" si="102">Y26+Y27</f>
        <v>0</v>
      </c>
      <c r="Z77" s="29">
        <f t="shared" ca="1" si="102"/>
        <v>0</v>
      </c>
      <c r="AA77" s="29">
        <f t="shared" ca="1" si="102"/>
        <v>0</v>
      </c>
      <c r="AB77" s="29">
        <f t="shared" ca="1" si="102"/>
        <v>0</v>
      </c>
      <c r="AC77" s="29">
        <f t="shared" ca="1" si="102"/>
        <v>3491</v>
      </c>
      <c r="AD77" s="108">
        <f ca="1">AD26+AD27</f>
        <v>0</v>
      </c>
      <c r="AF77" s="29" t="s">
        <v>407</v>
      </c>
      <c r="AG77" s="36">
        <f ca="1">AG26+AG27</f>
        <v>1318</v>
      </c>
      <c r="AH77" s="29">
        <f t="shared" ref="AH77:AL77" ca="1" si="103">AH26+AH27</f>
        <v>0</v>
      </c>
      <c r="AI77" s="29">
        <f t="shared" ca="1" si="103"/>
        <v>0</v>
      </c>
      <c r="AJ77" s="29">
        <f t="shared" ca="1" si="103"/>
        <v>0</v>
      </c>
      <c r="AK77" s="29">
        <f t="shared" ca="1" si="103"/>
        <v>0</v>
      </c>
      <c r="AL77" s="29">
        <f t="shared" ca="1" si="103"/>
        <v>3491</v>
      </c>
      <c r="AM77" s="108">
        <f ca="1">AM26+AM27</f>
        <v>0</v>
      </c>
      <c r="AO77" s="29" t="s">
        <v>407</v>
      </c>
      <c r="AP77" s="36">
        <f ca="1">AP26+AP27</f>
        <v>1318</v>
      </c>
      <c r="AQ77" s="29">
        <f t="shared" ref="AQ77:AU77" ca="1" si="104">AQ26+AQ27</f>
        <v>0</v>
      </c>
      <c r="AR77" s="29">
        <f t="shared" ca="1" si="104"/>
        <v>0</v>
      </c>
      <c r="AS77" s="29">
        <f t="shared" ca="1" si="104"/>
        <v>0</v>
      </c>
      <c r="AT77" s="29">
        <f t="shared" ca="1" si="104"/>
        <v>0</v>
      </c>
      <c r="AU77" s="29">
        <f t="shared" ca="1" si="104"/>
        <v>3491</v>
      </c>
      <c r="AV77" s="108">
        <f ca="1">AV26+AV27</f>
        <v>0</v>
      </c>
    </row>
    <row r="78" spans="1:48" x14ac:dyDescent="0.25">
      <c r="E78" s="29" t="s">
        <v>402</v>
      </c>
      <c r="F78" s="36">
        <f ca="1">F28+F29</f>
        <v>14749</v>
      </c>
      <c r="G78" s="29">
        <f t="shared" ref="G78:L78" ca="1" si="105">G28+G29</f>
        <v>0</v>
      </c>
      <c r="H78" s="29">
        <f t="shared" ca="1" si="105"/>
        <v>0</v>
      </c>
      <c r="I78" s="29">
        <f t="shared" ca="1" si="105"/>
        <v>0</v>
      </c>
      <c r="J78" s="29">
        <f t="shared" ca="1" si="105"/>
        <v>0</v>
      </c>
      <c r="K78" s="29">
        <f t="shared" ca="1" si="105"/>
        <v>47371</v>
      </c>
      <c r="L78" s="108">
        <f t="shared" ca="1" si="105"/>
        <v>0</v>
      </c>
      <c r="N78" s="29" t="s">
        <v>402</v>
      </c>
      <c r="O78" s="36">
        <f ca="1">O28+O29</f>
        <v>14749</v>
      </c>
      <c r="P78" s="29">
        <f t="shared" ref="P78:U78" ca="1" si="106">P28+P29</f>
        <v>0</v>
      </c>
      <c r="Q78" s="29">
        <f t="shared" ca="1" si="106"/>
        <v>0</v>
      </c>
      <c r="R78" s="29">
        <f t="shared" ca="1" si="106"/>
        <v>0</v>
      </c>
      <c r="S78" s="29">
        <f t="shared" ca="1" si="106"/>
        <v>0</v>
      </c>
      <c r="T78" s="29">
        <f t="shared" ca="1" si="106"/>
        <v>47371</v>
      </c>
      <c r="U78" s="108">
        <f t="shared" ca="1" si="106"/>
        <v>0</v>
      </c>
      <c r="W78" s="29" t="s">
        <v>402</v>
      </c>
      <c r="X78" s="36">
        <f ca="1">X28+X29</f>
        <v>14749</v>
      </c>
      <c r="Y78" s="29">
        <f t="shared" ref="Y78:AD78" ca="1" si="107">Y28+Y29</f>
        <v>0</v>
      </c>
      <c r="Z78" s="29">
        <f t="shared" ca="1" si="107"/>
        <v>0</v>
      </c>
      <c r="AA78" s="29">
        <f t="shared" ca="1" si="107"/>
        <v>0</v>
      </c>
      <c r="AB78" s="29">
        <f t="shared" ca="1" si="107"/>
        <v>0</v>
      </c>
      <c r="AC78" s="29">
        <f t="shared" ca="1" si="107"/>
        <v>47371</v>
      </c>
      <c r="AD78" s="108">
        <f t="shared" ca="1" si="107"/>
        <v>0</v>
      </c>
      <c r="AF78" s="29" t="s">
        <v>402</v>
      </c>
      <c r="AG78" s="36">
        <f ca="1">AG28+AG29</f>
        <v>14749</v>
      </c>
      <c r="AH78" s="29">
        <f t="shared" ref="AH78:AM78" ca="1" si="108">AH28+AH29</f>
        <v>0</v>
      </c>
      <c r="AI78" s="29">
        <f t="shared" ca="1" si="108"/>
        <v>0</v>
      </c>
      <c r="AJ78" s="29">
        <f t="shared" ca="1" si="108"/>
        <v>0</v>
      </c>
      <c r="AK78" s="29">
        <f t="shared" ca="1" si="108"/>
        <v>0</v>
      </c>
      <c r="AL78" s="29">
        <f t="shared" ca="1" si="108"/>
        <v>47371</v>
      </c>
      <c r="AM78" s="108">
        <f t="shared" ca="1" si="108"/>
        <v>0</v>
      </c>
      <c r="AO78" s="29" t="s">
        <v>402</v>
      </c>
      <c r="AP78" s="36">
        <f ca="1">AP28+AP29</f>
        <v>14749</v>
      </c>
      <c r="AQ78" s="29">
        <f t="shared" ref="AQ78:AV78" ca="1" si="109">AQ28+AQ29</f>
        <v>0</v>
      </c>
      <c r="AR78" s="29">
        <f t="shared" ca="1" si="109"/>
        <v>0</v>
      </c>
      <c r="AS78" s="29">
        <f t="shared" ca="1" si="109"/>
        <v>0</v>
      </c>
      <c r="AT78" s="29">
        <f t="shared" ca="1" si="109"/>
        <v>0</v>
      </c>
      <c r="AU78" s="29">
        <f t="shared" ca="1" si="109"/>
        <v>47371</v>
      </c>
      <c r="AV78" s="108">
        <f t="shared" ca="1" si="109"/>
        <v>0</v>
      </c>
    </row>
    <row r="79" spans="1:48" x14ac:dyDescent="0.25">
      <c r="E79" s="29" t="s">
        <v>405</v>
      </c>
      <c r="F79" s="36">
        <f ca="1">F30</f>
        <v>16797</v>
      </c>
      <c r="G79" s="29">
        <f t="shared" ref="G79:L79" ca="1" si="110">G30</f>
        <v>0</v>
      </c>
      <c r="H79" s="29">
        <f t="shared" ca="1" si="110"/>
        <v>0</v>
      </c>
      <c r="I79" s="29">
        <f t="shared" ca="1" si="110"/>
        <v>0</v>
      </c>
      <c r="J79" s="29">
        <f t="shared" ca="1" si="110"/>
        <v>0</v>
      </c>
      <c r="K79" s="29">
        <f t="shared" ca="1" si="110"/>
        <v>37065</v>
      </c>
      <c r="L79" s="108">
        <f t="shared" ca="1" si="110"/>
        <v>0</v>
      </c>
      <c r="N79" s="29" t="s">
        <v>405</v>
      </c>
      <c r="O79" s="36">
        <f ca="1">O30</f>
        <v>16797</v>
      </c>
      <c r="P79" s="29">
        <f t="shared" ref="P79:U79" ca="1" si="111">P30</f>
        <v>0</v>
      </c>
      <c r="Q79" s="29">
        <f t="shared" ca="1" si="111"/>
        <v>0</v>
      </c>
      <c r="R79" s="29">
        <f t="shared" ca="1" si="111"/>
        <v>0</v>
      </c>
      <c r="S79" s="29">
        <f t="shared" ca="1" si="111"/>
        <v>0</v>
      </c>
      <c r="T79" s="29">
        <f t="shared" ca="1" si="111"/>
        <v>37065</v>
      </c>
      <c r="U79" s="108">
        <f t="shared" ca="1" si="111"/>
        <v>0</v>
      </c>
      <c r="W79" s="29" t="s">
        <v>405</v>
      </c>
      <c r="X79" s="36">
        <f ca="1">X30</f>
        <v>16797</v>
      </c>
      <c r="Y79" s="29">
        <f t="shared" ref="Y79:AD79" ca="1" si="112">Y30</f>
        <v>0</v>
      </c>
      <c r="Z79" s="29">
        <f t="shared" ca="1" si="112"/>
        <v>0</v>
      </c>
      <c r="AA79" s="29">
        <f t="shared" ca="1" si="112"/>
        <v>0</v>
      </c>
      <c r="AB79" s="29">
        <f t="shared" ca="1" si="112"/>
        <v>0</v>
      </c>
      <c r="AC79" s="29">
        <f t="shared" ca="1" si="112"/>
        <v>37065</v>
      </c>
      <c r="AD79" s="108">
        <f t="shared" ca="1" si="112"/>
        <v>0</v>
      </c>
      <c r="AF79" s="29" t="s">
        <v>405</v>
      </c>
      <c r="AG79" s="36">
        <f ca="1">AG30</f>
        <v>16797</v>
      </c>
      <c r="AH79" s="29">
        <f t="shared" ref="AH79:AM79" ca="1" si="113">AH30</f>
        <v>0</v>
      </c>
      <c r="AI79" s="29">
        <f t="shared" ca="1" si="113"/>
        <v>0</v>
      </c>
      <c r="AJ79" s="29">
        <f t="shared" ca="1" si="113"/>
        <v>0</v>
      </c>
      <c r="AK79" s="29">
        <f t="shared" ca="1" si="113"/>
        <v>0</v>
      </c>
      <c r="AL79" s="29">
        <f t="shared" ca="1" si="113"/>
        <v>37065</v>
      </c>
      <c r="AM79" s="108">
        <f t="shared" ca="1" si="113"/>
        <v>0</v>
      </c>
      <c r="AO79" s="29" t="s">
        <v>405</v>
      </c>
      <c r="AP79" s="36">
        <f ca="1">AP30</f>
        <v>16797</v>
      </c>
      <c r="AQ79" s="29">
        <f t="shared" ref="AQ79:AV79" ca="1" si="114">AQ30</f>
        <v>0</v>
      </c>
      <c r="AR79" s="29">
        <f t="shared" ca="1" si="114"/>
        <v>0</v>
      </c>
      <c r="AS79" s="29">
        <f t="shared" ca="1" si="114"/>
        <v>0</v>
      </c>
      <c r="AT79" s="29">
        <f t="shared" ca="1" si="114"/>
        <v>0</v>
      </c>
      <c r="AU79" s="29">
        <f t="shared" ca="1" si="114"/>
        <v>37065</v>
      </c>
      <c r="AV79" s="108">
        <f t="shared" ca="1" si="114"/>
        <v>0</v>
      </c>
    </row>
    <row r="80" spans="1:48" x14ac:dyDescent="0.25">
      <c r="E80" s="12" t="s">
        <v>406</v>
      </c>
      <c r="F80" s="36">
        <f ca="1">F31</f>
        <v>14977</v>
      </c>
      <c r="G80" s="29">
        <f t="shared" ref="G80:L80" ca="1" si="115">G31</f>
        <v>0</v>
      </c>
      <c r="H80" s="29">
        <f t="shared" ca="1" si="115"/>
        <v>0</v>
      </c>
      <c r="I80" s="29">
        <f t="shared" ca="1" si="115"/>
        <v>0</v>
      </c>
      <c r="J80" s="29">
        <f t="shared" ca="1" si="115"/>
        <v>0</v>
      </c>
      <c r="K80" s="29">
        <f t="shared" ca="1" si="115"/>
        <v>12110</v>
      </c>
      <c r="L80" s="108">
        <f t="shared" ca="1" si="115"/>
        <v>0</v>
      </c>
      <c r="N80" s="12" t="s">
        <v>406</v>
      </c>
      <c r="O80" s="36">
        <f ca="1">O31</f>
        <v>14977</v>
      </c>
      <c r="P80" s="29">
        <f t="shared" ref="P80:U80" ca="1" si="116">P31</f>
        <v>0</v>
      </c>
      <c r="Q80" s="29">
        <f t="shared" ca="1" si="116"/>
        <v>0</v>
      </c>
      <c r="R80" s="29">
        <f t="shared" ca="1" si="116"/>
        <v>0</v>
      </c>
      <c r="S80" s="29">
        <f t="shared" ca="1" si="116"/>
        <v>0</v>
      </c>
      <c r="T80" s="29">
        <f t="shared" ca="1" si="116"/>
        <v>12110</v>
      </c>
      <c r="U80" s="108">
        <f t="shared" ca="1" si="116"/>
        <v>0</v>
      </c>
      <c r="W80" s="12" t="s">
        <v>406</v>
      </c>
      <c r="X80" s="36">
        <f ca="1">X31</f>
        <v>14977</v>
      </c>
      <c r="Y80" s="29">
        <f t="shared" ref="Y80:AD80" ca="1" si="117">Y31</f>
        <v>0</v>
      </c>
      <c r="Z80" s="29">
        <f t="shared" ca="1" si="117"/>
        <v>0</v>
      </c>
      <c r="AA80" s="29">
        <f t="shared" ca="1" si="117"/>
        <v>0</v>
      </c>
      <c r="AB80" s="29">
        <f t="shared" ca="1" si="117"/>
        <v>0</v>
      </c>
      <c r="AC80" s="29">
        <f t="shared" ca="1" si="117"/>
        <v>12110</v>
      </c>
      <c r="AD80" s="108">
        <f t="shared" ca="1" si="117"/>
        <v>0</v>
      </c>
      <c r="AF80" s="12" t="s">
        <v>406</v>
      </c>
      <c r="AG80" s="36">
        <f ca="1">AG31</f>
        <v>14977</v>
      </c>
      <c r="AH80" s="29">
        <f t="shared" ref="AH80:AM80" ca="1" si="118">AH31</f>
        <v>0</v>
      </c>
      <c r="AI80" s="29">
        <f t="shared" ca="1" si="118"/>
        <v>0</v>
      </c>
      <c r="AJ80" s="29">
        <f t="shared" ca="1" si="118"/>
        <v>0</v>
      </c>
      <c r="AK80" s="29">
        <f t="shared" ca="1" si="118"/>
        <v>0</v>
      </c>
      <c r="AL80" s="29">
        <f t="shared" ca="1" si="118"/>
        <v>12110</v>
      </c>
      <c r="AM80" s="108">
        <f t="shared" ca="1" si="118"/>
        <v>0</v>
      </c>
      <c r="AO80" s="12" t="s">
        <v>406</v>
      </c>
      <c r="AP80" s="36">
        <f ca="1">AP31</f>
        <v>14977</v>
      </c>
      <c r="AQ80" s="29">
        <f t="shared" ref="AQ80:AV80" ca="1" si="119">AQ31</f>
        <v>0</v>
      </c>
      <c r="AR80" s="29">
        <f t="shared" ca="1" si="119"/>
        <v>0</v>
      </c>
      <c r="AS80" s="29">
        <f t="shared" ca="1" si="119"/>
        <v>0</v>
      </c>
      <c r="AT80" s="29">
        <f t="shared" ca="1" si="119"/>
        <v>0</v>
      </c>
      <c r="AU80" s="29">
        <f t="shared" ca="1" si="119"/>
        <v>12110</v>
      </c>
      <c r="AV80" s="108">
        <f t="shared" ca="1" si="119"/>
        <v>0</v>
      </c>
    </row>
    <row r="82" spans="4:48" s="73" customFormat="1" ht="21" x14ac:dyDescent="0.35">
      <c r="D82" s="72">
        <v>2020</v>
      </c>
      <c r="M82" s="32"/>
      <c r="V82" s="32"/>
      <c r="AE82" s="32"/>
      <c r="AN82" s="32"/>
    </row>
    <row r="83" spans="4:48" x14ac:dyDescent="0.25">
      <c r="F83" s="50" t="s">
        <v>2</v>
      </c>
      <c r="G83" s="50" t="s">
        <v>3</v>
      </c>
      <c r="H83" s="50" t="s">
        <v>4</v>
      </c>
      <c r="I83" s="50" t="s">
        <v>5</v>
      </c>
      <c r="J83" s="50" t="s">
        <v>6</v>
      </c>
      <c r="K83" s="50" t="s">
        <v>7</v>
      </c>
      <c r="L83" s="110" t="s">
        <v>399</v>
      </c>
      <c r="O83" s="50" t="s">
        <v>2</v>
      </c>
      <c r="P83" s="50" t="s">
        <v>3</v>
      </c>
      <c r="Q83" s="50" t="s">
        <v>4</v>
      </c>
      <c r="R83" s="50" t="s">
        <v>5</v>
      </c>
      <c r="S83" s="50" t="s">
        <v>6</v>
      </c>
      <c r="T83" s="50" t="s">
        <v>7</v>
      </c>
      <c r="U83" s="110" t="s">
        <v>399</v>
      </c>
      <c r="X83" s="50" t="s">
        <v>2</v>
      </c>
      <c r="Y83" s="50" t="s">
        <v>3</v>
      </c>
      <c r="Z83" s="50" t="s">
        <v>4</v>
      </c>
      <c r="AA83" s="50" t="s">
        <v>5</v>
      </c>
      <c r="AB83" s="50" t="s">
        <v>6</v>
      </c>
      <c r="AC83" s="50" t="s">
        <v>7</v>
      </c>
      <c r="AD83" s="110" t="s">
        <v>399</v>
      </c>
      <c r="AG83" s="50" t="s">
        <v>2</v>
      </c>
      <c r="AH83" s="50" t="s">
        <v>3</v>
      </c>
      <c r="AI83" s="50" t="s">
        <v>4</v>
      </c>
      <c r="AJ83" s="50" t="s">
        <v>5</v>
      </c>
      <c r="AK83" s="50" t="s">
        <v>6</v>
      </c>
      <c r="AL83" s="50" t="s">
        <v>7</v>
      </c>
      <c r="AM83" s="110" t="s">
        <v>399</v>
      </c>
      <c r="AP83" s="50" t="s">
        <v>2</v>
      </c>
      <c r="AQ83" s="50" t="s">
        <v>3</v>
      </c>
      <c r="AR83" s="50" t="s">
        <v>4</v>
      </c>
      <c r="AS83" s="50" t="s">
        <v>5</v>
      </c>
      <c r="AT83" s="50" t="s">
        <v>6</v>
      </c>
      <c r="AU83" s="50" t="s">
        <v>7</v>
      </c>
      <c r="AV83" s="110" t="s">
        <v>399</v>
      </c>
    </row>
    <row r="84" spans="4:48" x14ac:dyDescent="0.25">
      <c r="E84" s="29" t="s">
        <v>407</v>
      </c>
      <c r="F84" s="36">
        <f ca="1">F36+F37</f>
        <v>1318</v>
      </c>
      <c r="G84" s="29">
        <f t="shared" ref="G84:K84" ca="1" si="120">G36+G37</f>
        <v>0</v>
      </c>
      <c r="H84" s="29">
        <f t="shared" ca="1" si="120"/>
        <v>0</v>
      </c>
      <c r="I84" s="29">
        <f t="shared" ca="1" si="120"/>
        <v>0</v>
      </c>
      <c r="J84" s="29">
        <f t="shared" ca="1" si="120"/>
        <v>0</v>
      </c>
      <c r="K84" s="29">
        <f t="shared" ca="1" si="120"/>
        <v>3468</v>
      </c>
      <c r="L84" s="108">
        <f t="shared" ref="L84" ca="1" si="121">L36+L37</f>
        <v>0</v>
      </c>
      <c r="N84" s="29" t="s">
        <v>407</v>
      </c>
      <c r="O84" s="36">
        <f ca="1">O36+O37</f>
        <v>1318</v>
      </c>
      <c r="P84" s="29">
        <f t="shared" ref="P84:U84" ca="1" si="122">P36+P37</f>
        <v>0</v>
      </c>
      <c r="Q84" s="29">
        <f t="shared" ca="1" si="122"/>
        <v>0</v>
      </c>
      <c r="R84" s="29">
        <f t="shared" ca="1" si="122"/>
        <v>0</v>
      </c>
      <c r="S84" s="29">
        <f t="shared" ca="1" si="122"/>
        <v>0</v>
      </c>
      <c r="T84" s="29">
        <f t="shared" ca="1" si="122"/>
        <v>3468</v>
      </c>
      <c r="U84" s="108">
        <f t="shared" ca="1" si="122"/>
        <v>0</v>
      </c>
      <c r="W84" s="29" t="s">
        <v>407</v>
      </c>
      <c r="X84" s="36">
        <f ca="1">X36+X37</f>
        <v>1318</v>
      </c>
      <c r="Y84" s="29">
        <f t="shared" ref="Y84:AD84" ca="1" si="123">Y36+Y37</f>
        <v>0</v>
      </c>
      <c r="Z84" s="29">
        <f t="shared" ca="1" si="123"/>
        <v>0</v>
      </c>
      <c r="AA84" s="29">
        <f t="shared" ca="1" si="123"/>
        <v>0</v>
      </c>
      <c r="AB84" s="29">
        <f t="shared" ca="1" si="123"/>
        <v>671</v>
      </c>
      <c r="AC84" s="29">
        <f t="shared" ca="1" si="123"/>
        <v>2797</v>
      </c>
      <c r="AD84" s="108">
        <f t="shared" ca="1" si="123"/>
        <v>0</v>
      </c>
      <c r="AF84" s="29" t="s">
        <v>407</v>
      </c>
      <c r="AG84" s="36">
        <f ca="1">AG36+AG37</f>
        <v>1318</v>
      </c>
      <c r="AH84" s="29">
        <f t="shared" ref="AH84:AM84" ca="1" si="124">AH36+AH37</f>
        <v>0</v>
      </c>
      <c r="AI84" s="29">
        <f t="shared" ca="1" si="124"/>
        <v>0</v>
      </c>
      <c r="AJ84" s="29">
        <f t="shared" ca="1" si="124"/>
        <v>0</v>
      </c>
      <c r="AK84" s="29">
        <f t="shared" ca="1" si="124"/>
        <v>0</v>
      </c>
      <c r="AL84" s="29">
        <f t="shared" ca="1" si="124"/>
        <v>0</v>
      </c>
      <c r="AM84" s="108">
        <f t="shared" ca="1" si="124"/>
        <v>3468</v>
      </c>
      <c r="AO84" s="29" t="s">
        <v>407</v>
      </c>
      <c r="AP84" s="36">
        <f ca="1">AP36+AP37</f>
        <v>3694</v>
      </c>
      <c r="AQ84" s="29">
        <f t="shared" ref="AQ84:AV84" ca="1" si="125">AQ36+AQ37</f>
        <v>850</v>
      </c>
      <c r="AR84" s="29">
        <f t="shared" ca="1" si="125"/>
        <v>0</v>
      </c>
      <c r="AS84" s="29">
        <f t="shared" ca="1" si="125"/>
        <v>0</v>
      </c>
      <c r="AT84" s="29">
        <f t="shared" ca="1" si="125"/>
        <v>0</v>
      </c>
      <c r="AU84" s="29">
        <f t="shared" ca="1" si="125"/>
        <v>242</v>
      </c>
      <c r="AV84" s="108">
        <f t="shared" ca="1" si="125"/>
        <v>0</v>
      </c>
    </row>
    <row r="85" spans="4:48" x14ac:dyDescent="0.25">
      <c r="E85" s="29" t="s">
        <v>402</v>
      </c>
      <c r="F85" s="36">
        <f ca="1">F38+F39</f>
        <v>14672</v>
      </c>
      <c r="G85" s="29">
        <f t="shared" ref="G85:K85" ca="1" si="126">G38+G39</f>
        <v>0</v>
      </c>
      <c r="H85" s="29">
        <f t="shared" ca="1" si="126"/>
        <v>0</v>
      </c>
      <c r="I85" s="29">
        <f t="shared" ca="1" si="126"/>
        <v>0</v>
      </c>
      <c r="J85" s="29">
        <f t="shared" ca="1" si="126"/>
        <v>0</v>
      </c>
      <c r="K85" s="29">
        <f t="shared" ca="1" si="126"/>
        <v>47007</v>
      </c>
      <c r="L85" s="108">
        <f t="shared" ref="L85" ca="1" si="127">L38+L39</f>
        <v>0</v>
      </c>
      <c r="N85" s="29" t="s">
        <v>402</v>
      </c>
      <c r="O85" s="36">
        <f ca="1">O38+O39</f>
        <v>14672</v>
      </c>
      <c r="P85" s="29">
        <f t="shared" ref="P85:U85" ca="1" si="128">P38+P39</f>
        <v>0</v>
      </c>
      <c r="Q85" s="29">
        <f t="shared" ca="1" si="128"/>
        <v>0</v>
      </c>
      <c r="R85" s="29">
        <f t="shared" ca="1" si="128"/>
        <v>0</v>
      </c>
      <c r="S85" s="29">
        <f t="shared" ca="1" si="128"/>
        <v>0</v>
      </c>
      <c r="T85" s="29">
        <f t="shared" ca="1" si="128"/>
        <v>47007</v>
      </c>
      <c r="U85" s="108">
        <f t="shared" ca="1" si="128"/>
        <v>0</v>
      </c>
      <c r="W85" s="29" t="s">
        <v>402</v>
      </c>
      <c r="X85" s="36">
        <f ca="1">X38+X39</f>
        <v>14672</v>
      </c>
      <c r="Y85" s="29">
        <f t="shared" ref="Y85:AD85" ca="1" si="129">Y38+Y39</f>
        <v>0</v>
      </c>
      <c r="Z85" s="29">
        <f t="shared" ca="1" si="129"/>
        <v>0</v>
      </c>
      <c r="AA85" s="29">
        <f t="shared" ca="1" si="129"/>
        <v>0</v>
      </c>
      <c r="AB85" s="29">
        <f t="shared" ca="1" si="129"/>
        <v>34646</v>
      </c>
      <c r="AC85" s="29">
        <f t="shared" ca="1" si="129"/>
        <v>12361</v>
      </c>
      <c r="AD85" s="108">
        <f t="shared" ca="1" si="129"/>
        <v>0</v>
      </c>
      <c r="AF85" s="29" t="s">
        <v>402</v>
      </c>
      <c r="AG85" s="36">
        <f ca="1">AG38+AG39</f>
        <v>14672</v>
      </c>
      <c r="AH85" s="29">
        <f t="shared" ref="AH85:AM85" ca="1" si="130">AH38+AH39</f>
        <v>0</v>
      </c>
      <c r="AI85" s="29">
        <f t="shared" ca="1" si="130"/>
        <v>0</v>
      </c>
      <c r="AJ85" s="29">
        <f t="shared" ca="1" si="130"/>
        <v>0</v>
      </c>
      <c r="AK85" s="29">
        <f t="shared" ca="1" si="130"/>
        <v>0</v>
      </c>
      <c r="AL85" s="29">
        <f t="shared" ca="1" si="130"/>
        <v>0</v>
      </c>
      <c r="AM85" s="108">
        <f t="shared" ca="1" si="130"/>
        <v>47007</v>
      </c>
      <c r="AO85" s="29" t="s">
        <v>402</v>
      </c>
      <c r="AP85" s="36">
        <f ca="1">AP38+AP39</f>
        <v>35897</v>
      </c>
      <c r="AQ85" s="29">
        <f t="shared" ref="AQ85:AV85" ca="1" si="131">AQ38+AQ39</f>
        <v>25732</v>
      </c>
      <c r="AR85" s="29">
        <f t="shared" ca="1" si="131"/>
        <v>0</v>
      </c>
      <c r="AS85" s="29">
        <f t="shared" ca="1" si="131"/>
        <v>0</v>
      </c>
      <c r="AT85" s="29">
        <f t="shared" ca="1" si="131"/>
        <v>0</v>
      </c>
      <c r="AU85" s="29">
        <f t="shared" ca="1" si="131"/>
        <v>50</v>
      </c>
      <c r="AV85" s="108">
        <f t="shared" ca="1" si="131"/>
        <v>0</v>
      </c>
    </row>
    <row r="86" spans="4:48" x14ac:dyDescent="0.25">
      <c r="E86" s="29" t="s">
        <v>405</v>
      </c>
      <c r="F86" s="36">
        <f ca="1">F40</f>
        <v>16554</v>
      </c>
      <c r="G86" s="29">
        <f t="shared" ref="G86:K86" ca="1" si="132">G40</f>
        <v>0</v>
      </c>
      <c r="H86" s="29">
        <f t="shared" ca="1" si="132"/>
        <v>0</v>
      </c>
      <c r="I86" s="29">
        <f t="shared" ca="1" si="132"/>
        <v>0</v>
      </c>
      <c r="J86" s="29">
        <f t="shared" ca="1" si="132"/>
        <v>0</v>
      </c>
      <c r="K86" s="29">
        <f t="shared" ca="1" si="132"/>
        <v>36661</v>
      </c>
      <c r="L86" s="108">
        <f t="shared" ref="L86" ca="1" si="133">L40</f>
        <v>0</v>
      </c>
      <c r="N86" s="29" t="s">
        <v>405</v>
      </c>
      <c r="O86" s="36">
        <f ca="1">O40</f>
        <v>16554</v>
      </c>
      <c r="P86" s="29">
        <f t="shared" ref="P86:U87" ca="1" si="134">P40</f>
        <v>0</v>
      </c>
      <c r="Q86" s="29">
        <f t="shared" ca="1" si="134"/>
        <v>0</v>
      </c>
      <c r="R86" s="29">
        <f t="shared" ca="1" si="134"/>
        <v>0</v>
      </c>
      <c r="S86" s="29">
        <f t="shared" ca="1" si="134"/>
        <v>0</v>
      </c>
      <c r="T86" s="29">
        <f t="shared" ca="1" si="134"/>
        <v>36661</v>
      </c>
      <c r="U86" s="108">
        <f t="shared" ca="1" si="134"/>
        <v>0</v>
      </c>
      <c r="W86" s="29" t="s">
        <v>405</v>
      </c>
      <c r="X86" s="36">
        <f ca="1">X40</f>
        <v>16554</v>
      </c>
      <c r="Y86" s="29">
        <f t="shared" ref="Y86:AD87" ca="1" si="135">Y40</f>
        <v>0</v>
      </c>
      <c r="Z86" s="29">
        <f t="shared" ca="1" si="135"/>
        <v>0</v>
      </c>
      <c r="AA86" s="29">
        <f t="shared" ca="1" si="135"/>
        <v>0</v>
      </c>
      <c r="AB86" s="29">
        <f t="shared" ca="1" si="135"/>
        <v>32071</v>
      </c>
      <c r="AC86" s="29">
        <f t="shared" ca="1" si="135"/>
        <v>4590</v>
      </c>
      <c r="AD86" s="108">
        <f t="shared" ca="1" si="135"/>
        <v>0</v>
      </c>
      <c r="AF86" s="29" t="s">
        <v>405</v>
      </c>
      <c r="AG86" s="36">
        <f ca="1">AG40</f>
        <v>16554</v>
      </c>
      <c r="AH86" s="29">
        <f t="shared" ref="AH86:AM87" ca="1" si="136">AH40</f>
        <v>0</v>
      </c>
      <c r="AI86" s="29">
        <f t="shared" ca="1" si="136"/>
        <v>0</v>
      </c>
      <c r="AJ86" s="29">
        <f t="shared" ca="1" si="136"/>
        <v>0</v>
      </c>
      <c r="AK86" s="29">
        <f t="shared" ca="1" si="136"/>
        <v>0</v>
      </c>
      <c r="AL86" s="29">
        <f t="shared" ca="1" si="136"/>
        <v>0</v>
      </c>
      <c r="AM86" s="108">
        <f t="shared" ca="1" si="136"/>
        <v>36661</v>
      </c>
      <c r="AO86" s="29" t="s">
        <v>405</v>
      </c>
      <c r="AP86" s="36">
        <f ca="1">AP40</f>
        <v>31094</v>
      </c>
      <c r="AQ86" s="29">
        <f t="shared" ref="AQ86:AV87" ca="1" si="137">AQ40</f>
        <v>22110</v>
      </c>
      <c r="AR86" s="29">
        <f t="shared" ca="1" si="137"/>
        <v>0</v>
      </c>
      <c r="AS86" s="29">
        <f t="shared" ca="1" si="137"/>
        <v>0</v>
      </c>
      <c r="AT86" s="29">
        <f t="shared" ca="1" si="137"/>
        <v>0</v>
      </c>
      <c r="AU86" s="29">
        <f t="shared" ca="1" si="137"/>
        <v>11</v>
      </c>
      <c r="AV86" s="108">
        <f t="shared" ca="1" si="137"/>
        <v>0</v>
      </c>
    </row>
    <row r="87" spans="4:48" x14ac:dyDescent="0.25">
      <c r="E87" s="12" t="s">
        <v>406</v>
      </c>
      <c r="F87" s="36">
        <f ca="1">F41</f>
        <v>14902</v>
      </c>
      <c r="G87" s="29">
        <f t="shared" ref="G87:K87" ca="1" si="138">G41</f>
        <v>0</v>
      </c>
      <c r="H87" s="29">
        <f t="shared" ca="1" si="138"/>
        <v>0</v>
      </c>
      <c r="I87" s="29">
        <f t="shared" ca="1" si="138"/>
        <v>0</v>
      </c>
      <c r="J87" s="29">
        <f t="shared" ca="1" si="138"/>
        <v>0</v>
      </c>
      <c r="K87" s="29">
        <f t="shared" ca="1" si="138"/>
        <v>11963</v>
      </c>
      <c r="L87" s="108">
        <f t="shared" ref="L87" ca="1" si="139">L41</f>
        <v>0</v>
      </c>
      <c r="N87" s="12" t="s">
        <v>406</v>
      </c>
      <c r="O87" s="36">
        <f ca="1">O41</f>
        <v>14902</v>
      </c>
      <c r="P87" s="29">
        <f t="shared" ref="P87:T87" ca="1" si="140">P41</f>
        <v>0</v>
      </c>
      <c r="Q87" s="29">
        <f t="shared" ca="1" si="140"/>
        <v>0</v>
      </c>
      <c r="R87" s="29">
        <f t="shared" ca="1" si="140"/>
        <v>0</v>
      </c>
      <c r="S87" s="29">
        <f t="shared" ca="1" si="140"/>
        <v>0</v>
      </c>
      <c r="T87" s="29">
        <f t="shared" ca="1" si="140"/>
        <v>11963</v>
      </c>
      <c r="U87" s="108">
        <f t="shared" ca="1" si="134"/>
        <v>0</v>
      </c>
      <c r="W87" s="12" t="s">
        <v>406</v>
      </c>
      <c r="X87" s="36">
        <f ca="1">X41</f>
        <v>14902</v>
      </c>
      <c r="Y87" s="29">
        <f t="shared" ref="Y87:AC87" ca="1" si="141">Y41</f>
        <v>0</v>
      </c>
      <c r="Z87" s="29">
        <f t="shared" ca="1" si="141"/>
        <v>0</v>
      </c>
      <c r="AA87" s="29">
        <f t="shared" ca="1" si="141"/>
        <v>0</v>
      </c>
      <c r="AB87" s="29">
        <f t="shared" ca="1" si="141"/>
        <v>10990</v>
      </c>
      <c r="AC87" s="29">
        <f t="shared" ca="1" si="141"/>
        <v>973</v>
      </c>
      <c r="AD87" s="108">
        <f t="shared" ca="1" si="135"/>
        <v>0</v>
      </c>
      <c r="AF87" s="12" t="s">
        <v>406</v>
      </c>
      <c r="AG87" s="36">
        <f ca="1">AG41</f>
        <v>14902</v>
      </c>
      <c r="AH87" s="29">
        <f t="shared" ref="AH87:AL87" ca="1" si="142">AH41</f>
        <v>0</v>
      </c>
      <c r="AI87" s="29">
        <f t="shared" ca="1" si="142"/>
        <v>0</v>
      </c>
      <c r="AJ87" s="29">
        <f t="shared" ca="1" si="142"/>
        <v>0</v>
      </c>
      <c r="AK87" s="29">
        <f t="shared" ca="1" si="142"/>
        <v>0</v>
      </c>
      <c r="AL87" s="29">
        <f t="shared" ca="1" si="142"/>
        <v>0</v>
      </c>
      <c r="AM87" s="108">
        <f t="shared" ca="1" si="136"/>
        <v>11963</v>
      </c>
      <c r="AO87" s="12" t="s">
        <v>406</v>
      </c>
      <c r="AP87" s="36">
        <f ca="1">AP41</f>
        <v>22876</v>
      </c>
      <c r="AQ87" s="29">
        <f t="shared" ref="AQ87:AU87" ca="1" si="143">AQ41</f>
        <v>3989</v>
      </c>
      <c r="AR87" s="29">
        <f t="shared" ca="1" si="143"/>
        <v>0</v>
      </c>
      <c r="AS87" s="29">
        <f t="shared" ca="1" si="143"/>
        <v>0</v>
      </c>
      <c r="AT87" s="29">
        <f t="shared" ca="1" si="143"/>
        <v>0</v>
      </c>
      <c r="AU87" s="29">
        <f t="shared" ca="1" si="143"/>
        <v>0</v>
      </c>
      <c r="AV87" s="108">
        <f t="shared" ca="1" si="137"/>
        <v>0</v>
      </c>
    </row>
    <row r="89" spans="4:48" s="73" customFormat="1" ht="21" x14ac:dyDescent="0.35">
      <c r="D89" s="72">
        <v>2030</v>
      </c>
      <c r="M89" s="32"/>
      <c r="V89" s="32"/>
      <c r="AE89" s="32"/>
      <c r="AN89" s="32"/>
    </row>
    <row r="90" spans="4:48" x14ac:dyDescent="0.25">
      <c r="F90" s="50" t="s">
        <v>2</v>
      </c>
      <c r="G90" s="50" t="s">
        <v>3</v>
      </c>
      <c r="H90" s="50" t="s">
        <v>4</v>
      </c>
      <c r="I90" s="50" t="s">
        <v>5</v>
      </c>
      <c r="J90" s="50" t="s">
        <v>6</v>
      </c>
      <c r="K90" s="50" t="s">
        <v>7</v>
      </c>
      <c r="L90" s="110" t="s">
        <v>399</v>
      </c>
      <c r="O90" s="50" t="s">
        <v>2</v>
      </c>
      <c r="P90" s="50" t="s">
        <v>3</v>
      </c>
      <c r="Q90" s="50" t="s">
        <v>4</v>
      </c>
      <c r="R90" s="50" t="s">
        <v>5</v>
      </c>
      <c r="S90" s="50" t="s">
        <v>6</v>
      </c>
      <c r="T90" s="50" t="s">
        <v>7</v>
      </c>
      <c r="U90" s="110" t="s">
        <v>399</v>
      </c>
      <c r="X90" s="50" t="s">
        <v>2</v>
      </c>
      <c r="Y90" s="50" t="s">
        <v>3</v>
      </c>
      <c r="Z90" s="50" t="s">
        <v>4</v>
      </c>
      <c r="AA90" s="50" t="s">
        <v>5</v>
      </c>
      <c r="AB90" s="50" t="s">
        <v>6</v>
      </c>
      <c r="AC90" s="50" t="s">
        <v>7</v>
      </c>
      <c r="AD90" s="110" t="s">
        <v>399</v>
      </c>
      <c r="AG90" s="50" t="s">
        <v>2</v>
      </c>
      <c r="AH90" s="50" t="s">
        <v>3</v>
      </c>
      <c r="AI90" s="50" t="s">
        <v>4</v>
      </c>
      <c r="AJ90" s="50" t="s">
        <v>5</v>
      </c>
      <c r="AK90" s="50" t="s">
        <v>6</v>
      </c>
      <c r="AL90" s="50" t="s">
        <v>7</v>
      </c>
      <c r="AM90" s="110" t="s">
        <v>399</v>
      </c>
      <c r="AP90" s="50" t="s">
        <v>2</v>
      </c>
      <c r="AQ90" s="50" t="s">
        <v>3</v>
      </c>
      <c r="AR90" s="50" t="s">
        <v>4</v>
      </c>
      <c r="AS90" s="50" t="s">
        <v>5</v>
      </c>
      <c r="AT90" s="50" t="s">
        <v>6</v>
      </c>
      <c r="AU90" s="50" t="s">
        <v>7</v>
      </c>
      <c r="AV90" s="110" t="s">
        <v>399</v>
      </c>
    </row>
    <row r="91" spans="4:48" x14ac:dyDescent="0.25">
      <c r="E91" s="29" t="s">
        <v>407</v>
      </c>
      <c r="F91" s="36">
        <f ca="1">F46+F47</f>
        <v>1318</v>
      </c>
      <c r="G91" s="29">
        <f t="shared" ref="G91:K91" ca="1" si="144">G46+G47</f>
        <v>0</v>
      </c>
      <c r="H91" s="29">
        <f t="shared" ca="1" si="144"/>
        <v>0</v>
      </c>
      <c r="I91" s="29">
        <f t="shared" ca="1" si="144"/>
        <v>0</v>
      </c>
      <c r="J91" s="29">
        <f t="shared" ca="1" si="144"/>
        <v>0</v>
      </c>
      <c r="K91" s="29">
        <f t="shared" ca="1" si="144"/>
        <v>3468</v>
      </c>
      <c r="L91" s="108">
        <f t="shared" ref="L91" ca="1" si="145">L46+L47</f>
        <v>0</v>
      </c>
      <c r="N91" s="29" t="s">
        <v>407</v>
      </c>
      <c r="O91" s="36">
        <f ca="1">O46+O47</f>
        <v>1318</v>
      </c>
      <c r="P91" s="29">
        <f t="shared" ref="P91:U91" ca="1" si="146">P46+P47</f>
        <v>0</v>
      </c>
      <c r="Q91" s="29">
        <f t="shared" ca="1" si="146"/>
        <v>0</v>
      </c>
      <c r="R91" s="29">
        <f t="shared" ca="1" si="146"/>
        <v>0</v>
      </c>
      <c r="S91" s="29">
        <f t="shared" ca="1" si="146"/>
        <v>0</v>
      </c>
      <c r="T91" s="29">
        <f t="shared" ca="1" si="146"/>
        <v>3468</v>
      </c>
      <c r="U91" s="108">
        <f t="shared" ca="1" si="146"/>
        <v>0</v>
      </c>
      <c r="W91" s="29" t="s">
        <v>407</v>
      </c>
      <c r="X91" s="36">
        <f ca="1">X46+X47</f>
        <v>1318</v>
      </c>
      <c r="Y91" s="29">
        <f t="shared" ref="Y91:AD91" ca="1" si="147">Y46+Y47</f>
        <v>0</v>
      </c>
      <c r="Z91" s="29">
        <f t="shared" ca="1" si="147"/>
        <v>0</v>
      </c>
      <c r="AA91" s="29">
        <f t="shared" ca="1" si="147"/>
        <v>0</v>
      </c>
      <c r="AB91" s="29">
        <f t="shared" ca="1" si="147"/>
        <v>609</v>
      </c>
      <c r="AC91" s="29">
        <f t="shared" ca="1" si="147"/>
        <v>2859</v>
      </c>
      <c r="AD91" s="108">
        <f t="shared" ca="1" si="147"/>
        <v>0</v>
      </c>
      <c r="AF91" s="29" t="s">
        <v>407</v>
      </c>
      <c r="AG91" s="36">
        <f ca="1">AG46+AG47</f>
        <v>1318</v>
      </c>
      <c r="AH91" s="29">
        <f t="shared" ref="AH91:AM91" ca="1" si="148">AH46+AH47</f>
        <v>0</v>
      </c>
      <c r="AI91" s="29">
        <f t="shared" ca="1" si="148"/>
        <v>0</v>
      </c>
      <c r="AJ91" s="29">
        <f t="shared" ca="1" si="148"/>
        <v>0</v>
      </c>
      <c r="AK91" s="29">
        <f t="shared" ca="1" si="148"/>
        <v>0</v>
      </c>
      <c r="AL91" s="29">
        <f t="shared" ca="1" si="148"/>
        <v>0</v>
      </c>
      <c r="AM91" s="108">
        <f t="shared" ca="1" si="148"/>
        <v>3468</v>
      </c>
      <c r="AO91" s="29" t="s">
        <v>407</v>
      </c>
      <c r="AP91" s="36">
        <f ca="1">AP46+AP47</f>
        <v>3694</v>
      </c>
      <c r="AQ91" s="29">
        <f t="shared" ref="AQ91:AV91" ca="1" si="149">AQ46+AQ47</f>
        <v>850</v>
      </c>
      <c r="AR91" s="29">
        <f t="shared" ca="1" si="149"/>
        <v>0</v>
      </c>
      <c r="AS91" s="29">
        <f t="shared" ca="1" si="149"/>
        <v>0</v>
      </c>
      <c r="AT91" s="29">
        <f t="shared" ca="1" si="149"/>
        <v>0</v>
      </c>
      <c r="AU91" s="29">
        <f t="shared" ca="1" si="149"/>
        <v>242</v>
      </c>
      <c r="AV91" s="108">
        <f t="shared" ca="1" si="149"/>
        <v>0</v>
      </c>
    </row>
    <row r="92" spans="4:48" x14ac:dyDescent="0.25">
      <c r="E92" s="29" t="s">
        <v>402</v>
      </c>
      <c r="F92" s="36">
        <f ca="1">F48+F49</f>
        <v>14672</v>
      </c>
      <c r="G92" s="29">
        <f t="shared" ref="G92:K92" ca="1" si="150">G48+G49</f>
        <v>0</v>
      </c>
      <c r="H92" s="29">
        <f t="shared" ca="1" si="150"/>
        <v>0</v>
      </c>
      <c r="I92" s="29">
        <f t="shared" ca="1" si="150"/>
        <v>0</v>
      </c>
      <c r="J92" s="29">
        <f t="shared" ca="1" si="150"/>
        <v>0</v>
      </c>
      <c r="K92" s="29">
        <f t="shared" ca="1" si="150"/>
        <v>47007</v>
      </c>
      <c r="L92" s="108">
        <f t="shared" ref="L92" ca="1" si="151">L48+L49</f>
        <v>0</v>
      </c>
      <c r="N92" s="29" t="s">
        <v>402</v>
      </c>
      <c r="O92" s="36">
        <f ca="1">O48+O49</f>
        <v>14672</v>
      </c>
      <c r="P92" s="29">
        <f t="shared" ref="P92:U92" ca="1" si="152">P48+P49</f>
        <v>0</v>
      </c>
      <c r="Q92" s="29">
        <f t="shared" ca="1" si="152"/>
        <v>0</v>
      </c>
      <c r="R92" s="29">
        <f t="shared" ca="1" si="152"/>
        <v>0</v>
      </c>
      <c r="S92" s="29">
        <f t="shared" ca="1" si="152"/>
        <v>0</v>
      </c>
      <c r="T92" s="29">
        <f t="shared" ca="1" si="152"/>
        <v>47007</v>
      </c>
      <c r="U92" s="108">
        <f t="shared" ca="1" si="152"/>
        <v>0</v>
      </c>
      <c r="W92" s="29" t="s">
        <v>402</v>
      </c>
      <c r="X92" s="36">
        <f ca="1">X48+X49</f>
        <v>14672</v>
      </c>
      <c r="Y92" s="29">
        <f t="shared" ref="Y92:AD92" ca="1" si="153">Y48+Y49</f>
        <v>0</v>
      </c>
      <c r="Z92" s="29">
        <f t="shared" ca="1" si="153"/>
        <v>0</v>
      </c>
      <c r="AA92" s="29">
        <f t="shared" ca="1" si="153"/>
        <v>0</v>
      </c>
      <c r="AB92" s="29">
        <f t="shared" ca="1" si="153"/>
        <v>34910</v>
      </c>
      <c r="AC92" s="29">
        <f t="shared" ca="1" si="153"/>
        <v>12097</v>
      </c>
      <c r="AD92" s="108">
        <f t="shared" ca="1" si="153"/>
        <v>0</v>
      </c>
      <c r="AF92" s="29" t="s">
        <v>402</v>
      </c>
      <c r="AG92" s="36">
        <f ca="1">AG48+AG49</f>
        <v>14672</v>
      </c>
      <c r="AH92" s="29">
        <f t="shared" ref="AH92:AM92" ca="1" si="154">AH48+AH49</f>
        <v>0</v>
      </c>
      <c r="AI92" s="29">
        <f t="shared" ca="1" si="154"/>
        <v>0</v>
      </c>
      <c r="AJ92" s="29">
        <f t="shared" ca="1" si="154"/>
        <v>0</v>
      </c>
      <c r="AK92" s="29">
        <f t="shared" ca="1" si="154"/>
        <v>0</v>
      </c>
      <c r="AL92" s="29">
        <f t="shared" ca="1" si="154"/>
        <v>0</v>
      </c>
      <c r="AM92" s="108">
        <f t="shared" ca="1" si="154"/>
        <v>47007</v>
      </c>
      <c r="AO92" s="29" t="s">
        <v>402</v>
      </c>
      <c r="AP92" s="36">
        <f ca="1">AP48+AP49</f>
        <v>35897</v>
      </c>
      <c r="AQ92" s="29">
        <f t="shared" ref="AQ92:AV92" ca="1" si="155">AQ48+AQ49</f>
        <v>25732</v>
      </c>
      <c r="AR92" s="29">
        <f t="shared" ca="1" si="155"/>
        <v>0</v>
      </c>
      <c r="AS92" s="29">
        <f t="shared" ca="1" si="155"/>
        <v>0</v>
      </c>
      <c r="AT92" s="29">
        <f t="shared" ca="1" si="155"/>
        <v>0</v>
      </c>
      <c r="AU92" s="29">
        <f t="shared" ca="1" si="155"/>
        <v>50</v>
      </c>
      <c r="AV92" s="108">
        <f t="shared" ca="1" si="155"/>
        <v>0</v>
      </c>
    </row>
    <row r="93" spans="4:48" x14ac:dyDescent="0.25">
      <c r="E93" s="29" t="s">
        <v>405</v>
      </c>
      <c r="F93" s="36">
        <f ca="1">F50</f>
        <v>16554</v>
      </c>
      <c r="G93" s="29">
        <f t="shared" ref="G93:K93" ca="1" si="156">G50</f>
        <v>0</v>
      </c>
      <c r="H93" s="29">
        <f t="shared" ca="1" si="156"/>
        <v>0</v>
      </c>
      <c r="I93" s="29">
        <f t="shared" ca="1" si="156"/>
        <v>0</v>
      </c>
      <c r="J93" s="29">
        <f t="shared" ca="1" si="156"/>
        <v>0</v>
      </c>
      <c r="K93" s="29">
        <f t="shared" ca="1" si="156"/>
        <v>36661</v>
      </c>
      <c r="L93" s="108">
        <f t="shared" ref="L93" ca="1" si="157">L50</f>
        <v>0</v>
      </c>
      <c r="N93" s="29" t="s">
        <v>405</v>
      </c>
      <c r="O93" s="36">
        <f ca="1">O50</f>
        <v>16554</v>
      </c>
      <c r="P93" s="29">
        <f t="shared" ref="P93:U94" ca="1" si="158">P50</f>
        <v>0</v>
      </c>
      <c r="Q93" s="29">
        <f t="shared" ca="1" si="158"/>
        <v>0</v>
      </c>
      <c r="R93" s="29">
        <f t="shared" ca="1" si="158"/>
        <v>0</v>
      </c>
      <c r="S93" s="29">
        <f t="shared" ca="1" si="158"/>
        <v>0</v>
      </c>
      <c r="T93" s="29">
        <f t="shared" ca="1" si="158"/>
        <v>36661</v>
      </c>
      <c r="U93" s="108">
        <f t="shared" ca="1" si="158"/>
        <v>0</v>
      </c>
      <c r="W93" s="29" t="s">
        <v>405</v>
      </c>
      <c r="X93" s="36">
        <f ca="1">X50</f>
        <v>16554</v>
      </c>
      <c r="Y93" s="29">
        <f t="shared" ref="Y93:AD94" ca="1" si="159">Y50</f>
        <v>0</v>
      </c>
      <c r="Z93" s="29">
        <f t="shared" ca="1" si="159"/>
        <v>0</v>
      </c>
      <c r="AA93" s="29">
        <f t="shared" ca="1" si="159"/>
        <v>0</v>
      </c>
      <c r="AB93" s="29">
        <f t="shared" ca="1" si="159"/>
        <v>32438</v>
      </c>
      <c r="AC93" s="29">
        <f t="shared" ca="1" si="159"/>
        <v>4223</v>
      </c>
      <c r="AD93" s="108">
        <f t="shared" ca="1" si="159"/>
        <v>0</v>
      </c>
      <c r="AF93" s="29" t="s">
        <v>405</v>
      </c>
      <c r="AG93" s="36">
        <f ca="1">AG50</f>
        <v>16554</v>
      </c>
      <c r="AH93" s="29">
        <f t="shared" ref="AH93:AM94" ca="1" si="160">AH50</f>
        <v>0</v>
      </c>
      <c r="AI93" s="29">
        <f t="shared" ca="1" si="160"/>
        <v>0</v>
      </c>
      <c r="AJ93" s="29">
        <f t="shared" ca="1" si="160"/>
        <v>0</v>
      </c>
      <c r="AK93" s="29">
        <f t="shared" ca="1" si="160"/>
        <v>0</v>
      </c>
      <c r="AL93" s="29">
        <f t="shared" ca="1" si="160"/>
        <v>0</v>
      </c>
      <c r="AM93" s="108">
        <f t="shared" ca="1" si="160"/>
        <v>36661</v>
      </c>
      <c r="AO93" s="29" t="s">
        <v>405</v>
      </c>
      <c r="AP93" s="36">
        <f ca="1">AP50</f>
        <v>31094</v>
      </c>
      <c r="AQ93" s="29">
        <f t="shared" ref="AQ93:AV94" ca="1" si="161">AQ50</f>
        <v>22110</v>
      </c>
      <c r="AR93" s="29">
        <f t="shared" ca="1" si="161"/>
        <v>0</v>
      </c>
      <c r="AS93" s="29">
        <f t="shared" ca="1" si="161"/>
        <v>0</v>
      </c>
      <c r="AT93" s="29">
        <f t="shared" ca="1" si="161"/>
        <v>0</v>
      </c>
      <c r="AU93" s="29">
        <f t="shared" ca="1" si="161"/>
        <v>11</v>
      </c>
      <c r="AV93" s="108">
        <f t="shared" ca="1" si="161"/>
        <v>0</v>
      </c>
    </row>
    <row r="94" spans="4:48" x14ac:dyDescent="0.25">
      <c r="E94" s="12" t="s">
        <v>406</v>
      </c>
      <c r="F94" s="36">
        <f ca="1">F51</f>
        <v>14902</v>
      </c>
      <c r="G94" s="29">
        <f t="shared" ref="G94:K94" ca="1" si="162">G51</f>
        <v>0</v>
      </c>
      <c r="H94" s="29">
        <f t="shared" ca="1" si="162"/>
        <v>0</v>
      </c>
      <c r="I94" s="29">
        <f t="shared" ca="1" si="162"/>
        <v>0</v>
      </c>
      <c r="J94" s="29">
        <f t="shared" ca="1" si="162"/>
        <v>0</v>
      </c>
      <c r="K94" s="29">
        <f t="shared" ca="1" si="162"/>
        <v>11963</v>
      </c>
      <c r="L94" s="108">
        <f t="shared" ref="L94" ca="1" si="163">L51</f>
        <v>0</v>
      </c>
      <c r="N94" s="12" t="s">
        <v>406</v>
      </c>
      <c r="O94" s="36">
        <f ca="1">O51</f>
        <v>14902</v>
      </c>
      <c r="P94" s="29">
        <f t="shared" ref="P94:T94" ca="1" si="164">P51</f>
        <v>0</v>
      </c>
      <c r="Q94" s="29">
        <f t="shared" ca="1" si="164"/>
        <v>0</v>
      </c>
      <c r="R94" s="29">
        <f t="shared" ca="1" si="164"/>
        <v>0</v>
      </c>
      <c r="S94" s="29">
        <f t="shared" ca="1" si="164"/>
        <v>0</v>
      </c>
      <c r="T94" s="29">
        <f t="shared" ca="1" si="164"/>
        <v>11963</v>
      </c>
      <c r="U94" s="108">
        <f t="shared" ca="1" si="158"/>
        <v>0</v>
      </c>
      <c r="W94" s="12" t="s">
        <v>406</v>
      </c>
      <c r="X94" s="36">
        <f ca="1">X51</f>
        <v>14902</v>
      </c>
      <c r="Y94" s="29">
        <f t="shared" ref="Y94:AC94" ca="1" si="165">Y51</f>
        <v>0</v>
      </c>
      <c r="Z94" s="29">
        <f t="shared" ca="1" si="165"/>
        <v>0</v>
      </c>
      <c r="AA94" s="29">
        <f t="shared" ca="1" si="165"/>
        <v>0</v>
      </c>
      <c r="AB94" s="29">
        <f t="shared" ca="1" si="165"/>
        <v>11054</v>
      </c>
      <c r="AC94" s="29">
        <f t="shared" ca="1" si="165"/>
        <v>909</v>
      </c>
      <c r="AD94" s="108">
        <f t="shared" ca="1" si="159"/>
        <v>0</v>
      </c>
      <c r="AF94" s="12" t="s">
        <v>406</v>
      </c>
      <c r="AG94" s="36">
        <f ca="1">AG51</f>
        <v>14902</v>
      </c>
      <c r="AH94" s="29">
        <f t="shared" ref="AH94:AL94" ca="1" si="166">AH51</f>
        <v>0</v>
      </c>
      <c r="AI94" s="29">
        <f t="shared" ca="1" si="166"/>
        <v>0</v>
      </c>
      <c r="AJ94" s="29">
        <f t="shared" ca="1" si="166"/>
        <v>0</v>
      </c>
      <c r="AK94" s="29">
        <f t="shared" ca="1" si="166"/>
        <v>0</v>
      </c>
      <c r="AL94" s="29">
        <f t="shared" ca="1" si="166"/>
        <v>0</v>
      </c>
      <c r="AM94" s="108">
        <f t="shared" ca="1" si="160"/>
        <v>11963</v>
      </c>
      <c r="AO94" s="12" t="s">
        <v>406</v>
      </c>
      <c r="AP94" s="36">
        <f ca="1">AP51</f>
        <v>22876</v>
      </c>
      <c r="AQ94" s="29">
        <f t="shared" ref="AQ94:AU94" ca="1" si="167">AQ51</f>
        <v>3989</v>
      </c>
      <c r="AR94" s="29">
        <f t="shared" ca="1" si="167"/>
        <v>0</v>
      </c>
      <c r="AS94" s="29">
        <f t="shared" ca="1" si="167"/>
        <v>0</v>
      </c>
      <c r="AT94" s="29">
        <f t="shared" ca="1" si="167"/>
        <v>0</v>
      </c>
      <c r="AU94" s="29">
        <f t="shared" ca="1" si="167"/>
        <v>0</v>
      </c>
      <c r="AV94" s="108">
        <f t="shared" ca="1" si="161"/>
        <v>0</v>
      </c>
    </row>
    <row r="96" spans="4:48" s="73" customFormat="1" ht="21" x14ac:dyDescent="0.35">
      <c r="D96" s="72">
        <v>2040</v>
      </c>
      <c r="M96" s="32"/>
      <c r="V96" s="32"/>
      <c r="AE96" s="32"/>
      <c r="AN96" s="32"/>
    </row>
    <row r="97" spans="4:48" x14ac:dyDescent="0.25">
      <c r="F97" s="50" t="s">
        <v>2</v>
      </c>
      <c r="G97" s="50" t="s">
        <v>3</v>
      </c>
      <c r="H97" s="50" t="s">
        <v>4</v>
      </c>
      <c r="I97" s="50" t="s">
        <v>5</v>
      </c>
      <c r="J97" s="50" t="s">
        <v>6</v>
      </c>
      <c r="K97" s="50" t="s">
        <v>7</v>
      </c>
      <c r="L97" s="110" t="s">
        <v>399</v>
      </c>
      <c r="O97" s="50" t="s">
        <v>2</v>
      </c>
      <c r="P97" s="50" t="s">
        <v>3</v>
      </c>
      <c r="Q97" s="50" t="s">
        <v>4</v>
      </c>
      <c r="R97" s="50" t="s">
        <v>5</v>
      </c>
      <c r="S97" s="50" t="s">
        <v>6</v>
      </c>
      <c r="T97" s="50" t="s">
        <v>7</v>
      </c>
      <c r="U97" s="110" t="s">
        <v>399</v>
      </c>
      <c r="X97" s="50" t="s">
        <v>2</v>
      </c>
      <c r="Y97" s="50" t="s">
        <v>3</v>
      </c>
      <c r="Z97" s="50" t="s">
        <v>4</v>
      </c>
      <c r="AA97" s="50" t="s">
        <v>5</v>
      </c>
      <c r="AB97" s="50" t="s">
        <v>6</v>
      </c>
      <c r="AC97" s="50" t="s">
        <v>7</v>
      </c>
      <c r="AD97" s="110" t="s">
        <v>399</v>
      </c>
      <c r="AG97" s="50" t="s">
        <v>2</v>
      </c>
      <c r="AH97" s="50" t="s">
        <v>3</v>
      </c>
      <c r="AI97" s="50" t="s">
        <v>4</v>
      </c>
      <c r="AJ97" s="50" t="s">
        <v>5</v>
      </c>
      <c r="AK97" s="50" t="s">
        <v>6</v>
      </c>
      <c r="AL97" s="50" t="s">
        <v>7</v>
      </c>
      <c r="AM97" s="110" t="s">
        <v>399</v>
      </c>
      <c r="AP97" s="50" t="s">
        <v>2</v>
      </c>
      <c r="AQ97" s="50" t="s">
        <v>3</v>
      </c>
      <c r="AR97" s="50" t="s">
        <v>4</v>
      </c>
      <c r="AS97" s="50" t="s">
        <v>5</v>
      </c>
      <c r="AT97" s="50" t="s">
        <v>6</v>
      </c>
      <c r="AU97" s="50" t="s">
        <v>7</v>
      </c>
      <c r="AV97" s="110" t="s">
        <v>399</v>
      </c>
    </row>
    <row r="98" spans="4:48" x14ac:dyDescent="0.25">
      <c r="E98" s="29" t="s">
        <v>407</v>
      </c>
      <c r="F98" s="36">
        <f ca="1">F56+F57</f>
        <v>1359</v>
      </c>
      <c r="G98" s="29">
        <f t="shared" ref="G98:L98" ca="1" si="168">G56+G57</f>
        <v>0</v>
      </c>
      <c r="H98" s="29">
        <f t="shared" ca="1" si="168"/>
        <v>0</v>
      </c>
      <c r="I98" s="29">
        <f t="shared" ca="1" si="168"/>
        <v>0</v>
      </c>
      <c r="J98" s="29">
        <f t="shared" ca="1" si="168"/>
        <v>0</v>
      </c>
      <c r="K98" s="29">
        <f t="shared" ca="1" si="168"/>
        <v>3427</v>
      </c>
      <c r="L98" s="108">
        <f t="shared" ca="1" si="168"/>
        <v>0</v>
      </c>
      <c r="N98" s="29" t="s">
        <v>407</v>
      </c>
      <c r="O98" s="36">
        <f ca="1">O56+O57</f>
        <v>1318</v>
      </c>
      <c r="P98" s="29">
        <f t="shared" ref="P98:U98" ca="1" si="169">P56+P57</f>
        <v>0</v>
      </c>
      <c r="Q98" s="29">
        <f t="shared" ca="1" si="169"/>
        <v>0</v>
      </c>
      <c r="R98" s="29">
        <f t="shared" ca="1" si="169"/>
        <v>0</v>
      </c>
      <c r="S98" s="29">
        <f t="shared" ca="1" si="169"/>
        <v>0</v>
      </c>
      <c r="T98" s="29">
        <f t="shared" ca="1" si="169"/>
        <v>3468</v>
      </c>
      <c r="U98" s="108">
        <f t="shared" ca="1" si="169"/>
        <v>0</v>
      </c>
      <c r="W98" s="29" t="s">
        <v>407</v>
      </c>
      <c r="X98" s="36">
        <f ca="1">X56+X57</f>
        <v>1318</v>
      </c>
      <c r="Y98" s="29">
        <f t="shared" ref="Y98:AD98" ca="1" si="170">Y56+Y57</f>
        <v>0</v>
      </c>
      <c r="Z98" s="29">
        <f t="shared" ca="1" si="170"/>
        <v>0</v>
      </c>
      <c r="AA98" s="29">
        <f t="shared" ca="1" si="170"/>
        <v>0</v>
      </c>
      <c r="AB98" s="29">
        <f t="shared" ca="1" si="170"/>
        <v>773</v>
      </c>
      <c r="AC98" s="29">
        <f t="shared" ca="1" si="170"/>
        <v>2695</v>
      </c>
      <c r="AD98" s="108">
        <f t="shared" ca="1" si="170"/>
        <v>0</v>
      </c>
      <c r="AF98" s="29" t="s">
        <v>407</v>
      </c>
      <c r="AG98" s="36">
        <f ca="1">AG56+AG57</f>
        <v>1318</v>
      </c>
      <c r="AH98" s="29">
        <f t="shared" ref="AH98:AL98" ca="1" si="171">AH56+AH57</f>
        <v>0</v>
      </c>
      <c r="AI98" s="29">
        <f t="shared" ca="1" si="171"/>
        <v>0</v>
      </c>
      <c r="AJ98" s="29">
        <f t="shared" ca="1" si="171"/>
        <v>0</v>
      </c>
      <c r="AK98" s="29">
        <f t="shared" ca="1" si="171"/>
        <v>0</v>
      </c>
      <c r="AL98" s="29">
        <f t="shared" ca="1" si="171"/>
        <v>0</v>
      </c>
      <c r="AM98" s="108">
        <f t="shared" ref="AM98" ca="1" si="172">AM56+AM57</f>
        <v>3468</v>
      </c>
      <c r="AO98" s="29" t="s">
        <v>407</v>
      </c>
      <c r="AP98" s="36">
        <f ca="1">AP56+AP57</f>
        <v>3694</v>
      </c>
      <c r="AQ98" s="29">
        <f t="shared" ref="AQ98:AU98" ca="1" si="173">AQ56+AQ57</f>
        <v>850</v>
      </c>
      <c r="AR98" s="29">
        <f t="shared" ca="1" si="173"/>
        <v>0</v>
      </c>
      <c r="AS98" s="29">
        <f t="shared" ca="1" si="173"/>
        <v>0</v>
      </c>
      <c r="AT98" s="29">
        <f t="shared" ca="1" si="173"/>
        <v>0</v>
      </c>
      <c r="AU98" s="29">
        <f t="shared" ca="1" si="173"/>
        <v>242</v>
      </c>
      <c r="AV98" s="108">
        <f t="shared" ref="AV98" ca="1" si="174">AV56+AV57</f>
        <v>0</v>
      </c>
    </row>
    <row r="99" spans="4:48" x14ac:dyDescent="0.25">
      <c r="E99" s="29" t="s">
        <v>402</v>
      </c>
      <c r="F99" s="36">
        <f ca="1">F58+F59</f>
        <v>14693</v>
      </c>
      <c r="G99" s="29">
        <f t="shared" ref="G99:L99" ca="1" si="175">G58+G59</f>
        <v>0</v>
      </c>
      <c r="H99" s="29">
        <f t="shared" ca="1" si="175"/>
        <v>0</v>
      </c>
      <c r="I99" s="29">
        <f t="shared" ca="1" si="175"/>
        <v>0</v>
      </c>
      <c r="J99" s="29">
        <f t="shared" ca="1" si="175"/>
        <v>0</v>
      </c>
      <c r="K99" s="29">
        <f t="shared" ca="1" si="175"/>
        <v>46986</v>
      </c>
      <c r="L99" s="108">
        <f t="shared" ca="1" si="175"/>
        <v>0</v>
      </c>
      <c r="N99" s="29" t="s">
        <v>402</v>
      </c>
      <c r="O99" s="36">
        <f ca="1">O58+O59</f>
        <v>14672</v>
      </c>
      <c r="P99" s="29">
        <f t="shared" ref="P99:U99" ca="1" si="176">P58+P59</f>
        <v>0</v>
      </c>
      <c r="Q99" s="29">
        <f t="shared" ca="1" si="176"/>
        <v>0</v>
      </c>
      <c r="R99" s="29">
        <f t="shared" ca="1" si="176"/>
        <v>0</v>
      </c>
      <c r="S99" s="29">
        <f t="shared" ca="1" si="176"/>
        <v>0</v>
      </c>
      <c r="T99" s="29">
        <f t="shared" ca="1" si="176"/>
        <v>47007</v>
      </c>
      <c r="U99" s="108">
        <f t="shared" ca="1" si="176"/>
        <v>0</v>
      </c>
      <c r="W99" s="29" t="s">
        <v>402</v>
      </c>
      <c r="X99" s="36">
        <f ca="1">X58+X59</f>
        <v>14672</v>
      </c>
      <c r="Y99" s="29">
        <f t="shared" ref="Y99:AD99" ca="1" si="177">Y58+Y59</f>
        <v>0</v>
      </c>
      <c r="Z99" s="29">
        <f t="shared" ca="1" si="177"/>
        <v>0</v>
      </c>
      <c r="AA99" s="29">
        <f t="shared" ca="1" si="177"/>
        <v>0</v>
      </c>
      <c r="AB99" s="29">
        <f t="shared" ca="1" si="177"/>
        <v>36519</v>
      </c>
      <c r="AC99" s="29">
        <f t="shared" ca="1" si="177"/>
        <v>10488</v>
      </c>
      <c r="AD99" s="108">
        <f t="shared" ca="1" si="177"/>
        <v>0</v>
      </c>
      <c r="AF99" s="29" t="s">
        <v>402</v>
      </c>
      <c r="AG99" s="36">
        <f ca="1">AG58+AG59</f>
        <v>14672</v>
      </c>
      <c r="AH99" s="29">
        <f t="shared" ref="AH99:AL99" ca="1" si="178">AH58+AH59</f>
        <v>0</v>
      </c>
      <c r="AI99" s="29">
        <f t="shared" ca="1" si="178"/>
        <v>0</v>
      </c>
      <c r="AJ99" s="29">
        <f t="shared" ca="1" si="178"/>
        <v>0</v>
      </c>
      <c r="AK99" s="29">
        <f t="shared" ca="1" si="178"/>
        <v>0</v>
      </c>
      <c r="AL99" s="29">
        <f t="shared" ca="1" si="178"/>
        <v>0</v>
      </c>
      <c r="AM99" s="108">
        <f t="shared" ref="AM99" ca="1" si="179">AM58+AM59</f>
        <v>47007</v>
      </c>
      <c r="AO99" s="29" t="s">
        <v>402</v>
      </c>
      <c r="AP99" s="36">
        <f ca="1">AP58+AP59</f>
        <v>35897</v>
      </c>
      <c r="AQ99" s="29">
        <f t="shared" ref="AQ99:AU99" ca="1" si="180">AQ58+AQ59</f>
        <v>25732</v>
      </c>
      <c r="AR99" s="29">
        <f t="shared" ca="1" si="180"/>
        <v>0</v>
      </c>
      <c r="AS99" s="29">
        <f t="shared" ca="1" si="180"/>
        <v>0</v>
      </c>
      <c r="AT99" s="29">
        <f t="shared" ca="1" si="180"/>
        <v>0</v>
      </c>
      <c r="AU99" s="29">
        <f t="shared" ca="1" si="180"/>
        <v>50</v>
      </c>
      <c r="AV99" s="108">
        <f t="shared" ref="AV99" ca="1" si="181">AV58+AV59</f>
        <v>0</v>
      </c>
    </row>
    <row r="100" spans="4:48" x14ac:dyDescent="0.25">
      <c r="E100" s="29" t="s">
        <v>405</v>
      </c>
      <c r="F100" s="36">
        <f ca="1">F60</f>
        <v>17339</v>
      </c>
      <c r="G100" s="29">
        <f t="shared" ref="G100:L100" ca="1" si="182">G60</f>
        <v>0</v>
      </c>
      <c r="H100" s="29">
        <f t="shared" ca="1" si="182"/>
        <v>0</v>
      </c>
      <c r="I100" s="29">
        <f t="shared" ca="1" si="182"/>
        <v>0</v>
      </c>
      <c r="J100" s="29">
        <f t="shared" ca="1" si="182"/>
        <v>0</v>
      </c>
      <c r="K100" s="29">
        <f t="shared" ca="1" si="182"/>
        <v>35876</v>
      </c>
      <c r="L100" s="108">
        <f t="shared" ca="1" si="182"/>
        <v>0</v>
      </c>
      <c r="N100" s="29" t="s">
        <v>405</v>
      </c>
      <c r="O100" s="36">
        <f ca="1">O60</f>
        <v>16554</v>
      </c>
      <c r="P100" s="29">
        <f t="shared" ref="P100:U100" ca="1" si="183">P60</f>
        <v>0</v>
      </c>
      <c r="Q100" s="29">
        <f t="shared" ca="1" si="183"/>
        <v>0</v>
      </c>
      <c r="R100" s="29">
        <f t="shared" ca="1" si="183"/>
        <v>0</v>
      </c>
      <c r="S100" s="29">
        <f t="shared" ca="1" si="183"/>
        <v>0</v>
      </c>
      <c r="T100" s="29">
        <f t="shared" ca="1" si="183"/>
        <v>36661</v>
      </c>
      <c r="U100" s="108">
        <f t="shared" ca="1" si="183"/>
        <v>0</v>
      </c>
      <c r="W100" s="29" t="s">
        <v>405</v>
      </c>
      <c r="X100" s="36">
        <f ca="1">X60</f>
        <v>16554</v>
      </c>
      <c r="Y100" s="29">
        <f t="shared" ref="Y100:AD100" ca="1" si="184">Y60</f>
        <v>0</v>
      </c>
      <c r="Z100" s="29">
        <f t="shared" ca="1" si="184"/>
        <v>0</v>
      </c>
      <c r="AA100" s="29">
        <f t="shared" ca="1" si="184"/>
        <v>0</v>
      </c>
      <c r="AB100" s="29">
        <f t="shared" ca="1" si="184"/>
        <v>33290</v>
      </c>
      <c r="AC100" s="29">
        <f t="shared" ca="1" si="184"/>
        <v>3371</v>
      </c>
      <c r="AD100" s="108">
        <f t="shared" ca="1" si="184"/>
        <v>0</v>
      </c>
      <c r="AF100" s="29" t="s">
        <v>405</v>
      </c>
      <c r="AG100" s="36">
        <f ca="1">AG60</f>
        <v>16554</v>
      </c>
      <c r="AH100" s="29">
        <f t="shared" ref="AH100:AL100" ca="1" si="185">AH60</f>
        <v>0</v>
      </c>
      <c r="AI100" s="29">
        <f t="shared" ca="1" si="185"/>
        <v>0</v>
      </c>
      <c r="AJ100" s="29">
        <f t="shared" ca="1" si="185"/>
        <v>0</v>
      </c>
      <c r="AK100" s="29">
        <f t="shared" ca="1" si="185"/>
        <v>0</v>
      </c>
      <c r="AL100" s="29">
        <f t="shared" ca="1" si="185"/>
        <v>0</v>
      </c>
      <c r="AM100" s="108">
        <f t="shared" ref="AM100" ca="1" si="186">AM60</f>
        <v>36661</v>
      </c>
      <c r="AO100" s="29" t="s">
        <v>405</v>
      </c>
      <c r="AP100" s="36">
        <f ca="1">AP60</f>
        <v>31094</v>
      </c>
      <c r="AQ100" s="29">
        <f t="shared" ref="AQ100:AU100" ca="1" si="187">AQ60</f>
        <v>22110</v>
      </c>
      <c r="AR100" s="29">
        <f t="shared" ca="1" si="187"/>
        <v>0</v>
      </c>
      <c r="AS100" s="29">
        <f t="shared" ca="1" si="187"/>
        <v>0</v>
      </c>
      <c r="AT100" s="29">
        <f t="shared" ca="1" si="187"/>
        <v>0</v>
      </c>
      <c r="AU100" s="29">
        <f t="shared" ca="1" si="187"/>
        <v>11</v>
      </c>
      <c r="AV100" s="108">
        <f t="shared" ref="AV100" ca="1" si="188">AV60</f>
        <v>0</v>
      </c>
    </row>
    <row r="101" spans="4:48" x14ac:dyDescent="0.25">
      <c r="E101" s="12" t="s">
        <v>406</v>
      </c>
      <c r="F101" s="36">
        <f ca="1">F61</f>
        <v>15669</v>
      </c>
      <c r="G101" s="29">
        <f t="shared" ref="G101:L101" ca="1" si="189">G61</f>
        <v>0</v>
      </c>
      <c r="H101" s="29">
        <f t="shared" ca="1" si="189"/>
        <v>0</v>
      </c>
      <c r="I101" s="29">
        <f t="shared" ca="1" si="189"/>
        <v>0</v>
      </c>
      <c r="J101" s="29">
        <f t="shared" ca="1" si="189"/>
        <v>0</v>
      </c>
      <c r="K101" s="29">
        <f t="shared" ca="1" si="189"/>
        <v>11196</v>
      </c>
      <c r="L101" s="108">
        <f t="shared" ca="1" si="189"/>
        <v>0</v>
      </c>
      <c r="N101" s="12" t="s">
        <v>406</v>
      </c>
      <c r="O101" s="36">
        <f ca="1">O61</f>
        <v>14902</v>
      </c>
      <c r="P101" s="29">
        <f t="shared" ref="P101:U101" ca="1" si="190">P61</f>
        <v>0</v>
      </c>
      <c r="Q101" s="29">
        <f t="shared" ca="1" si="190"/>
        <v>0</v>
      </c>
      <c r="R101" s="29">
        <f t="shared" ca="1" si="190"/>
        <v>0</v>
      </c>
      <c r="S101" s="29">
        <f t="shared" ca="1" si="190"/>
        <v>0</v>
      </c>
      <c r="T101" s="29">
        <f t="shared" ca="1" si="190"/>
        <v>11963</v>
      </c>
      <c r="U101" s="108">
        <f t="shared" ca="1" si="190"/>
        <v>0</v>
      </c>
      <c r="W101" s="12" t="s">
        <v>406</v>
      </c>
      <c r="X101" s="36">
        <f ca="1">X61</f>
        <v>14902</v>
      </c>
      <c r="Y101" s="29">
        <f t="shared" ref="Y101:AD101" ca="1" si="191">Y61</f>
        <v>0</v>
      </c>
      <c r="Z101" s="29">
        <f t="shared" ca="1" si="191"/>
        <v>0</v>
      </c>
      <c r="AA101" s="29">
        <f t="shared" ca="1" si="191"/>
        <v>0</v>
      </c>
      <c r="AB101" s="29">
        <f t="shared" ca="1" si="191"/>
        <v>11149</v>
      </c>
      <c r="AC101" s="29">
        <f t="shared" ca="1" si="191"/>
        <v>814</v>
      </c>
      <c r="AD101" s="108">
        <f t="shared" ca="1" si="191"/>
        <v>0</v>
      </c>
      <c r="AF101" s="12" t="s">
        <v>406</v>
      </c>
      <c r="AG101" s="36">
        <f ca="1">AG61</f>
        <v>14902</v>
      </c>
      <c r="AH101" s="29">
        <f t="shared" ref="AH101:AL101" ca="1" si="192">AH61</f>
        <v>0</v>
      </c>
      <c r="AI101" s="29">
        <f t="shared" ca="1" si="192"/>
        <v>0</v>
      </c>
      <c r="AJ101" s="29">
        <f t="shared" ca="1" si="192"/>
        <v>0</v>
      </c>
      <c r="AK101" s="29">
        <f t="shared" ca="1" si="192"/>
        <v>0</v>
      </c>
      <c r="AL101" s="29">
        <f t="shared" ca="1" si="192"/>
        <v>0</v>
      </c>
      <c r="AM101" s="108">
        <f t="shared" ref="AM101" ca="1" si="193">AM61</f>
        <v>11963</v>
      </c>
      <c r="AO101" s="12" t="s">
        <v>406</v>
      </c>
      <c r="AP101" s="36">
        <f ca="1">AP61</f>
        <v>22876</v>
      </c>
      <c r="AQ101" s="29">
        <f t="shared" ref="AQ101:AU101" ca="1" si="194">AQ61</f>
        <v>3989</v>
      </c>
      <c r="AR101" s="29">
        <f t="shared" ca="1" si="194"/>
        <v>0</v>
      </c>
      <c r="AS101" s="29">
        <f t="shared" ca="1" si="194"/>
        <v>0</v>
      </c>
      <c r="AT101" s="29">
        <f t="shared" ca="1" si="194"/>
        <v>0</v>
      </c>
      <c r="AU101" s="29">
        <f t="shared" ca="1" si="194"/>
        <v>0</v>
      </c>
      <c r="AV101" s="108">
        <f t="shared" ref="AV101" ca="1" si="195">AV61</f>
        <v>0</v>
      </c>
    </row>
    <row r="103" spans="4:48" s="73" customFormat="1" ht="21" x14ac:dyDescent="0.35">
      <c r="D103" s="72">
        <v>2050</v>
      </c>
      <c r="M103" s="32"/>
      <c r="V103" s="32"/>
      <c r="AE103" s="32"/>
      <c r="AN103" s="32"/>
    </row>
    <row r="104" spans="4:48" x14ac:dyDescent="0.25">
      <c r="F104" s="50" t="s">
        <v>2</v>
      </c>
      <c r="G104" s="50" t="s">
        <v>3</v>
      </c>
      <c r="H104" s="50" t="s">
        <v>4</v>
      </c>
      <c r="I104" s="50" t="s">
        <v>5</v>
      </c>
      <c r="J104" s="50" t="s">
        <v>6</v>
      </c>
      <c r="K104" s="50" t="s">
        <v>7</v>
      </c>
      <c r="L104" s="110" t="s">
        <v>399</v>
      </c>
      <c r="O104" s="50" t="s">
        <v>2</v>
      </c>
      <c r="P104" s="50" t="s">
        <v>3</v>
      </c>
      <c r="Q104" s="50" t="s">
        <v>4</v>
      </c>
      <c r="R104" s="50" t="s">
        <v>5</v>
      </c>
      <c r="S104" s="50" t="s">
        <v>6</v>
      </c>
      <c r="T104" s="50" t="s">
        <v>7</v>
      </c>
      <c r="U104" s="110" t="s">
        <v>399</v>
      </c>
      <c r="X104" s="50" t="s">
        <v>2</v>
      </c>
      <c r="Y104" s="50" t="s">
        <v>3</v>
      </c>
      <c r="Z104" s="50" t="s">
        <v>4</v>
      </c>
      <c r="AA104" s="50" t="s">
        <v>5</v>
      </c>
      <c r="AB104" s="50" t="s">
        <v>6</v>
      </c>
      <c r="AC104" s="50" t="s">
        <v>7</v>
      </c>
      <c r="AD104" s="110" t="s">
        <v>399</v>
      </c>
      <c r="AG104" s="50" t="s">
        <v>2</v>
      </c>
      <c r="AH104" s="50" t="s">
        <v>3</v>
      </c>
      <c r="AI104" s="50" t="s">
        <v>4</v>
      </c>
      <c r="AJ104" s="50" t="s">
        <v>5</v>
      </c>
      <c r="AK104" s="50" t="s">
        <v>6</v>
      </c>
      <c r="AL104" s="50" t="s">
        <v>7</v>
      </c>
      <c r="AM104" s="110" t="s">
        <v>399</v>
      </c>
      <c r="AP104" s="50" t="s">
        <v>2</v>
      </c>
      <c r="AQ104" s="50" t="s">
        <v>3</v>
      </c>
      <c r="AR104" s="50" t="s">
        <v>4</v>
      </c>
      <c r="AS104" s="50" t="s">
        <v>5</v>
      </c>
      <c r="AT104" s="50" t="s">
        <v>6</v>
      </c>
      <c r="AU104" s="50" t="s">
        <v>7</v>
      </c>
      <c r="AV104" s="110" t="s">
        <v>399</v>
      </c>
    </row>
    <row r="105" spans="4:48" x14ac:dyDescent="0.25">
      <c r="E105" s="29" t="s">
        <v>407</v>
      </c>
      <c r="F105" s="36">
        <f ca="1">F66+F67</f>
        <v>1359</v>
      </c>
      <c r="G105" s="29">
        <f t="shared" ref="G105:K105" ca="1" si="196">G66+G67</f>
        <v>0</v>
      </c>
      <c r="H105" s="29">
        <f t="shared" ca="1" si="196"/>
        <v>0</v>
      </c>
      <c r="I105" s="29">
        <f t="shared" ca="1" si="196"/>
        <v>0</v>
      </c>
      <c r="J105" s="29">
        <f t="shared" ca="1" si="196"/>
        <v>0</v>
      </c>
      <c r="K105" s="29">
        <f t="shared" ca="1" si="196"/>
        <v>3427</v>
      </c>
      <c r="L105" s="108">
        <f t="shared" ref="L105" ca="1" si="197">L66+L67</f>
        <v>0</v>
      </c>
      <c r="N105" s="29" t="s">
        <v>407</v>
      </c>
      <c r="O105" s="36">
        <f ca="1">O66+O67</f>
        <v>1341</v>
      </c>
      <c r="P105" s="29">
        <f t="shared" ref="P105:U105" ca="1" si="198">P66+P67</f>
        <v>0</v>
      </c>
      <c r="Q105" s="29">
        <f t="shared" ca="1" si="198"/>
        <v>0</v>
      </c>
      <c r="R105" s="29">
        <f t="shared" ca="1" si="198"/>
        <v>0</v>
      </c>
      <c r="S105" s="29">
        <f t="shared" ca="1" si="198"/>
        <v>0</v>
      </c>
      <c r="T105" s="29">
        <f t="shared" ca="1" si="198"/>
        <v>3445</v>
      </c>
      <c r="U105" s="108">
        <f t="shared" ca="1" si="198"/>
        <v>0</v>
      </c>
      <c r="W105" s="29" t="s">
        <v>407</v>
      </c>
      <c r="X105" s="36">
        <f ca="1">X66+X67</f>
        <v>1318</v>
      </c>
      <c r="Y105" s="29">
        <f t="shared" ref="Y105:AD105" ca="1" si="199">Y66+Y67</f>
        <v>0</v>
      </c>
      <c r="Z105" s="29">
        <f t="shared" ca="1" si="199"/>
        <v>0</v>
      </c>
      <c r="AA105" s="29">
        <f t="shared" ca="1" si="199"/>
        <v>0</v>
      </c>
      <c r="AB105" s="29">
        <f t="shared" ca="1" si="199"/>
        <v>904</v>
      </c>
      <c r="AC105" s="29">
        <f t="shared" ca="1" si="199"/>
        <v>2564</v>
      </c>
      <c r="AD105" s="108">
        <f t="shared" ca="1" si="199"/>
        <v>0</v>
      </c>
      <c r="AF105" s="29" t="s">
        <v>407</v>
      </c>
      <c r="AG105" s="36">
        <f ca="1">AG66+AG67</f>
        <v>1318</v>
      </c>
      <c r="AH105" s="29">
        <f t="shared" ref="AH105:AM105" ca="1" si="200">AH66+AH67</f>
        <v>0</v>
      </c>
      <c r="AI105" s="29">
        <f t="shared" ca="1" si="200"/>
        <v>0</v>
      </c>
      <c r="AJ105" s="29">
        <f t="shared" ca="1" si="200"/>
        <v>0</v>
      </c>
      <c r="AK105" s="29">
        <f t="shared" ca="1" si="200"/>
        <v>0</v>
      </c>
      <c r="AL105" s="29">
        <f t="shared" ca="1" si="200"/>
        <v>0</v>
      </c>
      <c r="AM105" s="108">
        <f t="shared" ca="1" si="200"/>
        <v>3468</v>
      </c>
      <c r="AO105" s="29" t="s">
        <v>407</v>
      </c>
      <c r="AP105" s="36">
        <f ca="1">AP66+AP67</f>
        <v>3694</v>
      </c>
      <c r="AQ105" s="29">
        <f t="shared" ref="AQ105:AV105" ca="1" si="201">AQ66+AQ67</f>
        <v>850</v>
      </c>
      <c r="AR105" s="29">
        <f t="shared" ca="1" si="201"/>
        <v>0</v>
      </c>
      <c r="AS105" s="29">
        <f t="shared" ca="1" si="201"/>
        <v>0</v>
      </c>
      <c r="AT105" s="29">
        <f t="shared" ca="1" si="201"/>
        <v>0</v>
      </c>
      <c r="AU105" s="29">
        <f t="shared" ca="1" si="201"/>
        <v>242</v>
      </c>
      <c r="AV105" s="108">
        <f t="shared" ca="1" si="201"/>
        <v>0</v>
      </c>
    </row>
    <row r="106" spans="4:48" x14ac:dyDescent="0.25">
      <c r="E106" s="29" t="s">
        <v>402</v>
      </c>
      <c r="F106" s="36">
        <f ca="1">F68+F69</f>
        <v>14693</v>
      </c>
      <c r="G106" s="29">
        <f t="shared" ref="G106:K106" ca="1" si="202">G68+G69</f>
        <v>0</v>
      </c>
      <c r="H106" s="29">
        <f t="shared" ca="1" si="202"/>
        <v>0</v>
      </c>
      <c r="I106" s="29">
        <f t="shared" ca="1" si="202"/>
        <v>0</v>
      </c>
      <c r="J106" s="29">
        <f t="shared" ca="1" si="202"/>
        <v>0</v>
      </c>
      <c r="K106" s="29">
        <f t="shared" ca="1" si="202"/>
        <v>46986</v>
      </c>
      <c r="L106" s="108">
        <f t="shared" ref="L106" ca="1" si="203">L68+L69</f>
        <v>0</v>
      </c>
      <c r="N106" s="29" t="s">
        <v>402</v>
      </c>
      <c r="O106" s="36">
        <f ca="1">O68+O69</f>
        <v>14688</v>
      </c>
      <c r="P106" s="29">
        <f t="shared" ref="P106:U106" ca="1" si="204">P68+P69</f>
        <v>0</v>
      </c>
      <c r="Q106" s="29">
        <f t="shared" ca="1" si="204"/>
        <v>0</v>
      </c>
      <c r="R106" s="29">
        <f t="shared" ca="1" si="204"/>
        <v>0</v>
      </c>
      <c r="S106" s="29">
        <f t="shared" ca="1" si="204"/>
        <v>0</v>
      </c>
      <c r="T106" s="29">
        <f t="shared" ca="1" si="204"/>
        <v>46991</v>
      </c>
      <c r="U106" s="108">
        <f t="shared" ca="1" si="204"/>
        <v>0</v>
      </c>
      <c r="W106" s="29" t="s">
        <v>402</v>
      </c>
      <c r="X106" s="36">
        <f ca="1">X68+X69</f>
        <v>14672</v>
      </c>
      <c r="Y106" s="29">
        <f t="shared" ref="Y106:AD106" ca="1" si="205">Y68+Y69</f>
        <v>0</v>
      </c>
      <c r="Z106" s="29">
        <f t="shared" ca="1" si="205"/>
        <v>0</v>
      </c>
      <c r="AA106" s="29">
        <f t="shared" ca="1" si="205"/>
        <v>0</v>
      </c>
      <c r="AB106" s="29">
        <f t="shared" ca="1" si="205"/>
        <v>37821</v>
      </c>
      <c r="AC106" s="29">
        <f t="shared" ca="1" si="205"/>
        <v>9186</v>
      </c>
      <c r="AD106" s="108">
        <f t="shared" ca="1" si="205"/>
        <v>0</v>
      </c>
      <c r="AF106" s="29" t="s">
        <v>402</v>
      </c>
      <c r="AG106" s="36">
        <f ca="1">AG68+AG69</f>
        <v>14672</v>
      </c>
      <c r="AH106" s="29">
        <f t="shared" ref="AH106:AM106" ca="1" si="206">AH68+AH69</f>
        <v>0</v>
      </c>
      <c r="AI106" s="29">
        <f t="shared" ca="1" si="206"/>
        <v>0</v>
      </c>
      <c r="AJ106" s="29">
        <f t="shared" ca="1" si="206"/>
        <v>0</v>
      </c>
      <c r="AK106" s="29">
        <f t="shared" ca="1" si="206"/>
        <v>0</v>
      </c>
      <c r="AL106" s="29">
        <f t="shared" ca="1" si="206"/>
        <v>0</v>
      </c>
      <c r="AM106" s="108">
        <f t="shared" ca="1" si="206"/>
        <v>47007</v>
      </c>
      <c r="AO106" s="29" t="s">
        <v>402</v>
      </c>
      <c r="AP106" s="36">
        <f ca="1">AP68+AP69</f>
        <v>35897</v>
      </c>
      <c r="AQ106" s="29">
        <f t="shared" ref="AQ106:AV106" ca="1" si="207">AQ68+AQ69</f>
        <v>25732</v>
      </c>
      <c r="AR106" s="29">
        <f t="shared" ca="1" si="207"/>
        <v>0</v>
      </c>
      <c r="AS106" s="29">
        <f t="shared" ca="1" si="207"/>
        <v>0</v>
      </c>
      <c r="AT106" s="29">
        <f t="shared" ca="1" si="207"/>
        <v>0</v>
      </c>
      <c r="AU106" s="29">
        <f t="shared" ca="1" si="207"/>
        <v>50</v>
      </c>
      <c r="AV106" s="108">
        <f t="shared" ca="1" si="207"/>
        <v>0</v>
      </c>
    </row>
    <row r="107" spans="4:48" x14ac:dyDescent="0.25">
      <c r="E107" s="29" t="s">
        <v>405</v>
      </c>
      <c r="F107" s="36">
        <f ca="1">F70</f>
        <v>17339</v>
      </c>
      <c r="G107" s="29">
        <f t="shared" ref="G107:K107" ca="1" si="208">G70</f>
        <v>0</v>
      </c>
      <c r="H107" s="29">
        <f t="shared" ca="1" si="208"/>
        <v>0</v>
      </c>
      <c r="I107" s="29">
        <f t="shared" ca="1" si="208"/>
        <v>0</v>
      </c>
      <c r="J107" s="29">
        <f t="shared" ca="1" si="208"/>
        <v>0</v>
      </c>
      <c r="K107" s="29">
        <f t="shared" ca="1" si="208"/>
        <v>35876</v>
      </c>
      <c r="L107" s="108">
        <f t="shared" ref="L107" ca="1" si="209">L70</f>
        <v>0</v>
      </c>
      <c r="N107" s="29" t="s">
        <v>405</v>
      </c>
      <c r="O107" s="36">
        <f ca="1">O70</f>
        <v>17329</v>
      </c>
      <c r="P107" s="29">
        <f t="shared" ref="P107:U108" ca="1" si="210">P70</f>
        <v>0</v>
      </c>
      <c r="Q107" s="29">
        <f t="shared" ca="1" si="210"/>
        <v>0</v>
      </c>
      <c r="R107" s="29">
        <f t="shared" ca="1" si="210"/>
        <v>0</v>
      </c>
      <c r="S107" s="29">
        <f t="shared" ca="1" si="210"/>
        <v>0</v>
      </c>
      <c r="T107" s="29">
        <f t="shared" ca="1" si="210"/>
        <v>35886</v>
      </c>
      <c r="U107" s="108">
        <f t="shared" ca="1" si="210"/>
        <v>0</v>
      </c>
      <c r="W107" s="29" t="s">
        <v>405</v>
      </c>
      <c r="X107" s="36">
        <f ca="1">X70</f>
        <v>16554</v>
      </c>
      <c r="Y107" s="29">
        <f t="shared" ref="Y107:AD108" ca="1" si="211">Y70</f>
        <v>0</v>
      </c>
      <c r="Z107" s="29">
        <f t="shared" ca="1" si="211"/>
        <v>0</v>
      </c>
      <c r="AA107" s="29">
        <f t="shared" ca="1" si="211"/>
        <v>0</v>
      </c>
      <c r="AB107" s="29">
        <f t="shared" ca="1" si="211"/>
        <v>33626</v>
      </c>
      <c r="AC107" s="29">
        <f t="shared" ca="1" si="211"/>
        <v>3035</v>
      </c>
      <c r="AD107" s="108">
        <f t="shared" ca="1" si="211"/>
        <v>0</v>
      </c>
      <c r="AF107" s="29" t="s">
        <v>405</v>
      </c>
      <c r="AG107" s="36">
        <f ca="1">AG70</f>
        <v>16554</v>
      </c>
      <c r="AH107" s="29">
        <f t="shared" ref="AH107:AM108" ca="1" si="212">AH70</f>
        <v>0</v>
      </c>
      <c r="AI107" s="29">
        <f t="shared" ca="1" si="212"/>
        <v>0</v>
      </c>
      <c r="AJ107" s="29">
        <f t="shared" ca="1" si="212"/>
        <v>0</v>
      </c>
      <c r="AK107" s="29">
        <f t="shared" ca="1" si="212"/>
        <v>0</v>
      </c>
      <c r="AL107" s="29">
        <f t="shared" ca="1" si="212"/>
        <v>0</v>
      </c>
      <c r="AM107" s="108">
        <f t="shared" ca="1" si="212"/>
        <v>36661</v>
      </c>
      <c r="AO107" s="29" t="s">
        <v>405</v>
      </c>
      <c r="AP107" s="36">
        <f ca="1">AP70</f>
        <v>31094</v>
      </c>
      <c r="AQ107" s="29">
        <f t="shared" ref="AQ107:AV108" ca="1" si="213">AQ70</f>
        <v>22110</v>
      </c>
      <c r="AR107" s="29">
        <f t="shared" ca="1" si="213"/>
        <v>0</v>
      </c>
      <c r="AS107" s="29">
        <f t="shared" ca="1" si="213"/>
        <v>0</v>
      </c>
      <c r="AT107" s="29">
        <f t="shared" ca="1" si="213"/>
        <v>0</v>
      </c>
      <c r="AU107" s="29">
        <f t="shared" ca="1" si="213"/>
        <v>11</v>
      </c>
      <c r="AV107" s="108">
        <f t="shared" ca="1" si="213"/>
        <v>0</v>
      </c>
    </row>
    <row r="108" spans="4:48" x14ac:dyDescent="0.25">
      <c r="E108" s="12" t="s">
        <v>406</v>
      </c>
      <c r="F108" s="36">
        <f ca="1">F71</f>
        <v>15669</v>
      </c>
      <c r="G108" s="29">
        <f t="shared" ref="G108:K108" ca="1" si="214">G71</f>
        <v>0</v>
      </c>
      <c r="H108" s="29">
        <f t="shared" ca="1" si="214"/>
        <v>0</v>
      </c>
      <c r="I108" s="29">
        <f t="shared" ca="1" si="214"/>
        <v>0</v>
      </c>
      <c r="J108" s="29">
        <f t="shared" ca="1" si="214"/>
        <v>0</v>
      </c>
      <c r="K108" s="29">
        <f t="shared" ca="1" si="214"/>
        <v>11196</v>
      </c>
      <c r="L108" s="108">
        <f t="shared" ref="L108" ca="1" si="215">L71</f>
        <v>0</v>
      </c>
      <c r="N108" s="12" t="s">
        <v>406</v>
      </c>
      <c r="O108" s="36">
        <f ca="1">O71</f>
        <v>15669</v>
      </c>
      <c r="P108" s="29">
        <f t="shared" ref="P108:T108" ca="1" si="216">P71</f>
        <v>0</v>
      </c>
      <c r="Q108" s="29">
        <f t="shared" ca="1" si="216"/>
        <v>0</v>
      </c>
      <c r="R108" s="29">
        <f t="shared" ca="1" si="216"/>
        <v>0</v>
      </c>
      <c r="S108" s="29">
        <f t="shared" ca="1" si="216"/>
        <v>0</v>
      </c>
      <c r="T108" s="29">
        <f t="shared" ca="1" si="216"/>
        <v>11196</v>
      </c>
      <c r="U108" s="108">
        <f t="shared" ca="1" si="210"/>
        <v>0</v>
      </c>
      <c r="W108" s="12" t="s">
        <v>406</v>
      </c>
      <c r="X108" s="36">
        <f ca="1">X71</f>
        <v>14902</v>
      </c>
      <c r="Y108" s="29">
        <f t="shared" ref="Y108:AC108" ca="1" si="217">Y71</f>
        <v>0</v>
      </c>
      <c r="Z108" s="29">
        <f t="shared" ca="1" si="217"/>
        <v>0</v>
      </c>
      <c r="AA108" s="29">
        <f t="shared" ca="1" si="217"/>
        <v>0</v>
      </c>
      <c r="AB108" s="29">
        <f t="shared" ca="1" si="217"/>
        <v>11272</v>
      </c>
      <c r="AC108" s="29">
        <f t="shared" ca="1" si="217"/>
        <v>691</v>
      </c>
      <c r="AD108" s="108">
        <f t="shared" ca="1" si="211"/>
        <v>0</v>
      </c>
      <c r="AF108" s="12" t="s">
        <v>406</v>
      </c>
      <c r="AG108" s="36">
        <f ca="1">AG71</f>
        <v>14902</v>
      </c>
      <c r="AH108" s="29">
        <f t="shared" ref="AH108:AL108" ca="1" si="218">AH71</f>
        <v>0</v>
      </c>
      <c r="AI108" s="29">
        <f t="shared" ca="1" si="218"/>
        <v>0</v>
      </c>
      <c r="AJ108" s="29">
        <f t="shared" ca="1" si="218"/>
        <v>0</v>
      </c>
      <c r="AK108" s="29">
        <f t="shared" ca="1" si="218"/>
        <v>0</v>
      </c>
      <c r="AL108" s="29">
        <f t="shared" ca="1" si="218"/>
        <v>0</v>
      </c>
      <c r="AM108" s="108">
        <f t="shared" ca="1" si="212"/>
        <v>11963</v>
      </c>
      <c r="AO108" s="12" t="s">
        <v>406</v>
      </c>
      <c r="AP108" s="36">
        <f ca="1">AP71</f>
        <v>22876</v>
      </c>
      <c r="AQ108" s="29">
        <f t="shared" ref="AQ108:AU108" ca="1" si="219">AQ71</f>
        <v>3989</v>
      </c>
      <c r="AR108" s="29">
        <f t="shared" ca="1" si="219"/>
        <v>0</v>
      </c>
      <c r="AS108" s="29">
        <f t="shared" ca="1" si="219"/>
        <v>0</v>
      </c>
      <c r="AT108" s="29">
        <f t="shared" ca="1" si="219"/>
        <v>0</v>
      </c>
      <c r="AU108" s="29">
        <f t="shared" ca="1" si="219"/>
        <v>0</v>
      </c>
      <c r="AV108" s="108">
        <f t="shared" ca="1" si="21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AL31"/>
  <sheetViews>
    <sheetView zoomScale="60" zoomScaleNormal="60" workbookViewId="0">
      <selection activeCell="A15" sqref="A15"/>
    </sheetView>
  </sheetViews>
  <sheetFormatPr defaultRowHeight="15" x14ac:dyDescent="0.25"/>
  <cols>
    <col min="5" max="5" width="24.140625" customWidth="1"/>
    <col min="10" max="10" width="9.140625" style="32"/>
    <col min="19" max="19" width="9.140625" style="32"/>
    <col min="28" max="28" width="9.140625" style="32"/>
    <col min="37" max="37" width="9.140625" style="32"/>
  </cols>
  <sheetData>
    <row r="2" spans="1:38" s="29" customFormat="1" x14ac:dyDescent="0.25">
      <c r="J2" s="32"/>
      <c r="S2" s="32"/>
      <c r="AB2" s="32"/>
      <c r="AK2" s="32"/>
    </row>
    <row r="3" spans="1:38" s="29" customFormat="1" ht="21" x14ac:dyDescent="0.35">
      <c r="D3" s="112" t="str">
        <f>ReadMe!C15</f>
        <v>ReferentieUtrecht</v>
      </c>
      <c r="J3" s="32"/>
      <c r="K3" s="112" t="str">
        <f>ReadMe!D15</f>
        <v>Utrecht_Label B</v>
      </c>
      <c r="S3" s="32"/>
      <c r="T3" s="112" t="str">
        <f>ReadMe!E15</f>
        <v>Utrecht_Label Aplus</v>
      </c>
      <c r="AB3" s="32"/>
      <c r="AC3" s="112" t="str">
        <f>ReadMe!F15</f>
        <v>Utrecht_Label Aplus, met eWP</v>
      </c>
      <c r="AK3" s="32"/>
      <c r="AL3" s="112" t="str">
        <f>ReadMe!G15</f>
        <v>Utrecht_Label B_Warmtenetten</v>
      </c>
    </row>
    <row r="4" spans="1:38" s="29" customFormat="1" x14ac:dyDescent="0.25">
      <c r="J4" s="32"/>
      <c r="S4" s="32"/>
      <c r="AB4" s="32"/>
      <c r="AK4" s="32"/>
    </row>
    <row r="6" spans="1:38" x14ac:dyDescent="0.25">
      <c r="A6" t="str">
        <f>'Resultaten per BP, HH'!D26</f>
        <v>voor 1946</v>
      </c>
    </row>
    <row r="7" spans="1:38" x14ac:dyDescent="0.25">
      <c r="A7" s="29" t="str">
        <f>'Resultaten per BP, HH'!D27</f>
        <v>tussen 1946 en 1965</v>
      </c>
    </row>
    <row r="8" spans="1:38" x14ac:dyDescent="0.25">
      <c r="A8" s="29" t="str">
        <f>'Resultaten per BP, HH'!D28</f>
        <v>tussen 1965 en 1974</v>
      </c>
    </row>
    <row r="9" spans="1:38" x14ac:dyDescent="0.25">
      <c r="A9" s="29" t="str">
        <f>'Resultaten per BP, HH'!D29</f>
        <v>tussen 1975 en 1991</v>
      </c>
    </row>
    <row r="10" spans="1:38" x14ac:dyDescent="0.25">
      <c r="A10" s="29" t="str">
        <f>'Resultaten per BP, HH'!D30</f>
        <v>tussen 1992 en 2005</v>
      </c>
    </row>
    <row r="11" spans="1:38" x14ac:dyDescent="0.25">
      <c r="A11" s="29" t="str">
        <f>'Resultaten per BP, HH'!D31</f>
        <v>tussen 2006 en 2014</v>
      </c>
    </row>
    <row r="12" spans="1:38" x14ac:dyDescent="0.25">
      <c r="A12" s="29" t="str">
        <f>'Resultaten per BP, HH'!D32</f>
        <v>Totaal</v>
      </c>
    </row>
    <row r="13" spans="1:38" x14ac:dyDescent="0.25">
      <c r="C13" s="29"/>
      <c r="F13" s="29"/>
      <c r="G13" s="29"/>
      <c r="H13" s="29"/>
      <c r="I13" s="29"/>
      <c r="K13" s="29"/>
      <c r="L13" s="29"/>
      <c r="M13" s="29"/>
    </row>
    <row r="14" spans="1:38" x14ac:dyDescent="0.25">
      <c r="C14" s="29"/>
      <c r="E14" s="29"/>
      <c r="F14" s="29"/>
      <c r="G14" s="29"/>
      <c r="H14" s="29"/>
      <c r="I14" s="29"/>
      <c r="K14" s="29"/>
      <c r="L14" s="29"/>
      <c r="M14" s="29"/>
    </row>
    <row r="15" spans="1:38" x14ac:dyDescent="0.25">
      <c r="C15" s="29"/>
      <c r="E15" s="29"/>
      <c r="F15" s="29"/>
      <c r="G15" s="29"/>
      <c r="H15" s="29"/>
      <c r="I15" s="29"/>
      <c r="K15" s="29"/>
      <c r="L15" s="29"/>
      <c r="M15" s="29"/>
    </row>
    <row r="16" spans="1:38" x14ac:dyDescent="0.25">
      <c r="C16" s="29"/>
      <c r="E16" s="29"/>
      <c r="F16" s="29"/>
      <c r="G16" s="29"/>
      <c r="H16" s="29"/>
      <c r="I16" s="29"/>
      <c r="K16" s="29"/>
      <c r="L16" s="29"/>
      <c r="M16" s="29"/>
    </row>
    <row r="17" spans="3:13" x14ac:dyDescent="0.25">
      <c r="C17" s="29"/>
      <c r="E17" s="29"/>
      <c r="F17" s="29"/>
      <c r="G17" s="29"/>
      <c r="H17" s="29"/>
      <c r="I17" s="29"/>
      <c r="K17" s="29"/>
      <c r="L17" s="29"/>
      <c r="M17" s="29"/>
    </row>
    <row r="18" spans="3:13" x14ac:dyDescent="0.25">
      <c r="C18" s="29"/>
      <c r="E18" s="29"/>
      <c r="F18" s="29"/>
      <c r="G18" s="29"/>
      <c r="H18" s="29"/>
      <c r="I18" s="29"/>
      <c r="K18" s="29"/>
      <c r="L18" s="29"/>
      <c r="M18" s="29"/>
    </row>
    <row r="19" spans="3:13" x14ac:dyDescent="0.25">
      <c r="C19" s="29"/>
      <c r="E19" s="29"/>
      <c r="F19" s="29"/>
      <c r="G19" s="29"/>
      <c r="H19" s="29"/>
      <c r="I19" s="29"/>
      <c r="K19" s="29"/>
      <c r="L19" s="29"/>
      <c r="M19" s="29"/>
    </row>
    <row r="20" spans="3:13" x14ac:dyDescent="0.25">
      <c r="C20" s="29"/>
      <c r="E20" s="29"/>
      <c r="F20" s="29"/>
      <c r="G20" s="29"/>
      <c r="H20" s="29"/>
      <c r="I20" s="29"/>
      <c r="K20" s="29"/>
      <c r="L20" s="29"/>
      <c r="M20" s="29"/>
    </row>
    <row r="21" spans="3:13" x14ac:dyDescent="0.25">
      <c r="E21" s="29"/>
    </row>
    <row r="22" spans="3:13" x14ac:dyDescent="0.25">
      <c r="E22" s="29"/>
    </row>
    <row r="23" spans="3:13" x14ac:dyDescent="0.25">
      <c r="E23" s="29"/>
      <c r="F23" s="29"/>
      <c r="G23" s="29"/>
      <c r="H23" s="29"/>
      <c r="I23" s="29"/>
      <c r="K23" s="29"/>
    </row>
    <row r="24" spans="3:13" x14ac:dyDescent="0.25">
      <c r="C24" s="29"/>
      <c r="E24" s="29"/>
      <c r="F24" s="29"/>
      <c r="G24" s="29"/>
      <c r="H24" s="29"/>
      <c r="I24" s="29"/>
      <c r="K24" s="29"/>
    </row>
    <row r="25" spans="3:13" x14ac:dyDescent="0.25">
      <c r="C25" s="29"/>
      <c r="E25" s="29"/>
      <c r="F25" s="29"/>
      <c r="G25" s="29"/>
      <c r="H25" s="29"/>
      <c r="I25" s="29"/>
      <c r="K25" s="29"/>
      <c r="L25" s="29"/>
    </row>
    <row r="26" spans="3:13" x14ac:dyDescent="0.25">
      <c r="C26" s="29"/>
      <c r="E26" s="29"/>
      <c r="F26" s="29"/>
      <c r="G26" s="29"/>
      <c r="H26" s="29"/>
      <c r="I26" s="29"/>
      <c r="K26" s="29"/>
      <c r="L26" s="29"/>
    </row>
    <row r="27" spans="3:13" x14ac:dyDescent="0.25">
      <c r="C27" s="29"/>
      <c r="E27" s="29"/>
      <c r="F27" s="29"/>
      <c r="G27" s="29"/>
      <c r="H27" s="29"/>
      <c r="I27" s="29"/>
      <c r="K27" s="29"/>
      <c r="L27" s="29"/>
    </row>
    <row r="28" spans="3:13" x14ac:dyDescent="0.25">
      <c r="C28" s="29"/>
      <c r="E28" s="29"/>
      <c r="F28" s="29"/>
      <c r="G28" s="29"/>
      <c r="H28" s="29"/>
      <c r="I28" s="29"/>
      <c r="K28" s="29"/>
      <c r="L28" s="29"/>
    </row>
    <row r="29" spans="3:13" x14ac:dyDescent="0.25">
      <c r="C29" s="29"/>
      <c r="E29" s="29"/>
      <c r="F29" s="29"/>
      <c r="G29" s="29"/>
      <c r="H29" s="29"/>
      <c r="I29" s="29"/>
      <c r="K29" s="29"/>
      <c r="L29" s="29"/>
    </row>
    <row r="30" spans="3:13" x14ac:dyDescent="0.25">
      <c r="C30" s="29"/>
      <c r="E30" s="29"/>
      <c r="F30" s="29"/>
      <c r="G30" s="29"/>
      <c r="H30" s="29"/>
      <c r="I30" s="29"/>
      <c r="K30" s="29"/>
      <c r="L30" s="29"/>
    </row>
    <row r="31" spans="3:13" x14ac:dyDescent="0.25">
      <c r="F31" s="2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5:AV72"/>
  <sheetViews>
    <sheetView topLeftCell="P10" zoomScale="60" zoomScaleNormal="60" workbookViewId="0">
      <selection activeCell="AJ15" sqref="A1:XFD1048576"/>
    </sheetView>
  </sheetViews>
  <sheetFormatPr defaultRowHeight="15" x14ac:dyDescent="0.25"/>
  <cols>
    <col min="4" max="4" width="43.85546875" customWidth="1"/>
    <col min="5" max="11" width="13" customWidth="1"/>
    <col min="12" max="12" width="13" style="29" customWidth="1"/>
    <col min="13" max="13" width="13" style="32" customWidth="1"/>
    <col min="14" max="20" width="13" customWidth="1"/>
    <col min="21" max="21" width="13" style="29" customWidth="1"/>
    <col min="22" max="22" width="13" style="32" customWidth="1"/>
    <col min="23" max="29" width="13" customWidth="1"/>
    <col min="30" max="30" width="13" style="29" customWidth="1"/>
    <col min="31" max="31" width="13" style="32" customWidth="1"/>
    <col min="32" max="38" width="13" customWidth="1"/>
    <col min="39" max="39" width="13" style="29" customWidth="1"/>
    <col min="40" max="40" width="13" style="32" customWidth="1"/>
    <col min="41" max="47" width="13" customWidth="1"/>
  </cols>
  <sheetData>
    <row r="5" spans="4:40" x14ac:dyDescent="0.25">
      <c r="I5">
        <f ca="1">SUMIF(INDIRECT("'Bewerking, HH'!B"&amp;$E$11&amp;":B"&amp;$E$12),"*"&amp;$D26&amp;"*",INDIRECT("'Bewerking, HH'!"&amp;$E$19&amp;$E$11&amp;":"&amp;$E$19&amp;$E$12))</f>
        <v>46918</v>
      </c>
    </row>
    <row r="10" spans="4:40" ht="15.75" thickBot="1" x14ac:dyDescent="0.3">
      <c r="D10" s="30" t="s">
        <v>104</v>
      </c>
      <c r="E10" s="9">
        <v>2010</v>
      </c>
      <c r="F10" s="9">
        <v>2020</v>
      </c>
      <c r="G10" s="9">
        <v>2030</v>
      </c>
      <c r="H10" s="9">
        <v>2040</v>
      </c>
      <c r="I10" s="9">
        <v>2050</v>
      </c>
      <c r="J10" s="29"/>
      <c r="K10" s="29"/>
    </row>
    <row r="11" spans="4:40" x14ac:dyDescent="0.25">
      <c r="D11" s="29" t="s">
        <v>106</v>
      </c>
      <c r="E11" s="16">
        <v>31</v>
      </c>
      <c r="F11" s="14">
        <v>91</v>
      </c>
      <c r="G11" s="14">
        <v>151</v>
      </c>
      <c r="H11" s="14">
        <v>211</v>
      </c>
      <c r="I11" s="11">
        <v>271</v>
      </c>
      <c r="J11" s="9"/>
      <c r="K11" s="9"/>
      <c r="L11" s="9"/>
    </row>
    <row r="12" spans="4:40" ht="15.75" thickBot="1" x14ac:dyDescent="0.3">
      <c r="D12" s="29" t="s">
        <v>107</v>
      </c>
      <c r="E12" s="7">
        <v>66</v>
      </c>
      <c r="F12" s="17">
        <v>126</v>
      </c>
      <c r="G12" s="17">
        <v>186</v>
      </c>
      <c r="H12" s="17">
        <v>246</v>
      </c>
      <c r="I12" s="15">
        <v>306</v>
      </c>
      <c r="J12" s="9"/>
      <c r="K12" s="9"/>
      <c r="L12" s="9"/>
    </row>
    <row r="13" spans="4:40" s="29" customFormat="1" x14ac:dyDescent="0.25">
      <c r="E13" s="64"/>
      <c r="F13" s="64"/>
      <c r="G13" s="64"/>
      <c r="H13" s="64"/>
      <c r="I13" s="64"/>
      <c r="J13" s="9"/>
      <c r="K13" s="9"/>
      <c r="L13" s="9"/>
      <c r="M13" s="32"/>
      <c r="V13" s="32"/>
      <c r="AE13" s="32"/>
      <c r="AN13" s="32"/>
    </row>
    <row r="14" spans="4:40" ht="15.75" thickBot="1" x14ac:dyDescent="0.3">
      <c r="D14" s="30" t="s">
        <v>105</v>
      </c>
      <c r="E14" s="9">
        <v>2010</v>
      </c>
      <c r="F14" s="9">
        <v>2020</v>
      </c>
      <c r="G14" s="9">
        <v>2030</v>
      </c>
      <c r="H14" s="9">
        <v>2040</v>
      </c>
      <c r="I14" s="9">
        <v>2050</v>
      </c>
      <c r="J14" s="9"/>
      <c r="K14" s="9"/>
      <c r="L14" s="9"/>
    </row>
    <row r="15" spans="4:40" x14ac:dyDescent="0.25">
      <c r="D15" s="29" t="s">
        <v>106</v>
      </c>
      <c r="E15" s="16">
        <v>71</v>
      </c>
      <c r="F15" s="14">
        <v>131</v>
      </c>
      <c r="G15" s="14">
        <v>191</v>
      </c>
      <c r="H15" s="14">
        <v>251</v>
      </c>
      <c r="I15" s="11">
        <v>311</v>
      </c>
      <c r="J15" s="9"/>
      <c r="K15" s="9"/>
      <c r="L15" s="9"/>
    </row>
    <row r="16" spans="4:40" ht="15.75" thickBot="1" x14ac:dyDescent="0.3">
      <c r="D16" s="29" t="s">
        <v>107</v>
      </c>
      <c r="E16" s="7">
        <v>85</v>
      </c>
      <c r="F16" s="17">
        <v>145</v>
      </c>
      <c r="G16" s="17">
        <v>205</v>
      </c>
      <c r="H16" s="17">
        <v>265</v>
      </c>
      <c r="I16" s="15">
        <v>325</v>
      </c>
      <c r="J16" s="9"/>
      <c r="K16" s="9"/>
      <c r="L16" s="9"/>
    </row>
    <row r="17" spans="4:48" x14ac:dyDescent="0.25">
      <c r="E17" s="66" t="str">
        <f>ReadMe!C15</f>
        <v>ReferentieUtrecht</v>
      </c>
      <c r="F17" s="63"/>
      <c r="G17" s="63"/>
      <c r="H17" s="63"/>
      <c r="I17" s="63"/>
      <c r="J17" s="63"/>
      <c r="K17" s="63"/>
      <c r="L17" s="63"/>
      <c r="M17" s="74"/>
      <c r="N17" s="66" t="str">
        <f>ReadMe!D15</f>
        <v>Utrecht_Label B</v>
      </c>
      <c r="O17" s="63"/>
      <c r="P17" s="63"/>
      <c r="Q17" s="63"/>
      <c r="R17" s="63"/>
      <c r="S17" s="63"/>
      <c r="T17" s="63"/>
      <c r="U17" s="63"/>
      <c r="V17" s="74"/>
      <c r="W17" s="66" t="str">
        <f>ReadMe!E15</f>
        <v>Utrecht_Label Aplus</v>
      </c>
      <c r="X17" s="63"/>
      <c r="Y17" s="63"/>
      <c r="Z17" s="63"/>
      <c r="AA17" s="63"/>
      <c r="AB17" s="63"/>
      <c r="AC17" s="63"/>
      <c r="AD17" s="63"/>
      <c r="AE17" s="74"/>
      <c r="AF17" s="66" t="str">
        <f>ReadMe!F15</f>
        <v>Utrecht_Label Aplus, met eWP</v>
      </c>
      <c r="AG17" s="63"/>
      <c r="AH17" s="63"/>
      <c r="AI17" s="63"/>
      <c r="AJ17" s="63"/>
      <c r="AK17" s="63"/>
      <c r="AL17" s="63"/>
      <c r="AM17" s="63"/>
      <c r="AN17" s="74"/>
      <c r="AO17" s="66" t="str">
        <f>ReadMe!G15</f>
        <v>Utrecht_Label B_Warmtenetten</v>
      </c>
      <c r="AP17" s="9"/>
      <c r="AQ17" s="9"/>
      <c r="AR17" s="9"/>
      <c r="AS17" s="9"/>
      <c r="AT17" s="9"/>
      <c r="AU17" s="9"/>
    </row>
    <row r="18" spans="4:48" s="29" customFormat="1" ht="15.75" thickBot="1" x14ac:dyDescent="0.3">
      <c r="D18" s="30" t="s">
        <v>187</v>
      </c>
      <c r="E18" s="9" t="s">
        <v>1</v>
      </c>
      <c r="F18" s="61" t="s">
        <v>2</v>
      </c>
      <c r="G18" s="61" t="s">
        <v>3</v>
      </c>
      <c r="H18" s="61" t="s">
        <v>4</v>
      </c>
      <c r="I18" s="61" t="s">
        <v>5</v>
      </c>
      <c r="J18" s="61" t="s">
        <v>6</v>
      </c>
      <c r="K18" s="61" t="s">
        <v>7</v>
      </c>
      <c r="L18" s="50"/>
      <c r="M18" s="32"/>
      <c r="N18" s="9" t="s">
        <v>1</v>
      </c>
      <c r="O18" s="61" t="s">
        <v>2</v>
      </c>
      <c r="P18" s="61" t="s">
        <v>3</v>
      </c>
      <c r="Q18" s="61" t="s">
        <v>4</v>
      </c>
      <c r="R18" s="61" t="s">
        <v>5</v>
      </c>
      <c r="S18" s="61" t="s">
        <v>6</v>
      </c>
      <c r="T18" s="61" t="s">
        <v>7</v>
      </c>
      <c r="U18" s="50"/>
      <c r="V18" s="32"/>
      <c r="W18" s="9" t="s">
        <v>1</v>
      </c>
      <c r="X18" s="61" t="s">
        <v>2</v>
      </c>
      <c r="Y18" s="61" t="s">
        <v>3</v>
      </c>
      <c r="Z18" s="61" t="s">
        <v>4</v>
      </c>
      <c r="AA18" s="61" t="s">
        <v>5</v>
      </c>
      <c r="AB18" s="61" t="s">
        <v>6</v>
      </c>
      <c r="AC18" s="61" t="s">
        <v>7</v>
      </c>
      <c r="AD18" s="50"/>
      <c r="AE18" s="32"/>
      <c r="AF18" s="9" t="s">
        <v>1</v>
      </c>
      <c r="AG18" s="61" t="s">
        <v>2</v>
      </c>
      <c r="AH18" s="61" t="s">
        <v>3</v>
      </c>
      <c r="AI18" s="61" t="s">
        <v>4</v>
      </c>
      <c r="AJ18" s="61" t="s">
        <v>5</v>
      </c>
      <c r="AK18" s="61" t="s">
        <v>6</v>
      </c>
      <c r="AL18" s="61" t="s">
        <v>7</v>
      </c>
      <c r="AM18" s="50"/>
      <c r="AN18" s="32"/>
      <c r="AO18" s="9" t="s">
        <v>1</v>
      </c>
      <c r="AP18" s="61" t="s">
        <v>2</v>
      </c>
      <c r="AQ18" s="61" t="s">
        <v>3</v>
      </c>
      <c r="AR18" s="61" t="s">
        <v>4</v>
      </c>
      <c r="AS18" s="61" t="s">
        <v>5</v>
      </c>
      <c r="AT18" s="61" t="s">
        <v>6</v>
      </c>
      <c r="AU18" s="61" t="s">
        <v>7</v>
      </c>
    </row>
    <row r="19" spans="4:48" s="29" customFormat="1" ht="15.75" thickBot="1" x14ac:dyDescent="0.3">
      <c r="D19" s="12" t="s">
        <v>151</v>
      </c>
      <c r="E19" s="13" t="s">
        <v>158</v>
      </c>
      <c r="F19" s="67" t="s">
        <v>152</v>
      </c>
      <c r="G19" s="10" t="s">
        <v>153</v>
      </c>
      <c r="H19" s="10" t="s">
        <v>154</v>
      </c>
      <c r="I19" s="10" t="s">
        <v>155</v>
      </c>
      <c r="J19" s="10" t="s">
        <v>156</v>
      </c>
      <c r="K19" s="8" t="s">
        <v>157</v>
      </c>
      <c r="L19" s="64"/>
      <c r="M19" s="32"/>
      <c r="N19" s="13" t="s">
        <v>164</v>
      </c>
      <c r="O19" s="67" t="s">
        <v>159</v>
      </c>
      <c r="P19" s="10" t="s">
        <v>160</v>
      </c>
      <c r="Q19" s="10" t="s">
        <v>161</v>
      </c>
      <c r="R19" s="10" t="s">
        <v>162</v>
      </c>
      <c r="S19" s="10" t="s">
        <v>163</v>
      </c>
      <c r="T19" s="8" t="s">
        <v>165</v>
      </c>
      <c r="U19" s="64"/>
      <c r="V19" s="32"/>
      <c r="W19" s="13" t="s">
        <v>166</v>
      </c>
      <c r="X19" s="67" t="s">
        <v>167</v>
      </c>
      <c r="Y19" s="10" t="s">
        <v>168</v>
      </c>
      <c r="Z19" s="10" t="s">
        <v>169</v>
      </c>
      <c r="AA19" s="10" t="s">
        <v>170</v>
      </c>
      <c r="AB19" s="10" t="s">
        <v>171</v>
      </c>
      <c r="AC19" s="8" t="s">
        <v>172</v>
      </c>
      <c r="AD19" s="64"/>
      <c r="AE19" s="32"/>
      <c r="AF19" s="13" t="s">
        <v>179</v>
      </c>
      <c r="AG19" s="67" t="s">
        <v>173</v>
      </c>
      <c r="AH19" s="10" t="s">
        <v>174</v>
      </c>
      <c r="AI19" s="10" t="s">
        <v>175</v>
      </c>
      <c r="AJ19" s="10" t="s">
        <v>176</v>
      </c>
      <c r="AK19" s="10" t="s">
        <v>177</v>
      </c>
      <c r="AL19" s="8" t="s">
        <v>178</v>
      </c>
      <c r="AM19" s="64"/>
      <c r="AN19" s="32"/>
      <c r="AO19" s="13" t="s">
        <v>180</v>
      </c>
      <c r="AP19" s="67" t="s">
        <v>181</v>
      </c>
      <c r="AQ19" s="10" t="s">
        <v>182</v>
      </c>
      <c r="AR19" s="10" t="s">
        <v>183</v>
      </c>
      <c r="AS19" s="10" t="s">
        <v>184</v>
      </c>
      <c r="AT19" s="10" t="s">
        <v>185</v>
      </c>
      <c r="AU19" s="8" t="s">
        <v>186</v>
      </c>
    </row>
    <row r="20" spans="4:48" x14ac:dyDescent="0.25">
      <c r="D20" s="12"/>
    </row>
    <row r="21" spans="4:48" x14ac:dyDescent="0.25">
      <c r="D21" s="12"/>
    </row>
    <row r="22" spans="4:48" x14ac:dyDescent="0.25">
      <c r="D22" s="12"/>
    </row>
    <row r="23" spans="4:48" x14ac:dyDescent="0.25">
      <c r="D23" s="12"/>
    </row>
    <row r="24" spans="4:48" s="73" customFormat="1" ht="21" x14ac:dyDescent="0.35">
      <c r="D24" s="72">
        <v>2010</v>
      </c>
      <c r="M24" s="32"/>
      <c r="V24" s="32"/>
      <c r="AE24" s="32"/>
      <c r="AN24" s="32"/>
    </row>
    <row r="25" spans="4:48" x14ac:dyDescent="0.25">
      <c r="E25" s="9" t="s">
        <v>1</v>
      </c>
      <c r="F25" s="40" t="s">
        <v>2</v>
      </c>
      <c r="G25" s="50" t="s">
        <v>3</v>
      </c>
      <c r="H25" s="50" t="s">
        <v>4</v>
      </c>
      <c r="I25" s="50" t="s">
        <v>5</v>
      </c>
      <c r="J25" s="50" t="s">
        <v>6</v>
      </c>
      <c r="K25" s="50" t="s">
        <v>7</v>
      </c>
      <c r="L25" s="110" t="s">
        <v>399</v>
      </c>
      <c r="N25" s="9" t="s">
        <v>1</v>
      </c>
      <c r="O25" s="40" t="s">
        <v>2</v>
      </c>
      <c r="P25" s="50" t="s">
        <v>3</v>
      </c>
      <c r="Q25" s="50" t="s">
        <v>4</v>
      </c>
      <c r="R25" s="50" t="s">
        <v>5</v>
      </c>
      <c r="S25" s="50" t="s">
        <v>6</v>
      </c>
      <c r="T25" s="50" t="s">
        <v>7</v>
      </c>
      <c r="U25" s="110" t="s">
        <v>399</v>
      </c>
      <c r="W25" s="9" t="s">
        <v>1</v>
      </c>
      <c r="X25" s="40" t="s">
        <v>2</v>
      </c>
      <c r="Y25" s="50" t="s">
        <v>3</v>
      </c>
      <c r="Z25" s="50" t="s">
        <v>4</v>
      </c>
      <c r="AA25" s="50" t="s">
        <v>5</v>
      </c>
      <c r="AB25" s="50" t="s">
        <v>6</v>
      </c>
      <c r="AC25" s="50" t="s">
        <v>7</v>
      </c>
      <c r="AD25" s="110" t="s">
        <v>399</v>
      </c>
      <c r="AF25" s="9" t="s">
        <v>1</v>
      </c>
      <c r="AG25" s="40" t="s">
        <v>2</v>
      </c>
      <c r="AH25" s="50" t="s">
        <v>3</v>
      </c>
      <c r="AI25" s="50" t="s">
        <v>4</v>
      </c>
      <c r="AJ25" s="50" t="s">
        <v>5</v>
      </c>
      <c r="AK25" s="50" t="s">
        <v>6</v>
      </c>
      <c r="AL25" s="50" t="s">
        <v>7</v>
      </c>
      <c r="AM25" s="110" t="s">
        <v>399</v>
      </c>
      <c r="AO25" s="9" t="s">
        <v>1</v>
      </c>
      <c r="AP25" s="40" t="s">
        <v>2</v>
      </c>
      <c r="AQ25" s="50" t="s">
        <v>3</v>
      </c>
      <c r="AR25" s="50" t="s">
        <v>4</v>
      </c>
      <c r="AS25" s="50" t="s">
        <v>5</v>
      </c>
      <c r="AT25" s="50" t="s">
        <v>6</v>
      </c>
      <c r="AU25" s="50" t="s">
        <v>7</v>
      </c>
      <c r="AV25" s="110" t="s">
        <v>399</v>
      </c>
    </row>
    <row r="26" spans="4:48" x14ac:dyDescent="0.25">
      <c r="D26" t="s">
        <v>150</v>
      </c>
      <c r="E26" s="9">
        <f ca="1">SUMIF(INDIRECT("'Bewerking, HH'!B"&amp;$E$11&amp;":B"&amp;$E$12),"*"&amp;$D26&amp;"*",INDIRECT("'Bewerking, HH'!"&amp;E$19&amp;$E$11&amp;":"&amp;E$19&amp;$E$12))</f>
        <v>46918</v>
      </c>
      <c r="F26" s="40">
        <f t="shared" ref="F26:K29" ca="1" si="0">SUMIF(INDIRECT("'Bewerking, HH'!B"&amp;$E$11&amp;":B"&amp;$E$12),"*"&amp;$D26&amp;"*",INDIRECT("'Bewerking, HH'!"&amp;F$19&amp;$E$11&amp;":"&amp;F$19&amp;$E$12))</f>
        <v>8185</v>
      </c>
      <c r="G26" s="50">
        <f t="shared" ca="1" si="0"/>
        <v>0</v>
      </c>
      <c r="H26" s="50">
        <f t="shared" ca="1" si="0"/>
        <v>0</v>
      </c>
      <c r="I26" s="50">
        <f t="shared" ca="1" si="0"/>
        <v>0</v>
      </c>
      <c r="J26" s="50">
        <f t="shared" ca="1" si="0"/>
        <v>0</v>
      </c>
      <c r="K26" s="50">
        <f t="shared" ca="1" si="0"/>
        <v>38733</v>
      </c>
      <c r="L26" s="110">
        <f ca="1">E26-SUM(F26:K26)</f>
        <v>0</v>
      </c>
      <c r="N26" s="9">
        <f ca="1">SUMIF(INDIRECT("'Bewerking, HH'!B"&amp;$E$11&amp;":B"&amp;$E$12),"*"&amp;$D26&amp;"*",INDIRECT("'Bewerking, HH'!"&amp;N$19&amp;$E$11&amp;":"&amp;N$19&amp;$E$12))</f>
        <v>46918</v>
      </c>
      <c r="O26" s="40">
        <f t="shared" ref="O26:T29" ca="1" si="1">SUMIF(INDIRECT("'Bewerking, HH'!B"&amp;$E$11&amp;":B"&amp;$E$12),"*"&amp;$D26&amp;"*",INDIRECT("'Bewerking, HH'!"&amp;O$19&amp;$E$11&amp;":"&amp;O$19&amp;$E$12))</f>
        <v>8185</v>
      </c>
      <c r="P26" s="50">
        <f t="shared" ca="1" si="1"/>
        <v>0</v>
      </c>
      <c r="Q26" s="50">
        <f t="shared" ca="1" si="1"/>
        <v>0</v>
      </c>
      <c r="R26" s="50">
        <f t="shared" ca="1" si="1"/>
        <v>0</v>
      </c>
      <c r="S26" s="50">
        <f t="shared" ca="1" si="1"/>
        <v>0</v>
      </c>
      <c r="T26" s="50">
        <f t="shared" ca="1" si="1"/>
        <v>38733</v>
      </c>
      <c r="U26" s="110">
        <f ca="1">N26-SUM(O26:T26)</f>
        <v>0</v>
      </c>
      <c r="W26" s="9">
        <f ca="1">SUMIF(INDIRECT("'Bewerking, HH'!B"&amp;$E$11&amp;":B"&amp;$E$12),"*"&amp;$D26&amp;"*",INDIRECT("'Bewerking, HH'!"&amp;W$19&amp;$E$11&amp;":"&amp;W$19&amp;$E$12))</f>
        <v>46918</v>
      </c>
      <c r="X26" s="40">
        <f t="shared" ref="X26:AC29" ca="1" si="2">SUMIF(INDIRECT("'Bewerking, HH'!B"&amp;$E$11&amp;":B"&amp;$E$12),"*"&amp;$D26&amp;"*",INDIRECT("'Bewerking, HH'!"&amp;X$19&amp;$E$11&amp;":"&amp;X$19&amp;$E$12))</f>
        <v>8185</v>
      </c>
      <c r="Y26" s="50">
        <f t="shared" ca="1" si="2"/>
        <v>0</v>
      </c>
      <c r="Z26" s="50">
        <f t="shared" ca="1" si="2"/>
        <v>0</v>
      </c>
      <c r="AA26" s="50">
        <f t="shared" ca="1" si="2"/>
        <v>0</v>
      </c>
      <c r="AB26" s="50">
        <f t="shared" ca="1" si="2"/>
        <v>0</v>
      </c>
      <c r="AC26" s="50">
        <f t="shared" ca="1" si="2"/>
        <v>38733</v>
      </c>
      <c r="AD26" s="110">
        <f ca="1">W26-SUM(X26:AC26)</f>
        <v>0</v>
      </c>
      <c r="AF26" s="9">
        <f ca="1">SUMIF(INDIRECT("'Bewerking, HH'!B"&amp;$E$11&amp;":B"&amp;$E$12),"*"&amp;$D26&amp;"*",INDIRECT("'Bewerking, HH'!"&amp;AF$19&amp;$E$11&amp;":"&amp;AF$19&amp;$E$12))</f>
        <v>46918</v>
      </c>
      <c r="AG26" s="40">
        <f t="shared" ref="AG26:AL29" ca="1" si="3">SUMIF(INDIRECT("'Bewerking, HH'!B"&amp;$E$11&amp;":B"&amp;$E$12),"*"&amp;$D26&amp;"*",INDIRECT("'Bewerking, HH'!"&amp;AG$19&amp;$E$11&amp;":"&amp;AG$19&amp;$E$12))</f>
        <v>8185</v>
      </c>
      <c r="AH26" s="50">
        <f t="shared" ca="1" si="3"/>
        <v>0</v>
      </c>
      <c r="AI26" s="50">
        <f t="shared" ca="1" si="3"/>
        <v>0</v>
      </c>
      <c r="AJ26" s="50">
        <f t="shared" ca="1" si="3"/>
        <v>0</v>
      </c>
      <c r="AK26" s="50">
        <f t="shared" ca="1" si="3"/>
        <v>0</v>
      </c>
      <c r="AL26" s="50">
        <f t="shared" ca="1" si="3"/>
        <v>38733</v>
      </c>
      <c r="AM26" s="110">
        <f ca="1">AF26-SUM(AG26:AL26)</f>
        <v>0</v>
      </c>
      <c r="AO26" s="9">
        <f ca="1">SUMIF(INDIRECT("'Bewerking, HH'!B"&amp;$E$11&amp;":B"&amp;$E$12),"*"&amp;$D26&amp;"*",INDIRECT("'Bewerking, HH'!"&amp;AO$19&amp;$E$11&amp;":"&amp;AO$19&amp;$E$12))</f>
        <v>46918</v>
      </c>
      <c r="AP26" s="40">
        <f t="shared" ref="AP26:AU29" ca="1" si="4">SUMIF(INDIRECT("'Bewerking, HH'!B"&amp;$E$11&amp;":B"&amp;$E$12),"*"&amp;$D26&amp;"*",INDIRECT("'Bewerking, HH'!"&amp;AP$19&amp;$E$11&amp;":"&amp;AP$19&amp;$E$12))</f>
        <v>8185</v>
      </c>
      <c r="AQ26" s="50">
        <f t="shared" ca="1" si="4"/>
        <v>0</v>
      </c>
      <c r="AR26" s="50">
        <f t="shared" ca="1" si="4"/>
        <v>0</v>
      </c>
      <c r="AS26" s="50">
        <f t="shared" ca="1" si="4"/>
        <v>0</v>
      </c>
      <c r="AT26" s="50">
        <f t="shared" ca="1" si="4"/>
        <v>0</v>
      </c>
      <c r="AU26" s="50">
        <f t="shared" ca="1" si="4"/>
        <v>38733</v>
      </c>
      <c r="AV26" s="110">
        <f ca="1">AO26-SUM(AP26:AU26)</f>
        <v>0</v>
      </c>
    </row>
    <row r="27" spans="4:48" x14ac:dyDescent="0.25">
      <c r="D27" t="s">
        <v>188</v>
      </c>
      <c r="E27" s="9">
        <f t="shared" ref="E27:E29" ca="1" si="5">SUMIF(INDIRECT("'Bewerking, HH'!B"&amp;$E$11&amp;":B"&amp;$E$12),"*"&amp;$D27&amp;"*",INDIRECT("'Bewerking, HH'!"&amp;E$19&amp;$E$11&amp;":"&amp;E$19&amp;$E$12))</f>
        <v>21683</v>
      </c>
      <c r="F27" s="40">
        <f t="shared" ca="1" si="0"/>
        <v>6742</v>
      </c>
      <c r="G27" s="50">
        <f t="shared" ca="1" si="0"/>
        <v>0</v>
      </c>
      <c r="H27" s="50">
        <f t="shared" ca="1" si="0"/>
        <v>0</v>
      </c>
      <c r="I27" s="50">
        <f t="shared" ca="1" si="0"/>
        <v>0</v>
      </c>
      <c r="J27" s="50">
        <f t="shared" ca="1" si="0"/>
        <v>0</v>
      </c>
      <c r="K27" s="50">
        <f t="shared" ca="1" si="0"/>
        <v>14941</v>
      </c>
      <c r="L27" s="110">
        <f t="shared" ref="L27:L31" ca="1" si="6">E27-SUM(F27:K27)</f>
        <v>0</v>
      </c>
      <c r="N27" s="9">
        <f t="shared" ref="N27:N29" ca="1" si="7">SUMIF(INDIRECT("'Bewerking, HH'!B"&amp;$E$11&amp;":B"&amp;$E$12),"*"&amp;$D27&amp;"*",INDIRECT("'Bewerking, HH'!"&amp;N$19&amp;$E$11&amp;":"&amp;N$19&amp;$E$12))</f>
        <v>21683</v>
      </c>
      <c r="O27" s="40">
        <f t="shared" ca="1" si="1"/>
        <v>6742</v>
      </c>
      <c r="P27" s="50">
        <f t="shared" ca="1" si="1"/>
        <v>0</v>
      </c>
      <c r="Q27" s="50">
        <f t="shared" ca="1" si="1"/>
        <v>0</v>
      </c>
      <c r="R27" s="50">
        <f t="shared" ca="1" si="1"/>
        <v>0</v>
      </c>
      <c r="S27" s="50">
        <f t="shared" ca="1" si="1"/>
        <v>0</v>
      </c>
      <c r="T27" s="50">
        <f t="shared" ca="1" si="1"/>
        <v>14941</v>
      </c>
      <c r="U27" s="110">
        <f t="shared" ref="U27:U31" ca="1" si="8">N27-SUM(O27:T27)</f>
        <v>0</v>
      </c>
      <c r="W27" s="9">
        <f t="shared" ref="W27:W29" ca="1" si="9">SUMIF(INDIRECT("'Bewerking, HH'!B"&amp;$E$11&amp;":B"&amp;$E$12),"*"&amp;$D27&amp;"*",INDIRECT("'Bewerking, HH'!"&amp;W$19&amp;$E$11&amp;":"&amp;W$19&amp;$E$12))</f>
        <v>21683</v>
      </c>
      <c r="X27" s="40">
        <f t="shared" ca="1" si="2"/>
        <v>6742</v>
      </c>
      <c r="Y27" s="50">
        <f t="shared" ca="1" si="2"/>
        <v>0</v>
      </c>
      <c r="Z27" s="50">
        <f t="shared" ca="1" si="2"/>
        <v>0</v>
      </c>
      <c r="AA27" s="50">
        <f t="shared" ca="1" si="2"/>
        <v>0</v>
      </c>
      <c r="AB27" s="50">
        <f t="shared" ca="1" si="2"/>
        <v>0</v>
      </c>
      <c r="AC27" s="50">
        <f t="shared" ca="1" si="2"/>
        <v>14941</v>
      </c>
      <c r="AD27" s="110">
        <f t="shared" ref="AD27:AD31" ca="1" si="10">W27-SUM(X27:AC27)</f>
        <v>0</v>
      </c>
      <c r="AF27" s="9">
        <f t="shared" ref="AF27:AF29" ca="1" si="11">SUMIF(INDIRECT("'Bewerking, HH'!B"&amp;$E$11&amp;":B"&amp;$E$12),"*"&amp;$D27&amp;"*",INDIRECT("'Bewerking, HH'!"&amp;AF$19&amp;$E$11&amp;":"&amp;AF$19&amp;$E$12))</f>
        <v>21683</v>
      </c>
      <c r="AG27" s="40">
        <f t="shared" ca="1" si="3"/>
        <v>6742</v>
      </c>
      <c r="AH27" s="50">
        <f t="shared" ca="1" si="3"/>
        <v>0</v>
      </c>
      <c r="AI27" s="50">
        <f t="shared" ca="1" si="3"/>
        <v>0</v>
      </c>
      <c r="AJ27" s="50">
        <f t="shared" ca="1" si="3"/>
        <v>0</v>
      </c>
      <c r="AK27" s="50">
        <f t="shared" ca="1" si="3"/>
        <v>0</v>
      </c>
      <c r="AL27" s="50">
        <f t="shared" ca="1" si="3"/>
        <v>14941</v>
      </c>
      <c r="AM27" s="110">
        <f t="shared" ref="AM27:AM31" ca="1" si="12">AF27-SUM(AG27:AL27)</f>
        <v>0</v>
      </c>
      <c r="AO27" s="9">
        <f t="shared" ref="AO27:AO29" ca="1" si="13">SUMIF(INDIRECT("'Bewerking, HH'!B"&amp;$E$11&amp;":B"&amp;$E$12),"*"&amp;$D27&amp;"*",INDIRECT("'Bewerking, HH'!"&amp;AO$19&amp;$E$11&amp;":"&amp;AO$19&amp;$E$12))</f>
        <v>21683</v>
      </c>
      <c r="AP27" s="40">
        <f t="shared" ca="1" si="4"/>
        <v>6742</v>
      </c>
      <c r="AQ27" s="50">
        <f t="shared" ca="1" si="4"/>
        <v>0</v>
      </c>
      <c r="AR27" s="50">
        <f t="shared" ca="1" si="4"/>
        <v>0</v>
      </c>
      <c r="AS27" s="50">
        <f t="shared" ca="1" si="4"/>
        <v>0</v>
      </c>
      <c r="AT27" s="50">
        <f t="shared" ca="1" si="4"/>
        <v>0</v>
      </c>
      <c r="AU27" s="50">
        <f t="shared" ca="1" si="4"/>
        <v>14941</v>
      </c>
      <c r="AV27" s="110">
        <f t="shared" ref="AV27:AV31" ca="1" si="14">AO27-SUM(AP27:AU27)</f>
        <v>0</v>
      </c>
    </row>
    <row r="28" spans="4:48" x14ac:dyDescent="0.25">
      <c r="D28" t="s">
        <v>191</v>
      </c>
      <c r="E28" s="9">
        <f t="shared" ca="1" si="5"/>
        <v>15575</v>
      </c>
      <c r="F28" s="40">
        <f t="shared" ca="1" si="0"/>
        <v>11414</v>
      </c>
      <c r="G28" s="50">
        <f t="shared" ca="1" si="0"/>
        <v>0</v>
      </c>
      <c r="H28" s="50">
        <f t="shared" ca="1" si="0"/>
        <v>0</v>
      </c>
      <c r="I28" s="50">
        <f t="shared" ca="1" si="0"/>
        <v>0</v>
      </c>
      <c r="J28" s="50">
        <f t="shared" ca="1" si="0"/>
        <v>0</v>
      </c>
      <c r="K28" s="50">
        <f t="shared" ca="1" si="0"/>
        <v>4161</v>
      </c>
      <c r="L28" s="110">
        <f t="shared" ca="1" si="6"/>
        <v>0</v>
      </c>
      <c r="N28" s="9">
        <f t="shared" ca="1" si="7"/>
        <v>15575</v>
      </c>
      <c r="O28" s="40">
        <f t="shared" ca="1" si="1"/>
        <v>11414</v>
      </c>
      <c r="P28" s="50">
        <f t="shared" ca="1" si="1"/>
        <v>0</v>
      </c>
      <c r="Q28" s="50">
        <f t="shared" ca="1" si="1"/>
        <v>0</v>
      </c>
      <c r="R28" s="50">
        <f t="shared" ca="1" si="1"/>
        <v>0</v>
      </c>
      <c r="S28" s="50">
        <f t="shared" ca="1" si="1"/>
        <v>0</v>
      </c>
      <c r="T28" s="50">
        <f t="shared" ca="1" si="1"/>
        <v>4161</v>
      </c>
      <c r="U28" s="110">
        <f t="shared" ca="1" si="8"/>
        <v>0</v>
      </c>
      <c r="W28" s="9">
        <f t="shared" ca="1" si="9"/>
        <v>15575</v>
      </c>
      <c r="X28" s="40">
        <f t="shared" ca="1" si="2"/>
        <v>11414</v>
      </c>
      <c r="Y28" s="50">
        <f t="shared" ca="1" si="2"/>
        <v>0</v>
      </c>
      <c r="Z28" s="50">
        <f t="shared" ca="1" si="2"/>
        <v>0</v>
      </c>
      <c r="AA28" s="50">
        <f t="shared" ca="1" si="2"/>
        <v>0</v>
      </c>
      <c r="AB28" s="50">
        <f t="shared" ca="1" si="2"/>
        <v>0</v>
      </c>
      <c r="AC28" s="50">
        <f t="shared" ca="1" si="2"/>
        <v>4161</v>
      </c>
      <c r="AD28" s="110">
        <f t="shared" ca="1" si="10"/>
        <v>0</v>
      </c>
      <c r="AF28" s="9">
        <f t="shared" ca="1" si="11"/>
        <v>15575</v>
      </c>
      <c r="AG28" s="40">
        <f t="shared" ca="1" si="3"/>
        <v>11414</v>
      </c>
      <c r="AH28" s="50">
        <f t="shared" ca="1" si="3"/>
        <v>0</v>
      </c>
      <c r="AI28" s="50">
        <f t="shared" ca="1" si="3"/>
        <v>0</v>
      </c>
      <c r="AJ28" s="50">
        <f t="shared" ca="1" si="3"/>
        <v>0</v>
      </c>
      <c r="AK28" s="50">
        <f t="shared" ca="1" si="3"/>
        <v>0</v>
      </c>
      <c r="AL28" s="50">
        <f t="shared" ca="1" si="3"/>
        <v>4161</v>
      </c>
      <c r="AM28" s="110">
        <f t="shared" ca="1" si="12"/>
        <v>0</v>
      </c>
      <c r="AO28" s="9">
        <f t="shared" ca="1" si="13"/>
        <v>15575</v>
      </c>
      <c r="AP28" s="40">
        <f t="shared" ca="1" si="4"/>
        <v>11414</v>
      </c>
      <c r="AQ28" s="50">
        <f t="shared" ca="1" si="4"/>
        <v>0</v>
      </c>
      <c r="AR28" s="50">
        <f t="shared" ca="1" si="4"/>
        <v>0</v>
      </c>
      <c r="AS28" s="50">
        <f t="shared" ca="1" si="4"/>
        <v>0</v>
      </c>
      <c r="AT28" s="50">
        <f t="shared" ca="1" si="4"/>
        <v>0</v>
      </c>
      <c r="AU28" s="50">
        <f t="shared" ca="1" si="4"/>
        <v>4161</v>
      </c>
      <c r="AV28" s="110">
        <f t="shared" ca="1" si="14"/>
        <v>0</v>
      </c>
    </row>
    <row r="29" spans="4:48" x14ac:dyDescent="0.25">
      <c r="D29" t="s">
        <v>192</v>
      </c>
      <c r="E29" s="9">
        <f t="shared" ca="1" si="5"/>
        <v>17884</v>
      </c>
      <c r="F29" s="40">
        <f t="shared" ca="1" si="0"/>
        <v>4194</v>
      </c>
      <c r="G29" s="50">
        <f t="shared" ca="1" si="0"/>
        <v>0</v>
      </c>
      <c r="H29" s="50">
        <f t="shared" ca="1" si="0"/>
        <v>0</v>
      </c>
      <c r="I29" s="50">
        <f t="shared" ca="1" si="0"/>
        <v>0</v>
      </c>
      <c r="J29" s="50">
        <f t="shared" ca="1" si="0"/>
        <v>0</v>
      </c>
      <c r="K29" s="50">
        <f t="shared" ca="1" si="0"/>
        <v>13690</v>
      </c>
      <c r="L29" s="110">
        <f t="shared" ca="1" si="6"/>
        <v>0</v>
      </c>
      <c r="N29" s="9">
        <f t="shared" ca="1" si="7"/>
        <v>17884</v>
      </c>
      <c r="O29" s="40">
        <f t="shared" ca="1" si="1"/>
        <v>4194</v>
      </c>
      <c r="P29" s="50">
        <f t="shared" ca="1" si="1"/>
        <v>0</v>
      </c>
      <c r="Q29" s="50">
        <f t="shared" ca="1" si="1"/>
        <v>0</v>
      </c>
      <c r="R29" s="50">
        <f t="shared" ca="1" si="1"/>
        <v>0</v>
      </c>
      <c r="S29" s="50">
        <f t="shared" ca="1" si="1"/>
        <v>0</v>
      </c>
      <c r="T29" s="50">
        <f t="shared" ca="1" si="1"/>
        <v>13690</v>
      </c>
      <c r="U29" s="110">
        <f t="shared" ca="1" si="8"/>
        <v>0</v>
      </c>
      <c r="W29" s="9">
        <f t="shared" ca="1" si="9"/>
        <v>17884</v>
      </c>
      <c r="X29" s="40">
        <f t="shared" ca="1" si="2"/>
        <v>4194</v>
      </c>
      <c r="Y29" s="50">
        <f t="shared" ca="1" si="2"/>
        <v>0</v>
      </c>
      <c r="Z29" s="50">
        <f t="shared" ca="1" si="2"/>
        <v>0</v>
      </c>
      <c r="AA29" s="50">
        <f t="shared" ca="1" si="2"/>
        <v>0</v>
      </c>
      <c r="AB29" s="50">
        <f t="shared" ca="1" si="2"/>
        <v>0</v>
      </c>
      <c r="AC29" s="50">
        <f t="shared" ca="1" si="2"/>
        <v>13690</v>
      </c>
      <c r="AD29" s="110">
        <f t="shared" ca="1" si="10"/>
        <v>0</v>
      </c>
      <c r="AF29" s="9">
        <f t="shared" ca="1" si="11"/>
        <v>17884</v>
      </c>
      <c r="AG29" s="40">
        <f t="shared" ca="1" si="3"/>
        <v>4194</v>
      </c>
      <c r="AH29" s="50">
        <f t="shared" ca="1" si="3"/>
        <v>0</v>
      </c>
      <c r="AI29" s="50">
        <f t="shared" ca="1" si="3"/>
        <v>0</v>
      </c>
      <c r="AJ29" s="50">
        <f t="shared" ca="1" si="3"/>
        <v>0</v>
      </c>
      <c r="AK29" s="50">
        <f t="shared" ca="1" si="3"/>
        <v>0</v>
      </c>
      <c r="AL29" s="50">
        <f t="shared" ca="1" si="3"/>
        <v>13690</v>
      </c>
      <c r="AM29" s="110">
        <f t="shared" ca="1" si="12"/>
        <v>0</v>
      </c>
      <c r="AO29" s="9">
        <f t="shared" ca="1" si="13"/>
        <v>17884</v>
      </c>
      <c r="AP29" s="40">
        <f t="shared" ca="1" si="4"/>
        <v>4194</v>
      </c>
      <c r="AQ29" s="50">
        <f t="shared" ca="1" si="4"/>
        <v>0</v>
      </c>
      <c r="AR29" s="50">
        <f t="shared" ca="1" si="4"/>
        <v>0</v>
      </c>
      <c r="AS29" s="50">
        <f t="shared" ca="1" si="4"/>
        <v>0</v>
      </c>
      <c r="AT29" s="50">
        <f t="shared" ca="1" si="4"/>
        <v>0</v>
      </c>
      <c r="AU29" s="50">
        <f t="shared" ca="1" si="4"/>
        <v>13690</v>
      </c>
      <c r="AV29" s="110">
        <f t="shared" ca="1" si="14"/>
        <v>0</v>
      </c>
    </row>
    <row r="30" spans="4:48" x14ac:dyDescent="0.25">
      <c r="D30" t="s">
        <v>189</v>
      </c>
      <c r="E30" s="9">
        <f t="shared" ref="E30:K31" ca="1" si="15">SUMIF(INDIRECT("'Bewerking, HH'!B"&amp;$E$11&amp;":B"&amp;$E$12),"*"&amp;$D30&amp;"*",INDIRECT("'Bewerking, HH'!"&amp;E$19&amp;$E$11&amp;":"&amp;E$19&amp;$E$12))</f>
        <v>21541</v>
      </c>
      <c r="F30" s="40">
        <f t="shared" ca="1" si="15"/>
        <v>7910</v>
      </c>
      <c r="G30" s="50">
        <f t="shared" ca="1" si="15"/>
        <v>0</v>
      </c>
      <c r="H30" s="50">
        <f t="shared" ca="1" si="15"/>
        <v>0</v>
      </c>
      <c r="I30" s="50">
        <f t="shared" ca="1" si="15"/>
        <v>0</v>
      </c>
      <c r="J30" s="50">
        <f t="shared" ca="1" si="15"/>
        <v>0</v>
      </c>
      <c r="K30" s="50">
        <f t="shared" ca="1" si="15"/>
        <v>13631</v>
      </c>
      <c r="L30" s="110">
        <f t="shared" ca="1" si="6"/>
        <v>0</v>
      </c>
      <c r="N30" s="9">
        <f t="shared" ref="N30:T31" ca="1" si="16">SUMIF(INDIRECT("'Bewerking, HH'!B"&amp;$E$11&amp;":B"&amp;$E$12),"*"&amp;$D30&amp;"*",INDIRECT("'Bewerking, HH'!"&amp;N$19&amp;$E$11&amp;":"&amp;N$19&amp;$E$12))</f>
        <v>21541</v>
      </c>
      <c r="O30" s="40">
        <f t="shared" ca="1" si="16"/>
        <v>7910</v>
      </c>
      <c r="P30" s="50">
        <f t="shared" ca="1" si="16"/>
        <v>0</v>
      </c>
      <c r="Q30" s="50">
        <f t="shared" ca="1" si="16"/>
        <v>0</v>
      </c>
      <c r="R30" s="50">
        <f t="shared" ca="1" si="16"/>
        <v>0</v>
      </c>
      <c r="S30" s="50">
        <f t="shared" ca="1" si="16"/>
        <v>0</v>
      </c>
      <c r="T30" s="50">
        <f t="shared" ca="1" si="16"/>
        <v>13631</v>
      </c>
      <c r="U30" s="110">
        <f t="shared" ca="1" si="8"/>
        <v>0</v>
      </c>
      <c r="W30" s="9">
        <f t="shared" ref="W30:AC31" ca="1" si="17">SUMIF(INDIRECT("'Bewerking, HH'!B"&amp;$E$11&amp;":B"&amp;$E$12),"*"&amp;$D30&amp;"*",INDIRECT("'Bewerking, HH'!"&amp;W$19&amp;$E$11&amp;":"&amp;W$19&amp;$E$12))</f>
        <v>21541</v>
      </c>
      <c r="X30" s="40">
        <f t="shared" ca="1" si="17"/>
        <v>7910</v>
      </c>
      <c r="Y30" s="50">
        <f t="shared" ca="1" si="17"/>
        <v>0</v>
      </c>
      <c r="Z30" s="50">
        <f t="shared" ca="1" si="17"/>
        <v>0</v>
      </c>
      <c r="AA30" s="50">
        <f t="shared" ca="1" si="17"/>
        <v>0</v>
      </c>
      <c r="AB30" s="50">
        <f t="shared" ca="1" si="17"/>
        <v>0</v>
      </c>
      <c r="AC30" s="50">
        <f t="shared" ca="1" si="17"/>
        <v>13631</v>
      </c>
      <c r="AD30" s="110">
        <f t="shared" ca="1" si="10"/>
        <v>0</v>
      </c>
      <c r="AF30" s="9">
        <f t="shared" ref="AF30:AL31" ca="1" si="18">SUMIF(INDIRECT("'Bewerking, HH'!B"&amp;$E$11&amp;":B"&amp;$E$12),"*"&amp;$D30&amp;"*",INDIRECT("'Bewerking, HH'!"&amp;AF$19&amp;$E$11&amp;":"&amp;AF$19&amp;$E$12))</f>
        <v>21541</v>
      </c>
      <c r="AG30" s="40">
        <f t="shared" ca="1" si="18"/>
        <v>7910</v>
      </c>
      <c r="AH30" s="50">
        <f t="shared" ca="1" si="18"/>
        <v>0</v>
      </c>
      <c r="AI30" s="50">
        <f t="shared" ca="1" si="18"/>
        <v>0</v>
      </c>
      <c r="AJ30" s="50">
        <f t="shared" ca="1" si="18"/>
        <v>0</v>
      </c>
      <c r="AK30" s="50">
        <f t="shared" ca="1" si="18"/>
        <v>0</v>
      </c>
      <c r="AL30" s="50">
        <f t="shared" ca="1" si="18"/>
        <v>13631</v>
      </c>
      <c r="AM30" s="110">
        <f t="shared" ca="1" si="12"/>
        <v>0</v>
      </c>
      <c r="AO30" s="9">
        <f t="shared" ref="AO30:AU31" ca="1" si="19">SUMIF(INDIRECT("'Bewerking, HH'!B"&amp;$E$11&amp;":B"&amp;$E$12),"*"&amp;$D30&amp;"*",INDIRECT("'Bewerking, HH'!"&amp;AO$19&amp;$E$11&amp;":"&amp;AO$19&amp;$E$12))</f>
        <v>21541</v>
      </c>
      <c r="AP30" s="40">
        <f t="shared" ca="1" si="19"/>
        <v>7910</v>
      </c>
      <c r="AQ30" s="50">
        <f t="shared" ca="1" si="19"/>
        <v>0</v>
      </c>
      <c r="AR30" s="50">
        <f t="shared" ca="1" si="19"/>
        <v>0</v>
      </c>
      <c r="AS30" s="50">
        <f t="shared" ca="1" si="19"/>
        <v>0</v>
      </c>
      <c r="AT30" s="50">
        <f t="shared" ca="1" si="19"/>
        <v>0</v>
      </c>
      <c r="AU30" s="50">
        <f t="shared" ca="1" si="19"/>
        <v>13631</v>
      </c>
      <c r="AV30" s="110">
        <f t="shared" ca="1" si="14"/>
        <v>0</v>
      </c>
    </row>
    <row r="31" spans="4:48" ht="15.75" thickBot="1" x14ac:dyDescent="0.3">
      <c r="D31" t="s">
        <v>190</v>
      </c>
      <c r="E31" s="9">
        <f t="shared" ca="1" si="15"/>
        <v>24277</v>
      </c>
      <c r="F31" s="40">
        <f t="shared" ca="1" si="15"/>
        <v>9396</v>
      </c>
      <c r="G31" s="50">
        <f t="shared" ca="1" si="15"/>
        <v>0</v>
      </c>
      <c r="H31" s="50">
        <f t="shared" ca="1" si="15"/>
        <v>0</v>
      </c>
      <c r="I31" s="50">
        <f t="shared" ca="1" si="15"/>
        <v>0</v>
      </c>
      <c r="J31" s="50">
        <f t="shared" ca="1" si="15"/>
        <v>0</v>
      </c>
      <c r="K31" s="50">
        <f t="shared" ca="1" si="15"/>
        <v>14881</v>
      </c>
      <c r="L31" s="110">
        <f t="shared" ca="1" si="6"/>
        <v>0</v>
      </c>
      <c r="N31" s="9">
        <f t="shared" ca="1" si="16"/>
        <v>24277</v>
      </c>
      <c r="O31" s="40">
        <f t="shared" ca="1" si="16"/>
        <v>9396</v>
      </c>
      <c r="P31" s="50">
        <f t="shared" ca="1" si="16"/>
        <v>0</v>
      </c>
      <c r="Q31" s="50">
        <f t="shared" ca="1" si="16"/>
        <v>0</v>
      </c>
      <c r="R31" s="50">
        <f t="shared" ca="1" si="16"/>
        <v>0</v>
      </c>
      <c r="S31" s="50">
        <f t="shared" ca="1" si="16"/>
        <v>0</v>
      </c>
      <c r="T31" s="50">
        <f t="shared" ca="1" si="16"/>
        <v>14881</v>
      </c>
      <c r="U31" s="110">
        <f t="shared" ca="1" si="8"/>
        <v>0</v>
      </c>
      <c r="W31" s="9">
        <f t="shared" ca="1" si="17"/>
        <v>24277</v>
      </c>
      <c r="X31" s="40">
        <f t="shared" ca="1" si="17"/>
        <v>9396</v>
      </c>
      <c r="Y31" s="50">
        <f t="shared" ca="1" si="17"/>
        <v>0</v>
      </c>
      <c r="Z31" s="50">
        <f t="shared" ca="1" si="17"/>
        <v>0</v>
      </c>
      <c r="AA31" s="50">
        <f t="shared" ca="1" si="17"/>
        <v>0</v>
      </c>
      <c r="AB31" s="50">
        <f t="shared" ca="1" si="17"/>
        <v>0</v>
      </c>
      <c r="AC31" s="50">
        <f t="shared" ca="1" si="17"/>
        <v>14881</v>
      </c>
      <c r="AD31" s="110">
        <f t="shared" ca="1" si="10"/>
        <v>0</v>
      </c>
      <c r="AF31" s="9">
        <f t="shared" ca="1" si="18"/>
        <v>24277</v>
      </c>
      <c r="AG31" s="40">
        <f t="shared" ca="1" si="18"/>
        <v>9396</v>
      </c>
      <c r="AH31" s="50">
        <f t="shared" ca="1" si="18"/>
        <v>0</v>
      </c>
      <c r="AI31" s="50">
        <f t="shared" ca="1" si="18"/>
        <v>0</v>
      </c>
      <c r="AJ31" s="50">
        <f t="shared" ca="1" si="18"/>
        <v>0</v>
      </c>
      <c r="AK31" s="50">
        <f t="shared" ca="1" si="18"/>
        <v>0</v>
      </c>
      <c r="AL31" s="50">
        <f t="shared" ca="1" si="18"/>
        <v>14881</v>
      </c>
      <c r="AM31" s="110">
        <f t="shared" ca="1" si="12"/>
        <v>0</v>
      </c>
      <c r="AO31" s="9">
        <f t="shared" ca="1" si="19"/>
        <v>24277</v>
      </c>
      <c r="AP31" s="40">
        <f t="shared" ca="1" si="19"/>
        <v>9396</v>
      </c>
      <c r="AQ31" s="50">
        <f t="shared" ca="1" si="19"/>
        <v>0</v>
      </c>
      <c r="AR31" s="50">
        <f t="shared" ca="1" si="19"/>
        <v>0</v>
      </c>
      <c r="AS31" s="50">
        <f t="shared" ca="1" si="19"/>
        <v>0</v>
      </c>
      <c r="AT31" s="50">
        <f t="shared" ca="1" si="19"/>
        <v>0</v>
      </c>
      <c r="AU31" s="50">
        <f t="shared" ca="1" si="19"/>
        <v>14881</v>
      </c>
      <c r="AV31" s="110">
        <f t="shared" ca="1" si="14"/>
        <v>0</v>
      </c>
    </row>
    <row r="32" spans="4:48" x14ac:dyDescent="0.25">
      <c r="D32" s="68" t="s">
        <v>193</v>
      </c>
      <c r="E32" s="69">
        <f ca="1">SUM(E26:E31)</f>
        <v>147878</v>
      </c>
      <c r="F32" s="70">
        <f t="shared" ref="F32:K32" ca="1" si="20">SUM(F26:F31)</f>
        <v>47841</v>
      </c>
      <c r="G32" s="69">
        <f t="shared" ca="1" si="20"/>
        <v>0</v>
      </c>
      <c r="H32" s="69">
        <f t="shared" ca="1" si="20"/>
        <v>0</v>
      </c>
      <c r="I32" s="69">
        <f t="shared" ca="1" si="20"/>
        <v>0</v>
      </c>
      <c r="J32" s="69">
        <f t="shared" ca="1" si="20"/>
        <v>0</v>
      </c>
      <c r="K32" s="69">
        <f t="shared" ca="1" si="20"/>
        <v>100037</v>
      </c>
      <c r="L32" s="111">
        <f ca="1">SUM(L26:L31)</f>
        <v>0</v>
      </c>
      <c r="N32" s="69">
        <f ca="1">SUM(N26:N31)</f>
        <v>147878</v>
      </c>
      <c r="O32" s="70">
        <f t="shared" ref="O32" ca="1" si="21">SUM(O26:O31)</f>
        <v>47841</v>
      </c>
      <c r="P32" s="69">
        <f t="shared" ref="P32" ca="1" si="22">SUM(P26:P31)</f>
        <v>0</v>
      </c>
      <c r="Q32" s="69">
        <f t="shared" ref="Q32" ca="1" si="23">SUM(Q26:Q31)</f>
        <v>0</v>
      </c>
      <c r="R32" s="69">
        <f t="shared" ref="R32" ca="1" si="24">SUM(R26:R31)</f>
        <v>0</v>
      </c>
      <c r="S32" s="69">
        <f t="shared" ref="S32" ca="1" si="25">SUM(S26:S31)</f>
        <v>0</v>
      </c>
      <c r="T32" s="69">
        <f t="shared" ref="T32" ca="1" si="26">SUM(T26:T31)</f>
        <v>100037</v>
      </c>
      <c r="U32" s="111">
        <f ca="1">SUM(U26:U31)</f>
        <v>0</v>
      </c>
      <c r="W32" s="69">
        <f ca="1">SUM(W26:W31)</f>
        <v>147878</v>
      </c>
      <c r="X32" s="70">
        <f t="shared" ref="X32" ca="1" si="27">SUM(X26:X31)</f>
        <v>47841</v>
      </c>
      <c r="Y32" s="69">
        <f t="shared" ref="Y32" ca="1" si="28">SUM(Y26:Y31)</f>
        <v>0</v>
      </c>
      <c r="Z32" s="69">
        <f t="shared" ref="Z32" ca="1" si="29">SUM(Z26:Z31)</f>
        <v>0</v>
      </c>
      <c r="AA32" s="69">
        <f t="shared" ref="AA32" ca="1" si="30">SUM(AA26:AA31)</f>
        <v>0</v>
      </c>
      <c r="AB32" s="69">
        <f t="shared" ref="AB32" ca="1" si="31">SUM(AB26:AB31)</f>
        <v>0</v>
      </c>
      <c r="AC32" s="69">
        <f t="shared" ref="AC32" ca="1" si="32">SUM(AC26:AC31)</f>
        <v>100037</v>
      </c>
      <c r="AD32" s="111">
        <f ca="1">SUM(AD26:AD31)</f>
        <v>0</v>
      </c>
      <c r="AF32" s="69">
        <f ca="1">SUM(AF26:AF31)</f>
        <v>147878</v>
      </c>
      <c r="AG32" s="70">
        <f t="shared" ref="AG32" ca="1" si="33">SUM(AG26:AG31)</f>
        <v>47841</v>
      </c>
      <c r="AH32" s="69">
        <f t="shared" ref="AH32" ca="1" si="34">SUM(AH26:AH31)</f>
        <v>0</v>
      </c>
      <c r="AI32" s="69">
        <f t="shared" ref="AI32" ca="1" si="35">SUM(AI26:AI31)</f>
        <v>0</v>
      </c>
      <c r="AJ32" s="69">
        <f t="shared" ref="AJ32" ca="1" si="36">SUM(AJ26:AJ31)</f>
        <v>0</v>
      </c>
      <c r="AK32" s="69">
        <f t="shared" ref="AK32" ca="1" si="37">SUM(AK26:AK31)</f>
        <v>0</v>
      </c>
      <c r="AL32" s="69">
        <f t="shared" ref="AL32" ca="1" si="38">SUM(AL26:AL31)</f>
        <v>100037</v>
      </c>
      <c r="AM32" s="111">
        <f ca="1">SUM(AM26:AM31)</f>
        <v>0</v>
      </c>
      <c r="AO32" s="69">
        <f ca="1">SUM(AO26:AO31)</f>
        <v>147878</v>
      </c>
      <c r="AP32" s="70">
        <f t="shared" ref="AP32" ca="1" si="39">SUM(AP26:AP31)</f>
        <v>47841</v>
      </c>
      <c r="AQ32" s="69">
        <f t="shared" ref="AQ32" ca="1" si="40">SUM(AQ26:AQ31)</f>
        <v>0</v>
      </c>
      <c r="AR32" s="69">
        <f t="shared" ref="AR32" ca="1" si="41">SUM(AR26:AR31)</f>
        <v>0</v>
      </c>
      <c r="AS32" s="69">
        <f t="shared" ref="AS32" ca="1" si="42">SUM(AS26:AS31)</f>
        <v>0</v>
      </c>
      <c r="AT32" s="69">
        <f t="shared" ref="AT32" ca="1" si="43">SUM(AT26:AT31)</f>
        <v>0</v>
      </c>
      <c r="AU32" s="69">
        <f t="shared" ref="AU32" ca="1" si="44">SUM(AU26:AU31)</f>
        <v>100037</v>
      </c>
      <c r="AV32" s="111">
        <f ca="1">SUM(AV26:AV31)</f>
        <v>0</v>
      </c>
    </row>
    <row r="33" spans="1:48" x14ac:dyDescent="0.25">
      <c r="L33" s="108"/>
      <c r="N33" s="29"/>
      <c r="O33" s="29"/>
      <c r="P33" s="29"/>
      <c r="Q33" s="29"/>
      <c r="R33" s="29"/>
      <c r="S33" s="29"/>
      <c r="T33" s="29"/>
      <c r="U33" s="108"/>
      <c r="W33" s="29"/>
      <c r="X33" s="29"/>
      <c r="Y33" s="29"/>
      <c r="Z33" s="29"/>
      <c r="AA33" s="29"/>
      <c r="AB33" s="29"/>
      <c r="AC33" s="29"/>
      <c r="AD33" s="108"/>
      <c r="AF33" s="29"/>
      <c r="AG33" s="29"/>
      <c r="AH33" s="29"/>
      <c r="AI33" s="29"/>
      <c r="AJ33" s="29"/>
      <c r="AK33" s="29"/>
      <c r="AL33" s="29"/>
      <c r="AM33" s="108"/>
      <c r="AO33" s="29"/>
      <c r="AP33" s="29"/>
      <c r="AQ33" s="29"/>
      <c r="AR33" s="29"/>
      <c r="AS33" s="29"/>
      <c r="AT33" s="29"/>
      <c r="AU33" s="29"/>
      <c r="AV33" s="108"/>
    </row>
    <row r="34" spans="1:48" s="73" customFormat="1" ht="21" x14ac:dyDescent="0.35">
      <c r="D34" s="72">
        <v>2020</v>
      </c>
      <c r="L34" s="109"/>
      <c r="M34" s="32"/>
      <c r="U34" s="109"/>
      <c r="V34" s="32"/>
      <c r="AD34" s="109"/>
      <c r="AE34" s="32"/>
      <c r="AM34" s="109"/>
      <c r="AN34" s="32"/>
      <c r="AV34" s="109"/>
    </row>
    <row r="35" spans="1:48" x14ac:dyDescent="0.25">
      <c r="A35" s="29"/>
      <c r="B35" s="29"/>
      <c r="C35" s="29"/>
      <c r="D35" s="29"/>
      <c r="E35" s="9" t="s">
        <v>1</v>
      </c>
      <c r="F35" s="40" t="s">
        <v>2</v>
      </c>
      <c r="G35" s="50" t="s">
        <v>3</v>
      </c>
      <c r="H35" s="50" t="s">
        <v>4</v>
      </c>
      <c r="I35" s="50" t="s">
        <v>5</v>
      </c>
      <c r="J35" s="50" t="s">
        <v>6</v>
      </c>
      <c r="K35" s="50" t="s">
        <v>7</v>
      </c>
      <c r="L35" s="110" t="s">
        <v>399</v>
      </c>
      <c r="N35" s="9" t="s">
        <v>1</v>
      </c>
      <c r="O35" s="40" t="s">
        <v>2</v>
      </c>
      <c r="P35" s="50" t="s">
        <v>3</v>
      </c>
      <c r="Q35" s="50" t="s">
        <v>4</v>
      </c>
      <c r="R35" s="50" t="s">
        <v>5</v>
      </c>
      <c r="S35" s="50" t="s">
        <v>6</v>
      </c>
      <c r="T35" s="50" t="s">
        <v>7</v>
      </c>
      <c r="U35" s="110" t="s">
        <v>399</v>
      </c>
      <c r="W35" s="9" t="s">
        <v>1</v>
      </c>
      <c r="X35" s="40" t="s">
        <v>2</v>
      </c>
      <c r="Y35" s="50" t="s">
        <v>3</v>
      </c>
      <c r="Z35" s="50" t="s">
        <v>4</v>
      </c>
      <c r="AA35" s="50" t="s">
        <v>5</v>
      </c>
      <c r="AB35" s="50" t="s">
        <v>6</v>
      </c>
      <c r="AC35" s="50" t="s">
        <v>7</v>
      </c>
      <c r="AD35" s="110" t="s">
        <v>399</v>
      </c>
      <c r="AF35" s="9" t="s">
        <v>1</v>
      </c>
      <c r="AG35" s="40" t="s">
        <v>2</v>
      </c>
      <c r="AH35" s="50" t="s">
        <v>3</v>
      </c>
      <c r="AI35" s="50" t="s">
        <v>4</v>
      </c>
      <c r="AJ35" s="50" t="s">
        <v>5</v>
      </c>
      <c r="AK35" s="50" t="s">
        <v>6</v>
      </c>
      <c r="AL35" s="50" t="s">
        <v>7</v>
      </c>
      <c r="AM35" s="110" t="s">
        <v>399</v>
      </c>
      <c r="AO35" s="9" t="s">
        <v>1</v>
      </c>
      <c r="AP35" s="40" t="s">
        <v>2</v>
      </c>
      <c r="AQ35" s="50" t="s">
        <v>3</v>
      </c>
      <c r="AR35" s="50" t="s">
        <v>4</v>
      </c>
      <c r="AS35" s="50" t="s">
        <v>5</v>
      </c>
      <c r="AT35" s="50" t="s">
        <v>6</v>
      </c>
      <c r="AU35" s="50" t="s">
        <v>7</v>
      </c>
      <c r="AV35" s="110" t="s">
        <v>399</v>
      </c>
    </row>
    <row r="36" spans="1:48" x14ac:dyDescent="0.25">
      <c r="A36" s="29"/>
      <c r="B36" s="29"/>
      <c r="C36" s="29"/>
      <c r="D36" s="29" t="s">
        <v>150</v>
      </c>
      <c r="E36" s="9">
        <f ca="1">SUMIF(INDIRECT("'Bewerking, HH'!B"&amp;$F$11&amp;":B"&amp;$F$12),"*"&amp;$D36&amp;"*",INDIRECT("'Bewerking, HH'!"&amp;E$19&amp;$F$11&amp;":"&amp;E$19&amp;$F$12))</f>
        <v>46506</v>
      </c>
      <c r="F36" s="40">
        <f ca="1">SUMIF(INDIRECT("'Bewerking, HH'!B"&amp;$F$11&amp;":B"&amp;$F$12),"*"&amp;$D36&amp;"*",INDIRECT("'Bewerking, HH'!"&amp;F$19&amp;$F$11&amp;":"&amp;F$19&amp;$F$12))</f>
        <v>8131</v>
      </c>
      <c r="G36" s="50">
        <f t="shared" ref="G36:K41" ca="1" si="45">SUMIF(INDIRECT("'Bewerking, HH'!B"&amp;$F$11&amp;":B"&amp;$F$12),"*"&amp;$D36&amp;"*",INDIRECT("'Bewerking, HH'!"&amp;G$19&amp;$F$11&amp;":"&amp;G$19&amp;$F$12))</f>
        <v>0</v>
      </c>
      <c r="H36" s="50">
        <f t="shared" ca="1" si="45"/>
        <v>0</v>
      </c>
      <c r="I36" s="50">
        <f t="shared" ca="1" si="45"/>
        <v>0</v>
      </c>
      <c r="J36" s="50">
        <f t="shared" ca="1" si="45"/>
        <v>0</v>
      </c>
      <c r="K36" s="50">
        <f t="shared" ca="1" si="45"/>
        <v>38375</v>
      </c>
      <c r="L36" s="110">
        <f ca="1">E36-SUM(F36:K36)</f>
        <v>0</v>
      </c>
      <c r="N36" s="9">
        <f ca="1">SUMIF(INDIRECT("'Bewerking, HH'!B"&amp;$F$11&amp;":B"&amp;$F$12),"*"&amp;$D36&amp;"*",INDIRECT("'Bewerking, HH'!"&amp;N$19&amp;$F$11&amp;":"&amp;N$19&amp;$F$12))</f>
        <v>46506</v>
      </c>
      <c r="O36" s="40">
        <f ca="1">SUMIF(INDIRECT("'Bewerking, HH'!B"&amp;$F$11&amp;":B"&amp;$F$12),"*"&amp;$D36&amp;"*",INDIRECT("'Bewerking, HH'!"&amp;O$19&amp;$F$11&amp;":"&amp;O$19&amp;$F$12))</f>
        <v>8131</v>
      </c>
      <c r="P36" s="50">
        <f t="shared" ref="P36:T41" ca="1" si="46">SUMIF(INDIRECT("'Bewerking, HH'!B"&amp;$F$11&amp;":B"&amp;$F$12),"*"&amp;$D36&amp;"*",INDIRECT("'Bewerking, HH'!"&amp;P$19&amp;$F$11&amp;":"&amp;P$19&amp;$F$12))</f>
        <v>0</v>
      </c>
      <c r="Q36" s="50">
        <f t="shared" ca="1" si="46"/>
        <v>0</v>
      </c>
      <c r="R36" s="50">
        <f t="shared" ca="1" si="46"/>
        <v>0</v>
      </c>
      <c r="S36" s="50">
        <f t="shared" ca="1" si="46"/>
        <v>0</v>
      </c>
      <c r="T36" s="50">
        <f t="shared" ca="1" si="46"/>
        <v>38375</v>
      </c>
      <c r="U36" s="110">
        <f ca="1">N36-SUM(O36:T36)</f>
        <v>0</v>
      </c>
      <c r="W36" s="9">
        <f ca="1">SUMIF(INDIRECT("'Bewerking, HH'!B"&amp;$F$11&amp;":B"&amp;$F$12),"*"&amp;$D36&amp;"*",INDIRECT("'Bewerking, HH'!"&amp;W$19&amp;$F$11&amp;":"&amp;W$19&amp;$F$12))</f>
        <v>46506</v>
      </c>
      <c r="X36" s="40">
        <f ca="1">SUMIF(INDIRECT("'Bewerking, HH'!B"&amp;$F$11&amp;":B"&amp;$F$12),"*"&amp;$D36&amp;"*",INDIRECT("'Bewerking, HH'!"&amp;X$19&amp;$F$11&amp;":"&amp;X$19&amp;$F$12))</f>
        <v>8131</v>
      </c>
      <c r="Y36" s="50">
        <f t="shared" ref="Y36:AC41" ca="1" si="47">SUMIF(INDIRECT("'Bewerking, HH'!B"&amp;$F$11&amp;":B"&amp;$F$12),"*"&amp;$D36&amp;"*",INDIRECT("'Bewerking, HH'!"&amp;Y$19&amp;$F$11&amp;":"&amp;Y$19&amp;$F$12))</f>
        <v>0</v>
      </c>
      <c r="Z36" s="50">
        <f t="shared" ca="1" si="47"/>
        <v>0</v>
      </c>
      <c r="AA36" s="50">
        <f t="shared" ca="1" si="47"/>
        <v>0</v>
      </c>
      <c r="AB36" s="50">
        <f t="shared" ca="1" si="47"/>
        <v>33550</v>
      </c>
      <c r="AC36" s="50">
        <f t="shared" ca="1" si="47"/>
        <v>4825</v>
      </c>
      <c r="AD36" s="110">
        <f ca="1">W36-SUM(X36:AC36)</f>
        <v>0</v>
      </c>
      <c r="AF36" s="9">
        <f ca="1">SUMIF(INDIRECT("'Bewerking, HH'!B"&amp;$F$11&amp;":B"&amp;$F$12),"*"&amp;$D36&amp;"*",INDIRECT("'Bewerking, HH'!"&amp;AF$19&amp;$F$11&amp;":"&amp;AF$19&amp;$F$12))</f>
        <v>46506</v>
      </c>
      <c r="AG36" s="40">
        <f ca="1">SUMIF(INDIRECT("'Bewerking, HH'!B"&amp;$F$11&amp;":B"&amp;$F$12),"*"&amp;$D36&amp;"*",INDIRECT("'Bewerking, HH'!"&amp;AG$19&amp;$F$11&amp;":"&amp;AG$19&amp;$F$12))</f>
        <v>8131</v>
      </c>
      <c r="AH36" s="50">
        <f t="shared" ref="AH36:AL41" ca="1" si="48">SUMIF(INDIRECT("'Bewerking, HH'!B"&amp;$F$11&amp;":B"&amp;$F$12),"*"&amp;$D36&amp;"*",INDIRECT("'Bewerking, HH'!"&amp;AH$19&amp;$F$11&amp;":"&amp;AH$19&amp;$F$12))</f>
        <v>0</v>
      </c>
      <c r="AI36" s="50">
        <f t="shared" ca="1" si="48"/>
        <v>0</v>
      </c>
      <c r="AJ36" s="50">
        <f t="shared" ca="1" si="48"/>
        <v>0</v>
      </c>
      <c r="AK36" s="50">
        <f t="shared" ca="1" si="48"/>
        <v>0</v>
      </c>
      <c r="AL36" s="50">
        <f t="shared" ca="1" si="48"/>
        <v>0</v>
      </c>
      <c r="AM36" s="110">
        <f ca="1">AF36-SUM(AG36:AL36)</f>
        <v>38375</v>
      </c>
      <c r="AO36" s="9">
        <f ca="1">SUMIF(INDIRECT("'Bewerking, HH'!B"&amp;$F$11&amp;":B"&amp;$F$12),"*"&amp;$D36&amp;"*",INDIRECT("'Bewerking, HH'!"&amp;AO$19&amp;$F$11&amp;":"&amp;AO$19&amp;$F$12))</f>
        <v>46506</v>
      </c>
      <c r="AP36" s="40">
        <f ca="1">SUMIF(INDIRECT("'Bewerking, HH'!B"&amp;$F$11&amp;":B"&amp;$F$12),"*"&amp;$D36&amp;"*",INDIRECT("'Bewerking, HH'!"&amp;AP$19&amp;$F$11&amp;":"&amp;AP$19&amp;$F$12))</f>
        <v>15404</v>
      </c>
      <c r="AQ36" s="50">
        <f t="shared" ref="AQ36:AU41" ca="1" si="49">SUMIF(INDIRECT("'Bewerking, HH'!B"&amp;$F$11&amp;":B"&amp;$F$12),"*"&amp;$D36&amp;"*",INDIRECT("'Bewerking, HH'!"&amp;AQ$19&amp;$F$11&amp;":"&amp;AQ$19&amp;$F$12))</f>
        <v>30958</v>
      </c>
      <c r="AR36" s="50">
        <f t="shared" ca="1" si="49"/>
        <v>0</v>
      </c>
      <c r="AS36" s="50">
        <f t="shared" ca="1" si="49"/>
        <v>0</v>
      </c>
      <c r="AT36" s="50">
        <f t="shared" ca="1" si="49"/>
        <v>0</v>
      </c>
      <c r="AU36" s="50">
        <f t="shared" ca="1" si="49"/>
        <v>144</v>
      </c>
      <c r="AV36" s="110">
        <f ca="1">AO36-SUM(AP36:AU36)</f>
        <v>0</v>
      </c>
    </row>
    <row r="37" spans="1:48" x14ac:dyDescent="0.25">
      <c r="A37" s="29"/>
      <c r="B37" s="29"/>
      <c r="C37" s="29"/>
      <c r="D37" s="29" t="s">
        <v>188</v>
      </c>
      <c r="E37" s="9">
        <f t="shared" ref="E37:F41" ca="1" si="50">SUMIF(INDIRECT("'Bewerking, HH'!B"&amp;$F$11&amp;":B"&amp;$F$12),"*"&amp;$D37&amp;"*",INDIRECT("'Bewerking, HH'!"&amp;E$19&amp;$F$11&amp;":"&amp;E$19&amp;$F$12))</f>
        <v>21464</v>
      </c>
      <c r="F37" s="40">
        <f t="shared" ca="1" si="50"/>
        <v>6690</v>
      </c>
      <c r="G37" s="50">
        <f t="shared" ca="1" si="45"/>
        <v>0</v>
      </c>
      <c r="H37" s="50">
        <f t="shared" ca="1" si="45"/>
        <v>0</v>
      </c>
      <c r="I37" s="50">
        <f t="shared" ca="1" si="45"/>
        <v>0</v>
      </c>
      <c r="J37" s="50">
        <f t="shared" ca="1" si="45"/>
        <v>0</v>
      </c>
      <c r="K37" s="50">
        <f t="shared" ca="1" si="45"/>
        <v>14774</v>
      </c>
      <c r="L37" s="110">
        <f t="shared" ref="L37:L41" ca="1" si="51">E37-SUM(F37:K37)</f>
        <v>0</v>
      </c>
      <c r="N37" s="9">
        <f t="shared" ref="N37:O41" ca="1" si="52">SUMIF(INDIRECT("'Bewerking, HH'!B"&amp;$F$11&amp;":B"&amp;$F$12),"*"&amp;$D37&amp;"*",INDIRECT("'Bewerking, HH'!"&amp;N$19&amp;$F$11&amp;":"&amp;N$19&amp;$F$12))</f>
        <v>21464</v>
      </c>
      <c r="O37" s="40">
        <f t="shared" ca="1" si="52"/>
        <v>6690</v>
      </c>
      <c r="P37" s="50">
        <f t="shared" ca="1" si="46"/>
        <v>0</v>
      </c>
      <c r="Q37" s="50">
        <f t="shared" ca="1" si="46"/>
        <v>0</v>
      </c>
      <c r="R37" s="50">
        <f t="shared" ca="1" si="46"/>
        <v>0</v>
      </c>
      <c r="S37" s="50">
        <f t="shared" ca="1" si="46"/>
        <v>0</v>
      </c>
      <c r="T37" s="50">
        <f t="shared" ca="1" si="46"/>
        <v>14774</v>
      </c>
      <c r="U37" s="110">
        <f t="shared" ref="U37:U41" ca="1" si="53">N37-SUM(O37:T37)</f>
        <v>0</v>
      </c>
      <c r="W37" s="9">
        <f t="shared" ref="W37:X41" ca="1" si="54">SUMIF(INDIRECT("'Bewerking, HH'!B"&amp;$F$11&amp;":B"&amp;$F$12),"*"&amp;$D37&amp;"*",INDIRECT("'Bewerking, HH'!"&amp;W$19&amp;$F$11&amp;":"&amp;W$19&amp;$F$12))</f>
        <v>21464</v>
      </c>
      <c r="X37" s="40">
        <f t="shared" ca="1" si="54"/>
        <v>6690</v>
      </c>
      <c r="Y37" s="50">
        <f t="shared" ca="1" si="47"/>
        <v>0</v>
      </c>
      <c r="Z37" s="50">
        <f t="shared" ca="1" si="47"/>
        <v>0</v>
      </c>
      <c r="AA37" s="50">
        <f t="shared" ca="1" si="47"/>
        <v>0</v>
      </c>
      <c r="AB37" s="50">
        <f t="shared" ca="1" si="47"/>
        <v>12352</v>
      </c>
      <c r="AC37" s="50">
        <f t="shared" ca="1" si="47"/>
        <v>2422</v>
      </c>
      <c r="AD37" s="110">
        <f t="shared" ref="AD37:AD41" ca="1" si="55">W37-SUM(X37:AC37)</f>
        <v>0</v>
      </c>
      <c r="AF37" s="9">
        <f t="shared" ref="AF37:AG41" ca="1" si="56">SUMIF(INDIRECT("'Bewerking, HH'!B"&amp;$F$11&amp;":B"&amp;$F$12),"*"&amp;$D37&amp;"*",INDIRECT("'Bewerking, HH'!"&amp;AF$19&amp;$F$11&amp;":"&amp;AF$19&amp;$F$12))</f>
        <v>21464</v>
      </c>
      <c r="AG37" s="40">
        <f t="shared" ca="1" si="56"/>
        <v>6690</v>
      </c>
      <c r="AH37" s="50">
        <f t="shared" ca="1" si="48"/>
        <v>0</v>
      </c>
      <c r="AI37" s="50">
        <f t="shared" ca="1" si="48"/>
        <v>0</v>
      </c>
      <c r="AJ37" s="50">
        <f t="shared" ca="1" si="48"/>
        <v>0</v>
      </c>
      <c r="AK37" s="50">
        <f t="shared" ca="1" si="48"/>
        <v>0</v>
      </c>
      <c r="AL37" s="50">
        <f t="shared" ca="1" si="48"/>
        <v>0</v>
      </c>
      <c r="AM37" s="110">
        <f t="shared" ref="AM37:AM41" ca="1" si="57">AF37-SUM(AG37:AL37)</f>
        <v>14774</v>
      </c>
      <c r="AO37" s="9">
        <f t="shared" ref="AO37:AP41" ca="1" si="58">SUMIF(INDIRECT("'Bewerking, HH'!B"&amp;$F$11&amp;":B"&amp;$F$12),"*"&amp;$D37&amp;"*",INDIRECT("'Bewerking, HH'!"&amp;AO$19&amp;$F$11&amp;":"&amp;AO$19&amp;$F$12))</f>
        <v>21464</v>
      </c>
      <c r="AP37" s="40">
        <f t="shared" ca="1" si="58"/>
        <v>14803</v>
      </c>
      <c r="AQ37" s="50">
        <f t="shared" ca="1" si="49"/>
        <v>6608</v>
      </c>
      <c r="AR37" s="50">
        <f t="shared" ca="1" si="49"/>
        <v>0</v>
      </c>
      <c r="AS37" s="50">
        <f t="shared" ca="1" si="49"/>
        <v>0</v>
      </c>
      <c r="AT37" s="50">
        <f t="shared" ca="1" si="49"/>
        <v>0</v>
      </c>
      <c r="AU37" s="50">
        <f t="shared" ca="1" si="49"/>
        <v>53</v>
      </c>
      <c r="AV37" s="110">
        <f t="shared" ref="AV37:AV41" ca="1" si="59">AO37-SUM(AP37:AU37)</f>
        <v>0</v>
      </c>
    </row>
    <row r="38" spans="1:48" x14ac:dyDescent="0.25">
      <c r="A38" s="29"/>
      <c r="B38" s="29"/>
      <c r="C38" s="29"/>
      <c r="D38" s="29" t="s">
        <v>191</v>
      </c>
      <c r="E38" s="9">
        <f t="shared" ca="1" si="50"/>
        <v>15482</v>
      </c>
      <c r="F38" s="40">
        <f t="shared" ca="1" si="50"/>
        <v>11325</v>
      </c>
      <c r="G38" s="50">
        <f t="shared" ca="1" si="45"/>
        <v>0</v>
      </c>
      <c r="H38" s="50">
        <f t="shared" ca="1" si="45"/>
        <v>0</v>
      </c>
      <c r="I38" s="50">
        <f t="shared" ca="1" si="45"/>
        <v>0</v>
      </c>
      <c r="J38" s="50">
        <f t="shared" ca="1" si="45"/>
        <v>0</v>
      </c>
      <c r="K38" s="50">
        <f t="shared" ca="1" si="45"/>
        <v>4157</v>
      </c>
      <c r="L38" s="110">
        <f t="shared" ca="1" si="51"/>
        <v>0</v>
      </c>
      <c r="N38" s="9">
        <f t="shared" ca="1" si="52"/>
        <v>15482</v>
      </c>
      <c r="O38" s="40">
        <f t="shared" ca="1" si="52"/>
        <v>11325</v>
      </c>
      <c r="P38" s="50">
        <f t="shared" ca="1" si="46"/>
        <v>0</v>
      </c>
      <c r="Q38" s="50">
        <f t="shared" ca="1" si="46"/>
        <v>0</v>
      </c>
      <c r="R38" s="50">
        <f t="shared" ca="1" si="46"/>
        <v>0</v>
      </c>
      <c r="S38" s="50">
        <f t="shared" ca="1" si="46"/>
        <v>0</v>
      </c>
      <c r="T38" s="50">
        <f t="shared" ca="1" si="46"/>
        <v>4157</v>
      </c>
      <c r="U38" s="110">
        <f t="shared" ca="1" si="53"/>
        <v>0</v>
      </c>
      <c r="W38" s="9">
        <f t="shared" ca="1" si="54"/>
        <v>15482</v>
      </c>
      <c r="X38" s="40">
        <f t="shared" ca="1" si="54"/>
        <v>11325</v>
      </c>
      <c r="Y38" s="50">
        <f t="shared" ca="1" si="47"/>
        <v>0</v>
      </c>
      <c r="Z38" s="50">
        <f t="shared" ca="1" si="47"/>
        <v>0</v>
      </c>
      <c r="AA38" s="50">
        <f t="shared" ca="1" si="47"/>
        <v>0</v>
      </c>
      <c r="AB38" s="50">
        <f t="shared" ca="1" si="47"/>
        <v>2864</v>
      </c>
      <c r="AC38" s="50">
        <f t="shared" ca="1" si="47"/>
        <v>1293</v>
      </c>
      <c r="AD38" s="110">
        <f t="shared" ca="1" si="55"/>
        <v>0</v>
      </c>
      <c r="AF38" s="9">
        <f t="shared" ca="1" si="56"/>
        <v>15482</v>
      </c>
      <c r="AG38" s="40">
        <f t="shared" ca="1" si="56"/>
        <v>11325</v>
      </c>
      <c r="AH38" s="50">
        <f t="shared" ca="1" si="48"/>
        <v>0</v>
      </c>
      <c r="AI38" s="50">
        <f t="shared" ca="1" si="48"/>
        <v>0</v>
      </c>
      <c r="AJ38" s="50">
        <f t="shared" ca="1" si="48"/>
        <v>0</v>
      </c>
      <c r="AK38" s="50">
        <f t="shared" ca="1" si="48"/>
        <v>0</v>
      </c>
      <c r="AL38" s="50">
        <f t="shared" ca="1" si="48"/>
        <v>0</v>
      </c>
      <c r="AM38" s="110">
        <f t="shared" ca="1" si="57"/>
        <v>4157</v>
      </c>
      <c r="AO38" s="9">
        <f t="shared" ca="1" si="58"/>
        <v>15482</v>
      </c>
      <c r="AP38" s="40">
        <f t="shared" ca="1" si="58"/>
        <v>13725</v>
      </c>
      <c r="AQ38" s="50">
        <f t="shared" ca="1" si="49"/>
        <v>1718</v>
      </c>
      <c r="AR38" s="50">
        <f t="shared" ca="1" si="49"/>
        <v>0</v>
      </c>
      <c r="AS38" s="50">
        <f t="shared" ca="1" si="49"/>
        <v>0</v>
      </c>
      <c r="AT38" s="50">
        <f t="shared" ca="1" si="49"/>
        <v>0</v>
      </c>
      <c r="AU38" s="50">
        <f t="shared" ca="1" si="49"/>
        <v>39</v>
      </c>
      <c r="AV38" s="110">
        <f t="shared" ca="1" si="59"/>
        <v>0</v>
      </c>
    </row>
    <row r="39" spans="1:48" x14ac:dyDescent="0.25">
      <c r="A39" s="29"/>
      <c r="B39" s="29"/>
      <c r="C39" s="29"/>
      <c r="D39" s="29" t="s">
        <v>192</v>
      </c>
      <c r="E39" s="9">
        <f t="shared" ca="1" si="50"/>
        <v>17762</v>
      </c>
      <c r="F39" s="40">
        <f t="shared" ca="1" si="50"/>
        <v>4186</v>
      </c>
      <c r="G39" s="50">
        <f t="shared" ca="1" si="45"/>
        <v>0</v>
      </c>
      <c r="H39" s="50">
        <f t="shared" ca="1" si="45"/>
        <v>0</v>
      </c>
      <c r="I39" s="50">
        <f t="shared" ca="1" si="45"/>
        <v>0</v>
      </c>
      <c r="J39" s="50">
        <f t="shared" ca="1" si="45"/>
        <v>0</v>
      </c>
      <c r="K39" s="50">
        <f t="shared" ca="1" si="45"/>
        <v>13576</v>
      </c>
      <c r="L39" s="110">
        <f t="shared" ca="1" si="51"/>
        <v>0</v>
      </c>
      <c r="N39" s="9">
        <f t="shared" ca="1" si="52"/>
        <v>17762</v>
      </c>
      <c r="O39" s="40">
        <f t="shared" ca="1" si="52"/>
        <v>4186</v>
      </c>
      <c r="P39" s="50">
        <f t="shared" ca="1" si="46"/>
        <v>0</v>
      </c>
      <c r="Q39" s="50">
        <f t="shared" ca="1" si="46"/>
        <v>0</v>
      </c>
      <c r="R39" s="50">
        <f t="shared" ca="1" si="46"/>
        <v>0</v>
      </c>
      <c r="S39" s="50">
        <f t="shared" ca="1" si="46"/>
        <v>0</v>
      </c>
      <c r="T39" s="50">
        <f t="shared" ca="1" si="46"/>
        <v>13576</v>
      </c>
      <c r="U39" s="110">
        <f t="shared" ca="1" si="53"/>
        <v>0</v>
      </c>
      <c r="W39" s="9">
        <f t="shared" ca="1" si="54"/>
        <v>17762</v>
      </c>
      <c r="X39" s="40">
        <f t="shared" ca="1" si="54"/>
        <v>4186</v>
      </c>
      <c r="Y39" s="50">
        <f t="shared" ca="1" si="47"/>
        <v>0</v>
      </c>
      <c r="Z39" s="50">
        <f t="shared" ca="1" si="47"/>
        <v>0</v>
      </c>
      <c r="AA39" s="50">
        <f t="shared" ca="1" si="47"/>
        <v>0</v>
      </c>
      <c r="AB39" s="50">
        <f t="shared" ca="1" si="47"/>
        <v>11248</v>
      </c>
      <c r="AC39" s="50">
        <f t="shared" ca="1" si="47"/>
        <v>2328</v>
      </c>
      <c r="AD39" s="110">
        <f t="shared" ca="1" si="55"/>
        <v>0</v>
      </c>
      <c r="AF39" s="9">
        <f t="shared" ca="1" si="56"/>
        <v>17762</v>
      </c>
      <c r="AG39" s="40">
        <f t="shared" ca="1" si="56"/>
        <v>4186</v>
      </c>
      <c r="AH39" s="50">
        <f t="shared" ca="1" si="48"/>
        <v>0</v>
      </c>
      <c r="AI39" s="50">
        <f t="shared" ca="1" si="48"/>
        <v>0</v>
      </c>
      <c r="AJ39" s="50">
        <f t="shared" ca="1" si="48"/>
        <v>0</v>
      </c>
      <c r="AK39" s="50">
        <f t="shared" ca="1" si="48"/>
        <v>0</v>
      </c>
      <c r="AL39" s="50">
        <f t="shared" ca="1" si="48"/>
        <v>0</v>
      </c>
      <c r="AM39" s="110">
        <f t="shared" ca="1" si="57"/>
        <v>13576</v>
      </c>
      <c r="AO39" s="9">
        <f t="shared" ca="1" si="58"/>
        <v>17762</v>
      </c>
      <c r="AP39" s="40">
        <f t="shared" ca="1" si="58"/>
        <v>12220</v>
      </c>
      <c r="AQ39" s="50">
        <f t="shared" ca="1" si="49"/>
        <v>5521</v>
      </c>
      <c r="AR39" s="50">
        <f t="shared" ca="1" si="49"/>
        <v>0</v>
      </c>
      <c r="AS39" s="50">
        <f t="shared" ca="1" si="49"/>
        <v>0</v>
      </c>
      <c r="AT39" s="50">
        <f t="shared" ca="1" si="49"/>
        <v>0</v>
      </c>
      <c r="AU39" s="50">
        <f t="shared" ca="1" si="49"/>
        <v>21</v>
      </c>
      <c r="AV39" s="110">
        <f t="shared" ca="1" si="59"/>
        <v>0</v>
      </c>
    </row>
    <row r="40" spans="1:48" x14ac:dyDescent="0.25">
      <c r="A40" s="29"/>
      <c r="B40" s="29"/>
      <c r="C40" s="29"/>
      <c r="D40" s="29" t="s">
        <v>189</v>
      </c>
      <c r="E40" s="9">
        <f t="shared" ca="1" si="50"/>
        <v>21415</v>
      </c>
      <c r="F40" s="40">
        <f t="shared" ca="1" si="50"/>
        <v>7893</v>
      </c>
      <c r="G40" s="50">
        <f t="shared" ca="1" si="45"/>
        <v>0</v>
      </c>
      <c r="H40" s="50">
        <f t="shared" ca="1" si="45"/>
        <v>0</v>
      </c>
      <c r="I40" s="50">
        <f t="shared" ca="1" si="45"/>
        <v>0</v>
      </c>
      <c r="J40" s="50">
        <f t="shared" ca="1" si="45"/>
        <v>0</v>
      </c>
      <c r="K40" s="50">
        <f t="shared" ca="1" si="45"/>
        <v>13522</v>
      </c>
      <c r="L40" s="110">
        <f t="shared" ca="1" si="51"/>
        <v>0</v>
      </c>
      <c r="N40" s="9">
        <f t="shared" ca="1" si="52"/>
        <v>21415</v>
      </c>
      <c r="O40" s="40">
        <f t="shared" ca="1" si="52"/>
        <v>7893</v>
      </c>
      <c r="P40" s="50">
        <f t="shared" ca="1" si="46"/>
        <v>0</v>
      </c>
      <c r="Q40" s="50">
        <f t="shared" ca="1" si="46"/>
        <v>0</v>
      </c>
      <c r="R40" s="50">
        <f t="shared" ca="1" si="46"/>
        <v>0</v>
      </c>
      <c r="S40" s="50">
        <f t="shared" ca="1" si="46"/>
        <v>0</v>
      </c>
      <c r="T40" s="50">
        <f t="shared" ca="1" si="46"/>
        <v>13522</v>
      </c>
      <c r="U40" s="110">
        <f t="shared" ca="1" si="53"/>
        <v>0</v>
      </c>
      <c r="W40" s="9">
        <f t="shared" ca="1" si="54"/>
        <v>21415</v>
      </c>
      <c r="X40" s="40">
        <f t="shared" ca="1" si="54"/>
        <v>7893</v>
      </c>
      <c r="Y40" s="50">
        <f t="shared" ca="1" si="47"/>
        <v>0</v>
      </c>
      <c r="Z40" s="50">
        <f t="shared" ca="1" si="47"/>
        <v>0</v>
      </c>
      <c r="AA40" s="50">
        <f t="shared" ca="1" si="47"/>
        <v>0</v>
      </c>
      <c r="AB40" s="50">
        <f t="shared" ca="1" si="47"/>
        <v>8679</v>
      </c>
      <c r="AC40" s="50">
        <f t="shared" ca="1" si="47"/>
        <v>4843</v>
      </c>
      <c r="AD40" s="110">
        <f t="shared" ca="1" si="55"/>
        <v>0</v>
      </c>
      <c r="AF40" s="9">
        <f t="shared" ca="1" si="56"/>
        <v>21415</v>
      </c>
      <c r="AG40" s="40">
        <f t="shared" ca="1" si="56"/>
        <v>7893</v>
      </c>
      <c r="AH40" s="50">
        <f t="shared" ca="1" si="48"/>
        <v>0</v>
      </c>
      <c r="AI40" s="50">
        <f t="shared" ca="1" si="48"/>
        <v>0</v>
      </c>
      <c r="AJ40" s="50">
        <f t="shared" ca="1" si="48"/>
        <v>0</v>
      </c>
      <c r="AK40" s="50">
        <f t="shared" ca="1" si="48"/>
        <v>0</v>
      </c>
      <c r="AL40" s="50">
        <f t="shared" ca="1" si="48"/>
        <v>0</v>
      </c>
      <c r="AM40" s="110">
        <f t="shared" ca="1" si="57"/>
        <v>13522</v>
      </c>
      <c r="AO40" s="9">
        <f t="shared" ca="1" si="58"/>
        <v>21415</v>
      </c>
      <c r="AP40" s="40">
        <f t="shared" ca="1" si="58"/>
        <v>17310</v>
      </c>
      <c r="AQ40" s="50">
        <f t="shared" ca="1" si="49"/>
        <v>4076</v>
      </c>
      <c r="AR40" s="50">
        <f t="shared" ca="1" si="49"/>
        <v>0</v>
      </c>
      <c r="AS40" s="50">
        <f t="shared" ca="1" si="49"/>
        <v>0</v>
      </c>
      <c r="AT40" s="50">
        <f t="shared" ca="1" si="49"/>
        <v>0</v>
      </c>
      <c r="AU40" s="50">
        <f t="shared" ca="1" si="49"/>
        <v>29</v>
      </c>
      <c r="AV40" s="110">
        <f t="shared" ca="1" si="59"/>
        <v>0</v>
      </c>
    </row>
    <row r="41" spans="1:48" ht="15.75" thickBot="1" x14ac:dyDescent="0.3">
      <c r="A41" s="29"/>
      <c r="B41" s="29"/>
      <c r="C41" s="29"/>
      <c r="D41" s="29" t="s">
        <v>190</v>
      </c>
      <c r="E41" s="9">
        <f t="shared" ca="1" si="50"/>
        <v>23916</v>
      </c>
      <c r="F41" s="40">
        <f t="shared" ca="1" si="50"/>
        <v>9221</v>
      </c>
      <c r="G41" s="50">
        <f t="shared" ca="1" si="45"/>
        <v>0</v>
      </c>
      <c r="H41" s="50">
        <f t="shared" ca="1" si="45"/>
        <v>0</v>
      </c>
      <c r="I41" s="50">
        <f t="shared" ca="1" si="45"/>
        <v>0</v>
      </c>
      <c r="J41" s="50">
        <f t="shared" ca="1" si="45"/>
        <v>0</v>
      </c>
      <c r="K41" s="50">
        <f t="shared" ca="1" si="45"/>
        <v>14695</v>
      </c>
      <c r="L41" s="110">
        <f t="shared" ca="1" si="51"/>
        <v>0</v>
      </c>
      <c r="N41" s="9">
        <f t="shared" ca="1" si="52"/>
        <v>23916</v>
      </c>
      <c r="O41" s="40">
        <f t="shared" ca="1" si="52"/>
        <v>9221</v>
      </c>
      <c r="P41" s="50">
        <f t="shared" ca="1" si="46"/>
        <v>0</v>
      </c>
      <c r="Q41" s="50">
        <f t="shared" ca="1" si="46"/>
        <v>0</v>
      </c>
      <c r="R41" s="50">
        <f t="shared" ca="1" si="46"/>
        <v>0</v>
      </c>
      <c r="S41" s="50">
        <f t="shared" ca="1" si="46"/>
        <v>0</v>
      </c>
      <c r="T41" s="50">
        <f t="shared" ca="1" si="46"/>
        <v>14695</v>
      </c>
      <c r="U41" s="110">
        <f t="shared" ca="1" si="53"/>
        <v>0</v>
      </c>
      <c r="W41" s="9">
        <f t="shared" ca="1" si="54"/>
        <v>23916</v>
      </c>
      <c r="X41" s="40">
        <f t="shared" ca="1" si="54"/>
        <v>9221</v>
      </c>
      <c r="Y41" s="50">
        <f t="shared" ca="1" si="47"/>
        <v>0</v>
      </c>
      <c r="Z41" s="50">
        <f t="shared" ca="1" si="47"/>
        <v>0</v>
      </c>
      <c r="AA41" s="50">
        <f t="shared" ca="1" si="47"/>
        <v>0</v>
      </c>
      <c r="AB41" s="50">
        <f t="shared" ca="1" si="47"/>
        <v>9685</v>
      </c>
      <c r="AC41" s="50">
        <f t="shared" ca="1" si="47"/>
        <v>5010</v>
      </c>
      <c r="AD41" s="110">
        <f t="shared" ca="1" si="55"/>
        <v>0</v>
      </c>
      <c r="AF41" s="9">
        <f t="shared" ca="1" si="56"/>
        <v>23916</v>
      </c>
      <c r="AG41" s="40">
        <f t="shared" ca="1" si="56"/>
        <v>9221</v>
      </c>
      <c r="AH41" s="50">
        <f t="shared" ca="1" si="48"/>
        <v>0</v>
      </c>
      <c r="AI41" s="50">
        <f t="shared" ca="1" si="48"/>
        <v>0</v>
      </c>
      <c r="AJ41" s="50">
        <f t="shared" ca="1" si="48"/>
        <v>0</v>
      </c>
      <c r="AK41" s="50">
        <f t="shared" ca="1" si="48"/>
        <v>0</v>
      </c>
      <c r="AL41" s="50">
        <f t="shared" ca="1" si="48"/>
        <v>0</v>
      </c>
      <c r="AM41" s="110">
        <f t="shared" ca="1" si="57"/>
        <v>14695</v>
      </c>
      <c r="AO41" s="9">
        <f t="shared" ca="1" si="58"/>
        <v>23916</v>
      </c>
      <c r="AP41" s="40">
        <f t="shared" ca="1" si="58"/>
        <v>20099</v>
      </c>
      <c r="AQ41" s="50">
        <f t="shared" ca="1" si="49"/>
        <v>3800</v>
      </c>
      <c r="AR41" s="50">
        <f t="shared" ca="1" si="49"/>
        <v>0</v>
      </c>
      <c r="AS41" s="50">
        <f t="shared" ca="1" si="49"/>
        <v>0</v>
      </c>
      <c r="AT41" s="50">
        <f t="shared" ca="1" si="49"/>
        <v>0</v>
      </c>
      <c r="AU41" s="50">
        <f t="shared" ca="1" si="49"/>
        <v>17</v>
      </c>
      <c r="AV41" s="110">
        <f t="shared" ca="1" si="59"/>
        <v>0</v>
      </c>
    </row>
    <row r="42" spans="1:48" x14ac:dyDescent="0.25">
      <c r="A42" s="29"/>
      <c r="B42" s="29"/>
      <c r="C42" s="29"/>
      <c r="D42" s="68" t="s">
        <v>193</v>
      </c>
      <c r="E42" s="69">
        <f ca="1">SUM(E36:E41)</f>
        <v>146545</v>
      </c>
      <c r="F42" s="70">
        <f t="shared" ref="F42" ca="1" si="60">SUM(F36:F41)</f>
        <v>47446</v>
      </c>
      <c r="G42" s="69">
        <f t="shared" ref="G42" ca="1" si="61">SUM(G36:G41)</f>
        <v>0</v>
      </c>
      <c r="H42" s="69">
        <f t="shared" ref="H42" ca="1" si="62">SUM(H36:H41)</f>
        <v>0</v>
      </c>
      <c r="I42" s="69">
        <f t="shared" ref="I42" ca="1" si="63">SUM(I36:I41)</f>
        <v>0</v>
      </c>
      <c r="J42" s="69">
        <f t="shared" ref="J42" ca="1" si="64">SUM(J36:J41)</f>
        <v>0</v>
      </c>
      <c r="K42" s="69">
        <f t="shared" ref="K42" ca="1" si="65">SUM(K36:K41)</f>
        <v>99099</v>
      </c>
      <c r="L42" s="111">
        <f ca="1">SUM(L36:L41)</f>
        <v>0</v>
      </c>
      <c r="N42" s="69">
        <f ca="1">SUM(N36:N41)</f>
        <v>146545</v>
      </c>
      <c r="O42" s="70">
        <f t="shared" ref="O42" ca="1" si="66">SUM(O36:O41)</f>
        <v>47446</v>
      </c>
      <c r="P42" s="69">
        <f t="shared" ref="P42" ca="1" si="67">SUM(P36:P41)</f>
        <v>0</v>
      </c>
      <c r="Q42" s="69">
        <f t="shared" ref="Q42" ca="1" si="68">SUM(Q36:Q41)</f>
        <v>0</v>
      </c>
      <c r="R42" s="69">
        <f t="shared" ref="R42" ca="1" si="69">SUM(R36:R41)</f>
        <v>0</v>
      </c>
      <c r="S42" s="69">
        <f t="shared" ref="S42" ca="1" si="70">SUM(S36:S41)</f>
        <v>0</v>
      </c>
      <c r="T42" s="69">
        <f t="shared" ref="T42" ca="1" si="71">SUM(T36:T41)</f>
        <v>99099</v>
      </c>
      <c r="U42" s="111">
        <f ca="1">SUM(U36:U41)</f>
        <v>0</v>
      </c>
      <c r="W42" s="69">
        <f ca="1">SUM(W36:W41)</f>
        <v>146545</v>
      </c>
      <c r="X42" s="70">
        <f t="shared" ref="X42" ca="1" si="72">SUM(X36:X41)</f>
        <v>47446</v>
      </c>
      <c r="Y42" s="69">
        <f t="shared" ref="Y42" ca="1" si="73">SUM(Y36:Y41)</f>
        <v>0</v>
      </c>
      <c r="Z42" s="69">
        <f t="shared" ref="Z42" ca="1" si="74">SUM(Z36:Z41)</f>
        <v>0</v>
      </c>
      <c r="AA42" s="69">
        <f t="shared" ref="AA42" ca="1" si="75">SUM(AA36:AA41)</f>
        <v>0</v>
      </c>
      <c r="AB42" s="69">
        <f t="shared" ref="AB42" ca="1" si="76">SUM(AB36:AB41)</f>
        <v>78378</v>
      </c>
      <c r="AC42" s="69">
        <f t="shared" ref="AC42" ca="1" si="77">SUM(AC36:AC41)</f>
        <v>20721</v>
      </c>
      <c r="AD42" s="111">
        <f ca="1">SUM(AD36:AD41)</f>
        <v>0</v>
      </c>
      <c r="AF42" s="69">
        <f ca="1">SUM(AF36:AF41)</f>
        <v>146545</v>
      </c>
      <c r="AG42" s="70">
        <f t="shared" ref="AG42" ca="1" si="78">SUM(AG36:AG41)</f>
        <v>47446</v>
      </c>
      <c r="AH42" s="69">
        <f t="shared" ref="AH42" ca="1" si="79">SUM(AH36:AH41)</f>
        <v>0</v>
      </c>
      <c r="AI42" s="69">
        <f t="shared" ref="AI42" ca="1" si="80">SUM(AI36:AI41)</f>
        <v>0</v>
      </c>
      <c r="AJ42" s="69">
        <f t="shared" ref="AJ42" ca="1" si="81">SUM(AJ36:AJ41)</f>
        <v>0</v>
      </c>
      <c r="AK42" s="69">
        <f t="shared" ref="AK42" ca="1" si="82">SUM(AK36:AK41)</f>
        <v>0</v>
      </c>
      <c r="AL42" s="69">
        <f t="shared" ref="AL42" ca="1" si="83">SUM(AL36:AL41)</f>
        <v>0</v>
      </c>
      <c r="AM42" s="111">
        <f ca="1">SUM(AM36:AM41)</f>
        <v>99099</v>
      </c>
      <c r="AO42" s="69">
        <f ca="1">SUM(AO36:AO41)</f>
        <v>146545</v>
      </c>
      <c r="AP42" s="70">
        <f t="shared" ref="AP42" ca="1" si="84">SUM(AP36:AP41)</f>
        <v>93561</v>
      </c>
      <c r="AQ42" s="69">
        <f t="shared" ref="AQ42" ca="1" si="85">SUM(AQ36:AQ41)</f>
        <v>52681</v>
      </c>
      <c r="AR42" s="69">
        <f t="shared" ref="AR42" ca="1" si="86">SUM(AR36:AR41)</f>
        <v>0</v>
      </c>
      <c r="AS42" s="69">
        <f t="shared" ref="AS42" ca="1" si="87">SUM(AS36:AS41)</f>
        <v>0</v>
      </c>
      <c r="AT42" s="69">
        <f t="shared" ref="AT42" ca="1" si="88">SUM(AT36:AT41)</f>
        <v>0</v>
      </c>
      <c r="AU42" s="69">
        <f t="shared" ref="AU42" ca="1" si="89">SUM(AU36:AU41)</f>
        <v>303</v>
      </c>
      <c r="AV42" s="111">
        <f ca="1">SUM(AV36:AV41)</f>
        <v>0</v>
      </c>
    </row>
    <row r="43" spans="1:48" x14ac:dyDescent="0.25">
      <c r="L43" s="108"/>
      <c r="N43" s="29"/>
      <c r="O43" s="29"/>
      <c r="P43" s="29"/>
      <c r="Q43" s="29"/>
      <c r="R43" s="29"/>
      <c r="S43" s="29"/>
      <c r="T43" s="29"/>
      <c r="U43" s="108"/>
      <c r="W43" s="29"/>
      <c r="X43" s="29"/>
      <c r="Y43" s="29"/>
      <c r="Z43" s="29"/>
      <c r="AA43" s="29"/>
      <c r="AB43" s="29"/>
      <c r="AC43" s="29"/>
      <c r="AD43" s="108"/>
      <c r="AF43" s="29"/>
      <c r="AG43" s="29"/>
      <c r="AH43" s="29"/>
      <c r="AI43" s="29"/>
      <c r="AJ43" s="29"/>
      <c r="AK43" s="29"/>
      <c r="AL43" s="29"/>
      <c r="AM43" s="108"/>
      <c r="AO43" s="29"/>
      <c r="AP43" s="29"/>
      <c r="AQ43" s="29"/>
      <c r="AR43" s="29"/>
      <c r="AS43" s="29"/>
      <c r="AT43" s="29"/>
      <c r="AU43" s="29"/>
      <c r="AV43" s="108"/>
    </row>
    <row r="44" spans="1:48" s="73" customFormat="1" ht="21" x14ac:dyDescent="0.35">
      <c r="D44" s="72">
        <v>2030</v>
      </c>
      <c r="L44" s="109"/>
      <c r="M44" s="32"/>
      <c r="U44" s="109"/>
      <c r="V44" s="32"/>
      <c r="AD44" s="109"/>
      <c r="AE44" s="32"/>
      <c r="AM44" s="109"/>
      <c r="AN44" s="32"/>
      <c r="AV44" s="109"/>
    </row>
    <row r="45" spans="1:48" x14ac:dyDescent="0.25">
      <c r="D45" s="29"/>
      <c r="E45" s="9" t="s">
        <v>1</v>
      </c>
      <c r="F45" s="40" t="s">
        <v>2</v>
      </c>
      <c r="G45" s="50" t="s">
        <v>3</v>
      </c>
      <c r="H45" s="50" t="s">
        <v>4</v>
      </c>
      <c r="I45" s="50" t="s">
        <v>5</v>
      </c>
      <c r="J45" s="50" t="s">
        <v>6</v>
      </c>
      <c r="K45" s="50" t="s">
        <v>7</v>
      </c>
      <c r="L45" s="110" t="s">
        <v>399</v>
      </c>
      <c r="N45" s="9" t="s">
        <v>1</v>
      </c>
      <c r="O45" s="40" t="s">
        <v>2</v>
      </c>
      <c r="P45" s="50" t="s">
        <v>3</v>
      </c>
      <c r="Q45" s="50" t="s">
        <v>4</v>
      </c>
      <c r="R45" s="50" t="s">
        <v>5</v>
      </c>
      <c r="S45" s="50" t="s">
        <v>6</v>
      </c>
      <c r="T45" s="50" t="s">
        <v>7</v>
      </c>
      <c r="U45" s="110" t="s">
        <v>399</v>
      </c>
      <c r="W45" s="9" t="s">
        <v>1</v>
      </c>
      <c r="X45" s="40" t="s">
        <v>2</v>
      </c>
      <c r="Y45" s="50" t="s">
        <v>3</v>
      </c>
      <c r="Z45" s="50" t="s">
        <v>4</v>
      </c>
      <c r="AA45" s="50" t="s">
        <v>5</v>
      </c>
      <c r="AB45" s="50" t="s">
        <v>6</v>
      </c>
      <c r="AC45" s="50" t="s">
        <v>7</v>
      </c>
      <c r="AD45" s="110" t="s">
        <v>399</v>
      </c>
      <c r="AF45" s="9" t="s">
        <v>1</v>
      </c>
      <c r="AG45" s="40" t="s">
        <v>2</v>
      </c>
      <c r="AH45" s="50" t="s">
        <v>3</v>
      </c>
      <c r="AI45" s="50" t="s">
        <v>4</v>
      </c>
      <c r="AJ45" s="50" t="s">
        <v>5</v>
      </c>
      <c r="AK45" s="50" t="s">
        <v>6</v>
      </c>
      <c r="AL45" s="50" t="s">
        <v>7</v>
      </c>
      <c r="AM45" s="110" t="s">
        <v>399</v>
      </c>
      <c r="AO45" s="9" t="s">
        <v>1</v>
      </c>
      <c r="AP45" s="40" t="s">
        <v>2</v>
      </c>
      <c r="AQ45" s="50" t="s">
        <v>3</v>
      </c>
      <c r="AR45" s="50" t="s">
        <v>4</v>
      </c>
      <c r="AS45" s="50" t="s">
        <v>5</v>
      </c>
      <c r="AT45" s="50" t="s">
        <v>6</v>
      </c>
      <c r="AU45" s="50" t="s">
        <v>7</v>
      </c>
      <c r="AV45" s="110" t="s">
        <v>399</v>
      </c>
    </row>
    <row r="46" spans="1:48" x14ac:dyDescent="0.25">
      <c r="D46" s="29" t="s">
        <v>150</v>
      </c>
      <c r="E46" s="9">
        <f ca="1">SUMIF(INDIRECT("'Bewerking, HH'!B"&amp;$G$11&amp;":B"&amp;$G$12),"*"&amp;$D46&amp;"*",INDIRECT("'Bewerking, HH'!"&amp;E$19&amp;$G$11&amp;":"&amp;E$19&amp;$G$12))</f>
        <v>46506</v>
      </c>
      <c r="F46" s="40">
        <f ca="1">SUMIF(INDIRECT("'Bewerking, HH'!B"&amp;$G$11&amp;":B"&amp;$G$12),"*"&amp;$D46&amp;"*",INDIRECT("'Bewerking, HH'!"&amp;F$19&amp;$G$11&amp;":"&amp;F$19&amp;$G$12))</f>
        <v>8131</v>
      </c>
      <c r="G46" s="50">
        <f t="shared" ref="G46:K51" ca="1" si="90">SUMIF(INDIRECT("'Bewerking, HH'!B"&amp;$G$11&amp;":B"&amp;$G$12),"*"&amp;$D46&amp;"*",INDIRECT("'Bewerking, HH'!"&amp;G$19&amp;$G$11&amp;":"&amp;G$19&amp;$G$12))</f>
        <v>0</v>
      </c>
      <c r="H46" s="50">
        <f t="shared" ca="1" si="90"/>
        <v>0</v>
      </c>
      <c r="I46" s="50">
        <f t="shared" ca="1" si="90"/>
        <v>0</v>
      </c>
      <c r="J46" s="50">
        <f t="shared" ca="1" si="90"/>
        <v>0</v>
      </c>
      <c r="K46" s="50">
        <f t="shared" ca="1" si="90"/>
        <v>38375</v>
      </c>
      <c r="L46" s="110">
        <f ca="1">E46-SUM(F46:K46)</f>
        <v>0</v>
      </c>
      <c r="N46" s="9">
        <f ca="1">SUMIF(INDIRECT("'Bewerking, HH'!B"&amp;$G$11&amp;":B"&amp;$G$12),"*"&amp;$D46&amp;"*",INDIRECT("'Bewerking, HH'!"&amp;N$19&amp;$G$11&amp;":"&amp;N$19&amp;$G$12))</f>
        <v>46506</v>
      </c>
      <c r="O46" s="40">
        <f ca="1">SUMIF(INDIRECT("'Bewerking, HH'!B"&amp;$G$11&amp;":B"&amp;$G$12),"*"&amp;$D46&amp;"*",INDIRECT("'Bewerking, HH'!"&amp;O$19&amp;$G$11&amp;":"&amp;O$19&amp;$G$12))</f>
        <v>8131</v>
      </c>
      <c r="P46" s="50">
        <f t="shared" ref="P46:T51" ca="1" si="91">SUMIF(INDIRECT("'Bewerking, HH'!B"&amp;$G$11&amp;":B"&amp;$G$12),"*"&amp;$D46&amp;"*",INDIRECT("'Bewerking, HH'!"&amp;P$19&amp;$G$11&amp;":"&amp;P$19&amp;$G$12))</f>
        <v>0</v>
      </c>
      <c r="Q46" s="50">
        <f t="shared" ca="1" si="91"/>
        <v>0</v>
      </c>
      <c r="R46" s="50">
        <f t="shared" ca="1" si="91"/>
        <v>0</v>
      </c>
      <c r="S46" s="50">
        <f t="shared" ca="1" si="91"/>
        <v>0</v>
      </c>
      <c r="T46" s="50">
        <f t="shared" ca="1" si="91"/>
        <v>38375</v>
      </c>
      <c r="U46" s="110">
        <f ca="1">N46-SUM(O46:T46)</f>
        <v>0</v>
      </c>
      <c r="W46" s="9">
        <f ca="1">SUMIF(INDIRECT("'Bewerking, HH'!B"&amp;$G$11&amp;":B"&amp;$G$12),"*"&amp;$D46&amp;"*",INDIRECT("'Bewerking, HH'!"&amp;W$19&amp;$G$11&amp;":"&amp;W$19&amp;$G$12))</f>
        <v>46506</v>
      </c>
      <c r="X46" s="40">
        <f ca="1">SUMIF(INDIRECT("'Bewerking, HH'!B"&amp;$G$11&amp;":B"&amp;$G$12),"*"&amp;$D46&amp;"*",INDIRECT("'Bewerking, HH'!"&amp;X$19&amp;$G$11&amp;":"&amp;X$19&amp;$G$12))</f>
        <v>8131</v>
      </c>
      <c r="Y46" s="50">
        <f t="shared" ref="Y46:AC51" ca="1" si="92">SUMIF(INDIRECT("'Bewerking, HH'!B"&amp;$G$11&amp;":B"&amp;$G$12),"*"&amp;$D46&amp;"*",INDIRECT("'Bewerking, HH'!"&amp;Y$19&amp;$G$11&amp;":"&amp;Y$19&amp;$G$12))</f>
        <v>0</v>
      </c>
      <c r="Z46" s="50">
        <f t="shared" ca="1" si="92"/>
        <v>0</v>
      </c>
      <c r="AA46" s="50">
        <f t="shared" ca="1" si="92"/>
        <v>0</v>
      </c>
      <c r="AB46" s="50">
        <f t="shared" ca="1" si="92"/>
        <v>33723</v>
      </c>
      <c r="AC46" s="50">
        <f t="shared" ca="1" si="92"/>
        <v>4652</v>
      </c>
      <c r="AD46" s="110">
        <f ca="1">W46-SUM(X46:AC46)</f>
        <v>0</v>
      </c>
      <c r="AF46" s="9">
        <f ca="1">SUMIF(INDIRECT("'Bewerking, HH'!B"&amp;$G$11&amp;":B"&amp;$G$12),"*"&amp;$D46&amp;"*",INDIRECT("'Bewerking, HH'!"&amp;AF$19&amp;$G$11&amp;":"&amp;AF$19&amp;$G$12))</f>
        <v>46506</v>
      </c>
      <c r="AG46" s="40">
        <f ca="1">SUMIF(INDIRECT("'Bewerking, HH'!B"&amp;$G$11&amp;":B"&amp;$G$12),"*"&amp;$D46&amp;"*",INDIRECT("'Bewerking, HH'!"&amp;AG$19&amp;$G$11&amp;":"&amp;AG$19&amp;$G$12))</f>
        <v>8131</v>
      </c>
      <c r="AH46" s="50">
        <f t="shared" ref="AH46:AL51" ca="1" si="93">SUMIF(INDIRECT("'Bewerking, HH'!B"&amp;$G$11&amp;":B"&amp;$G$12),"*"&amp;$D46&amp;"*",INDIRECT("'Bewerking, HH'!"&amp;AH$19&amp;$G$11&amp;":"&amp;AH$19&amp;$G$12))</f>
        <v>0</v>
      </c>
      <c r="AI46" s="50">
        <f t="shared" ca="1" si="93"/>
        <v>0</v>
      </c>
      <c r="AJ46" s="50">
        <f t="shared" ca="1" si="93"/>
        <v>0</v>
      </c>
      <c r="AK46" s="50">
        <f t="shared" ca="1" si="93"/>
        <v>0</v>
      </c>
      <c r="AL46" s="50">
        <f t="shared" ca="1" si="93"/>
        <v>0</v>
      </c>
      <c r="AM46" s="110">
        <f ca="1">AF46-SUM(AG46:AL46)</f>
        <v>38375</v>
      </c>
      <c r="AO46" s="9">
        <f ca="1">SUMIF(INDIRECT("'Bewerking, HH'!B"&amp;$G$11&amp;":B"&amp;$G$12),"*"&amp;$D46&amp;"*",INDIRECT("'Bewerking, HH'!"&amp;AO$19&amp;$G$11&amp;":"&amp;AO$19&amp;$G$12))</f>
        <v>46506</v>
      </c>
      <c r="AP46" s="40">
        <f ca="1">SUMIF(INDIRECT("'Bewerking, HH'!B"&amp;$G$11&amp;":B"&amp;$G$12),"*"&amp;$D46&amp;"*",INDIRECT("'Bewerking, HH'!"&amp;AP$19&amp;$G$11&amp;":"&amp;AP$19&amp;$G$12))</f>
        <v>15404</v>
      </c>
      <c r="AQ46" s="50">
        <f t="shared" ref="AQ46:AU51" ca="1" si="94">SUMIF(INDIRECT("'Bewerking, HH'!B"&amp;$G$11&amp;":B"&amp;$G$12),"*"&amp;$D46&amp;"*",INDIRECT("'Bewerking, HH'!"&amp;AQ$19&amp;$G$11&amp;":"&amp;AQ$19&amp;$G$12))</f>
        <v>30958</v>
      </c>
      <c r="AR46" s="50">
        <f t="shared" ca="1" si="94"/>
        <v>0</v>
      </c>
      <c r="AS46" s="50">
        <f t="shared" ca="1" si="94"/>
        <v>0</v>
      </c>
      <c r="AT46" s="50">
        <f t="shared" ca="1" si="94"/>
        <v>0</v>
      </c>
      <c r="AU46" s="50">
        <f t="shared" ca="1" si="94"/>
        <v>144</v>
      </c>
      <c r="AV46" s="110">
        <f ca="1">AO46-SUM(AP46:AU46)</f>
        <v>0</v>
      </c>
    </row>
    <row r="47" spans="1:48" x14ac:dyDescent="0.25">
      <c r="D47" s="29" t="s">
        <v>188</v>
      </c>
      <c r="E47" s="9">
        <f t="shared" ref="E47:F51" ca="1" si="95">SUMIF(INDIRECT("'Bewerking, HH'!B"&amp;$G$11&amp;":B"&amp;$G$12),"*"&amp;$D47&amp;"*",INDIRECT("'Bewerking, HH'!"&amp;E$19&amp;$G$11&amp;":"&amp;E$19&amp;$G$12))</f>
        <v>21464</v>
      </c>
      <c r="F47" s="40">
        <f t="shared" ca="1" si="95"/>
        <v>6690</v>
      </c>
      <c r="G47" s="50">
        <f t="shared" ca="1" si="90"/>
        <v>0</v>
      </c>
      <c r="H47" s="50">
        <f t="shared" ca="1" si="90"/>
        <v>0</v>
      </c>
      <c r="I47" s="50">
        <f t="shared" ca="1" si="90"/>
        <v>0</v>
      </c>
      <c r="J47" s="50">
        <f t="shared" ca="1" si="90"/>
        <v>0</v>
      </c>
      <c r="K47" s="50">
        <f t="shared" ca="1" si="90"/>
        <v>14774</v>
      </c>
      <c r="L47" s="110">
        <f t="shared" ref="L47:L51" ca="1" si="96">E47-SUM(F47:K47)</f>
        <v>0</v>
      </c>
      <c r="N47" s="9">
        <f t="shared" ref="N47:O51" ca="1" si="97">SUMIF(INDIRECT("'Bewerking, HH'!B"&amp;$G$11&amp;":B"&amp;$G$12),"*"&amp;$D47&amp;"*",INDIRECT("'Bewerking, HH'!"&amp;N$19&amp;$G$11&amp;":"&amp;N$19&amp;$G$12))</f>
        <v>21464</v>
      </c>
      <c r="O47" s="40">
        <f t="shared" ca="1" si="97"/>
        <v>6690</v>
      </c>
      <c r="P47" s="50">
        <f t="shared" ca="1" si="91"/>
        <v>0</v>
      </c>
      <c r="Q47" s="50">
        <f t="shared" ca="1" si="91"/>
        <v>0</v>
      </c>
      <c r="R47" s="50">
        <f t="shared" ca="1" si="91"/>
        <v>0</v>
      </c>
      <c r="S47" s="50">
        <f t="shared" ca="1" si="91"/>
        <v>0</v>
      </c>
      <c r="T47" s="50">
        <f t="shared" ca="1" si="91"/>
        <v>14774</v>
      </c>
      <c r="U47" s="110">
        <f t="shared" ref="U47:U51" ca="1" si="98">N47-SUM(O47:T47)</f>
        <v>0</v>
      </c>
      <c r="W47" s="9">
        <f t="shared" ref="W47:X51" ca="1" si="99">SUMIF(INDIRECT("'Bewerking, HH'!B"&amp;$G$11&amp;":B"&amp;$G$12),"*"&amp;$D47&amp;"*",INDIRECT("'Bewerking, HH'!"&amp;W$19&amp;$G$11&amp;":"&amp;W$19&amp;$G$12))</f>
        <v>21464</v>
      </c>
      <c r="X47" s="40">
        <f t="shared" ca="1" si="99"/>
        <v>6690</v>
      </c>
      <c r="Y47" s="50">
        <f t="shared" ca="1" si="92"/>
        <v>0</v>
      </c>
      <c r="Z47" s="50">
        <f t="shared" ca="1" si="92"/>
        <v>0</v>
      </c>
      <c r="AA47" s="50">
        <f t="shared" ca="1" si="92"/>
        <v>0</v>
      </c>
      <c r="AB47" s="50">
        <f t="shared" ca="1" si="92"/>
        <v>12566</v>
      </c>
      <c r="AC47" s="50">
        <f t="shared" ca="1" si="92"/>
        <v>2208</v>
      </c>
      <c r="AD47" s="110">
        <f t="shared" ref="AD47:AD51" ca="1" si="100">W47-SUM(X47:AC47)</f>
        <v>0</v>
      </c>
      <c r="AF47" s="9">
        <f t="shared" ref="AF47:AG51" ca="1" si="101">SUMIF(INDIRECT("'Bewerking, HH'!B"&amp;$G$11&amp;":B"&amp;$G$12),"*"&amp;$D47&amp;"*",INDIRECT("'Bewerking, HH'!"&amp;AF$19&amp;$G$11&amp;":"&amp;AF$19&amp;$G$12))</f>
        <v>21464</v>
      </c>
      <c r="AG47" s="40">
        <f t="shared" ca="1" si="101"/>
        <v>6690</v>
      </c>
      <c r="AH47" s="50">
        <f t="shared" ca="1" si="93"/>
        <v>0</v>
      </c>
      <c r="AI47" s="50">
        <f t="shared" ca="1" si="93"/>
        <v>0</v>
      </c>
      <c r="AJ47" s="50">
        <f t="shared" ca="1" si="93"/>
        <v>0</v>
      </c>
      <c r="AK47" s="50">
        <f t="shared" ca="1" si="93"/>
        <v>0</v>
      </c>
      <c r="AL47" s="50">
        <f t="shared" ca="1" si="93"/>
        <v>0</v>
      </c>
      <c r="AM47" s="110">
        <f t="shared" ref="AM47:AM51" ca="1" si="102">AF47-SUM(AG47:AL47)</f>
        <v>14774</v>
      </c>
      <c r="AO47" s="9">
        <f t="shared" ref="AO47:AP51" ca="1" si="103">SUMIF(INDIRECT("'Bewerking, HH'!B"&amp;$G$11&amp;":B"&amp;$G$12),"*"&amp;$D47&amp;"*",INDIRECT("'Bewerking, HH'!"&amp;AO$19&amp;$G$11&amp;":"&amp;AO$19&amp;$G$12))</f>
        <v>21464</v>
      </c>
      <c r="AP47" s="40">
        <f t="shared" ca="1" si="103"/>
        <v>14803</v>
      </c>
      <c r="AQ47" s="50">
        <f t="shared" ca="1" si="94"/>
        <v>6608</v>
      </c>
      <c r="AR47" s="50">
        <f t="shared" ca="1" si="94"/>
        <v>0</v>
      </c>
      <c r="AS47" s="50">
        <f t="shared" ca="1" si="94"/>
        <v>0</v>
      </c>
      <c r="AT47" s="50">
        <f t="shared" ca="1" si="94"/>
        <v>0</v>
      </c>
      <c r="AU47" s="50">
        <f t="shared" ca="1" si="94"/>
        <v>53</v>
      </c>
      <c r="AV47" s="110">
        <f t="shared" ref="AV47:AV51" ca="1" si="104">AO47-SUM(AP47:AU47)</f>
        <v>0</v>
      </c>
    </row>
    <row r="48" spans="1:48" x14ac:dyDescent="0.25">
      <c r="D48" s="29" t="s">
        <v>191</v>
      </c>
      <c r="E48" s="9">
        <f t="shared" ca="1" si="95"/>
        <v>15482</v>
      </c>
      <c r="F48" s="40">
        <f t="shared" ca="1" si="95"/>
        <v>11325</v>
      </c>
      <c r="G48" s="50">
        <f t="shared" ca="1" si="90"/>
        <v>0</v>
      </c>
      <c r="H48" s="50">
        <f t="shared" ca="1" si="90"/>
        <v>0</v>
      </c>
      <c r="I48" s="50">
        <f t="shared" ca="1" si="90"/>
        <v>0</v>
      </c>
      <c r="J48" s="50">
        <f t="shared" ca="1" si="90"/>
        <v>0</v>
      </c>
      <c r="K48" s="50">
        <f t="shared" ca="1" si="90"/>
        <v>4157</v>
      </c>
      <c r="L48" s="110">
        <f t="shared" ca="1" si="96"/>
        <v>0</v>
      </c>
      <c r="N48" s="9">
        <f t="shared" ca="1" si="97"/>
        <v>15482</v>
      </c>
      <c r="O48" s="40">
        <f t="shared" ca="1" si="97"/>
        <v>11325</v>
      </c>
      <c r="P48" s="50">
        <f t="shared" ca="1" si="91"/>
        <v>0</v>
      </c>
      <c r="Q48" s="50">
        <f t="shared" ca="1" si="91"/>
        <v>0</v>
      </c>
      <c r="R48" s="50">
        <f t="shared" ca="1" si="91"/>
        <v>0</v>
      </c>
      <c r="S48" s="50">
        <f t="shared" ca="1" si="91"/>
        <v>0</v>
      </c>
      <c r="T48" s="50">
        <f t="shared" ca="1" si="91"/>
        <v>4157</v>
      </c>
      <c r="U48" s="110">
        <f t="shared" ca="1" si="98"/>
        <v>0</v>
      </c>
      <c r="W48" s="9">
        <f t="shared" ca="1" si="99"/>
        <v>15482</v>
      </c>
      <c r="X48" s="40">
        <f t="shared" ca="1" si="99"/>
        <v>11325</v>
      </c>
      <c r="Y48" s="50">
        <f t="shared" ca="1" si="92"/>
        <v>0</v>
      </c>
      <c r="Z48" s="50">
        <f t="shared" ca="1" si="92"/>
        <v>0</v>
      </c>
      <c r="AA48" s="50">
        <f t="shared" ca="1" si="92"/>
        <v>0</v>
      </c>
      <c r="AB48" s="50">
        <f t="shared" ca="1" si="92"/>
        <v>2865</v>
      </c>
      <c r="AC48" s="50">
        <f t="shared" ca="1" si="92"/>
        <v>1292</v>
      </c>
      <c r="AD48" s="110">
        <f t="shared" ca="1" si="100"/>
        <v>0</v>
      </c>
      <c r="AF48" s="9">
        <f t="shared" ca="1" si="101"/>
        <v>15482</v>
      </c>
      <c r="AG48" s="40">
        <f t="shared" ca="1" si="101"/>
        <v>11325</v>
      </c>
      <c r="AH48" s="50">
        <f t="shared" ca="1" si="93"/>
        <v>0</v>
      </c>
      <c r="AI48" s="50">
        <f t="shared" ca="1" si="93"/>
        <v>0</v>
      </c>
      <c r="AJ48" s="50">
        <f t="shared" ca="1" si="93"/>
        <v>0</v>
      </c>
      <c r="AK48" s="50">
        <f t="shared" ca="1" si="93"/>
        <v>0</v>
      </c>
      <c r="AL48" s="50">
        <f t="shared" ca="1" si="93"/>
        <v>0</v>
      </c>
      <c r="AM48" s="110">
        <f t="shared" ca="1" si="102"/>
        <v>4157</v>
      </c>
      <c r="AO48" s="9">
        <f t="shared" ca="1" si="103"/>
        <v>15482</v>
      </c>
      <c r="AP48" s="40">
        <f t="shared" ca="1" si="103"/>
        <v>13725</v>
      </c>
      <c r="AQ48" s="50">
        <f t="shared" ca="1" si="94"/>
        <v>1718</v>
      </c>
      <c r="AR48" s="50">
        <f t="shared" ca="1" si="94"/>
        <v>0</v>
      </c>
      <c r="AS48" s="50">
        <f t="shared" ca="1" si="94"/>
        <v>0</v>
      </c>
      <c r="AT48" s="50">
        <f t="shared" ca="1" si="94"/>
        <v>0</v>
      </c>
      <c r="AU48" s="50">
        <f t="shared" ca="1" si="94"/>
        <v>39</v>
      </c>
      <c r="AV48" s="110">
        <f t="shared" ca="1" si="104"/>
        <v>0</v>
      </c>
    </row>
    <row r="49" spans="4:48" x14ac:dyDescent="0.25">
      <c r="D49" s="29" t="s">
        <v>192</v>
      </c>
      <c r="E49" s="9">
        <f t="shared" ca="1" si="95"/>
        <v>17762</v>
      </c>
      <c r="F49" s="40">
        <f t="shared" ca="1" si="95"/>
        <v>4186</v>
      </c>
      <c r="G49" s="50">
        <f t="shared" ca="1" si="90"/>
        <v>0</v>
      </c>
      <c r="H49" s="50">
        <f t="shared" ca="1" si="90"/>
        <v>0</v>
      </c>
      <c r="I49" s="50">
        <f t="shared" ca="1" si="90"/>
        <v>0</v>
      </c>
      <c r="J49" s="50">
        <f t="shared" ca="1" si="90"/>
        <v>0</v>
      </c>
      <c r="K49" s="50">
        <f t="shared" ca="1" si="90"/>
        <v>13576</v>
      </c>
      <c r="L49" s="110">
        <f t="shared" ca="1" si="96"/>
        <v>0</v>
      </c>
      <c r="N49" s="9">
        <f t="shared" ca="1" si="97"/>
        <v>17762</v>
      </c>
      <c r="O49" s="40">
        <f t="shared" ca="1" si="97"/>
        <v>4186</v>
      </c>
      <c r="P49" s="50">
        <f t="shared" ca="1" si="91"/>
        <v>0</v>
      </c>
      <c r="Q49" s="50">
        <f t="shared" ca="1" si="91"/>
        <v>0</v>
      </c>
      <c r="R49" s="50">
        <f t="shared" ca="1" si="91"/>
        <v>0</v>
      </c>
      <c r="S49" s="50">
        <f t="shared" ca="1" si="91"/>
        <v>0</v>
      </c>
      <c r="T49" s="50">
        <f t="shared" ca="1" si="91"/>
        <v>13576</v>
      </c>
      <c r="U49" s="110">
        <f t="shared" ca="1" si="98"/>
        <v>0</v>
      </c>
      <c r="W49" s="9">
        <f t="shared" ca="1" si="99"/>
        <v>17762</v>
      </c>
      <c r="X49" s="40">
        <f t="shared" ca="1" si="99"/>
        <v>4186</v>
      </c>
      <c r="Y49" s="50">
        <f t="shared" ca="1" si="92"/>
        <v>0</v>
      </c>
      <c r="Z49" s="50">
        <f t="shared" ca="1" si="92"/>
        <v>0</v>
      </c>
      <c r="AA49" s="50">
        <f t="shared" ca="1" si="92"/>
        <v>0</v>
      </c>
      <c r="AB49" s="50">
        <f t="shared" ca="1" si="92"/>
        <v>11348</v>
      </c>
      <c r="AC49" s="50">
        <f t="shared" ca="1" si="92"/>
        <v>2228</v>
      </c>
      <c r="AD49" s="110">
        <f t="shared" ca="1" si="100"/>
        <v>0</v>
      </c>
      <c r="AF49" s="9">
        <f t="shared" ca="1" si="101"/>
        <v>17762</v>
      </c>
      <c r="AG49" s="40">
        <f t="shared" ca="1" si="101"/>
        <v>4186</v>
      </c>
      <c r="AH49" s="50">
        <f t="shared" ca="1" si="93"/>
        <v>0</v>
      </c>
      <c r="AI49" s="50">
        <f t="shared" ca="1" si="93"/>
        <v>0</v>
      </c>
      <c r="AJ49" s="50">
        <f t="shared" ca="1" si="93"/>
        <v>0</v>
      </c>
      <c r="AK49" s="50">
        <f t="shared" ca="1" si="93"/>
        <v>0</v>
      </c>
      <c r="AL49" s="50">
        <f t="shared" ca="1" si="93"/>
        <v>0</v>
      </c>
      <c r="AM49" s="110">
        <f t="shared" ca="1" si="102"/>
        <v>13576</v>
      </c>
      <c r="AO49" s="9">
        <f t="shared" ca="1" si="103"/>
        <v>17762</v>
      </c>
      <c r="AP49" s="40">
        <f t="shared" ca="1" si="103"/>
        <v>12220</v>
      </c>
      <c r="AQ49" s="50">
        <f t="shared" ca="1" si="94"/>
        <v>5521</v>
      </c>
      <c r="AR49" s="50">
        <f t="shared" ca="1" si="94"/>
        <v>0</v>
      </c>
      <c r="AS49" s="50">
        <f t="shared" ca="1" si="94"/>
        <v>0</v>
      </c>
      <c r="AT49" s="50">
        <f t="shared" ca="1" si="94"/>
        <v>0</v>
      </c>
      <c r="AU49" s="50">
        <f t="shared" ca="1" si="94"/>
        <v>21</v>
      </c>
      <c r="AV49" s="110">
        <f t="shared" ca="1" si="104"/>
        <v>0</v>
      </c>
    </row>
    <row r="50" spans="4:48" x14ac:dyDescent="0.25">
      <c r="D50" s="29" t="s">
        <v>189</v>
      </c>
      <c r="E50" s="9">
        <f t="shared" ca="1" si="95"/>
        <v>21415</v>
      </c>
      <c r="F50" s="40">
        <f t="shared" ca="1" si="95"/>
        <v>7893</v>
      </c>
      <c r="G50" s="50">
        <f t="shared" ca="1" si="90"/>
        <v>0</v>
      </c>
      <c r="H50" s="50">
        <f t="shared" ca="1" si="90"/>
        <v>0</v>
      </c>
      <c r="I50" s="50">
        <f t="shared" ca="1" si="90"/>
        <v>0</v>
      </c>
      <c r="J50" s="50">
        <f t="shared" ca="1" si="90"/>
        <v>0</v>
      </c>
      <c r="K50" s="50">
        <f t="shared" ca="1" si="90"/>
        <v>13522</v>
      </c>
      <c r="L50" s="110">
        <f t="shared" ca="1" si="96"/>
        <v>0</v>
      </c>
      <c r="N50" s="9">
        <f t="shared" ca="1" si="97"/>
        <v>21415</v>
      </c>
      <c r="O50" s="40">
        <f t="shared" ca="1" si="97"/>
        <v>7893</v>
      </c>
      <c r="P50" s="50">
        <f t="shared" ca="1" si="91"/>
        <v>0</v>
      </c>
      <c r="Q50" s="50">
        <f t="shared" ca="1" si="91"/>
        <v>0</v>
      </c>
      <c r="R50" s="50">
        <f t="shared" ca="1" si="91"/>
        <v>0</v>
      </c>
      <c r="S50" s="50">
        <f t="shared" ca="1" si="91"/>
        <v>0</v>
      </c>
      <c r="T50" s="50">
        <f t="shared" ca="1" si="91"/>
        <v>13522</v>
      </c>
      <c r="U50" s="110">
        <f t="shared" ca="1" si="98"/>
        <v>0</v>
      </c>
      <c r="W50" s="9">
        <f t="shared" ca="1" si="99"/>
        <v>21415</v>
      </c>
      <c r="X50" s="40">
        <f t="shared" ca="1" si="99"/>
        <v>7893</v>
      </c>
      <c r="Y50" s="50">
        <f t="shared" ca="1" si="92"/>
        <v>0</v>
      </c>
      <c r="Z50" s="50">
        <f t="shared" ca="1" si="92"/>
        <v>0</v>
      </c>
      <c r="AA50" s="50">
        <f t="shared" ca="1" si="92"/>
        <v>0</v>
      </c>
      <c r="AB50" s="50">
        <f t="shared" ca="1" si="92"/>
        <v>8781</v>
      </c>
      <c r="AC50" s="50">
        <f t="shared" ca="1" si="92"/>
        <v>4741</v>
      </c>
      <c r="AD50" s="110">
        <f t="shared" ca="1" si="100"/>
        <v>0</v>
      </c>
      <c r="AF50" s="9">
        <f t="shared" ca="1" si="101"/>
        <v>21415</v>
      </c>
      <c r="AG50" s="40">
        <f t="shared" ca="1" si="101"/>
        <v>7893</v>
      </c>
      <c r="AH50" s="50">
        <f t="shared" ca="1" si="93"/>
        <v>0</v>
      </c>
      <c r="AI50" s="50">
        <f t="shared" ca="1" si="93"/>
        <v>0</v>
      </c>
      <c r="AJ50" s="50">
        <f t="shared" ca="1" si="93"/>
        <v>0</v>
      </c>
      <c r="AK50" s="50">
        <f t="shared" ca="1" si="93"/>
        <v>0</v>
      </c>
      <c r="AL50" s="50">
        <f t="shared" ca="1" si="93"/>
        <v>0</v>
      </c>
      <c r="AM50" s="110">
        <f t="shared" ca="1" si="102"/>
        <v>13522</v>
      </c>
      <c r="AO50" s="9">
        <f t="shared" ca="1" si="103"/>
        <v>21415</v>
      </c>
      <c r="AP50" s="40">
        <f t="shared" ca="1" si="103"/>
        <v>17310</v>
      </c>
      <c r="AQ50" s="50">
        <f t="shared" ca="1" si="94"/>
        <v>4076</v>
      </c>
      <c r="AR50" s="50">
        <f t="shared" ca="1" si="94"/>
        <v>0</v>
      </c>
      <c r="AS50" s="50">
        <f t="shared" ca="1" si="94"/>
        <v>0</v>
      </c>
      <c r="AT50" s="50">
        <f t="shared" ca="1" si="94"/>
        <v>0</v>
      </c>
      <c r="AU50" s="50">
        <f t="shared" ca="1" si="94"/>
        <v>29</v>
      </c>
      <c r="AV50" s="110">
        <f t="shared" ca="1" si="104"/>
        <v>0</v>
      </c>
    </row>
    <row r="51" spans="4:48" ht="15.75" thickBot="1" x14ac:dyDescent="0.3">
      <c r="D51" s="29" t="s">
        <v>190</v>
      </c>
      <c r="E51" s="9">
        <f t="shared" ca="1" si="95"/>
        <v>23916</v>
      </c>
      <c r="F51" s="40">
        <f t="shared" ca="1" si="95"/>
        <v>9221</v>
      </c>
      <c r="G51" s="50">
        <f t="shared" ca="1" si="90"/>
        <v>0</v>
      </c>
      <c r="H51" s="50">
        <f t="shared" ca="1" si="90"/>
        <v>0</v>
      </c>
      <c r="I51" s="50">
        <f t="shared" ca="1" si="90"/>
        <v>0</v>
      </c>
      <c r="J51" s="50">
        <f t="shared" ca="1" si="90"/>
        <v>0</v>
      </c>
      <c r="K51" s="50">
        <f t="shared" ca="1" si="90"/>
        <v>14695</v>
      </c>
      <c r="L51" s="110">
        <f t="shared" ca="1" si="96"/>
        <v>0</v>
      </c>
      <c r="N51" s="9">
        <f t="shared" ca="1" si="97"/>
        <v>23916</v>
      </c>
      <c r="O51" s="40">
        <f t="shared" ca="1" si="97"/>
        <v>9221</v>
      </c>
      <c r="P51" s="50">
        <f t="shared" ca="1" si="91"/>
        <v>0</v>
      </c>
      <c r="Q51" s="50">
        <f t="shared" ca="1" si="91"/>
        <v>0</v>
      </c>
      <c r="R51" s="50">
        <f t="shared" ca="1" si="91"/>
        <v>0</v>
      </c>
      <c r="S51" s="50">
        <f t="shared" ca="1" si="91"/>
        <v>0</v>
      </c>
      <c r="T51" s="50">
        <f t="shared" ca="1" si="91"/>
        <v>14695</v>
      </c>
      <c r="U51" s="110">
        <f t="shared" ca="1" si="98"/>
        <v>0</v>
      </c>
      <c r="W51" s="9">
        <f t="shared" ca="1" si="99"/>
        <v>23916</v>
      </c>
      <c r="X51" s="40">
        <f t="shared" ca="1" si="99"/>
        <v>9221</v>
      </c>
      <c r="Y51" s="50">
        <f t="shared" ca="1" si="92"/>
        <v>0</v>
      </c>
      <c r="Z51" s="50">
        <f t="shared" ca="1" si="92"/>
        <v>0</v>
      </c>
      <c r="AA51" s="50">
        <f t="shared" ca="1" si="92"/>
        <v>0</v>
      </c>
      <c r="AB51" s="50">
        <f t="shared" ca="1" si="92"/>
        <v>9728</v>
      </c>
      <c r="AC51" s="50">
        <f t="shared" ca="1" si="92"/>
        <v>4967</v>
      </c>
      <c r="AD51" s="110">
        <f t="shared" ca="1" si="100"/>
        <v>0</v>
      </c>
      <c r="AF51" s="9">
        <f t="shared" ca="1" si="101"/>
        <v>23916</v>
      </c>
      <c r="AG51" s="40">
        <f t="shared" ca="1" si="101"/>
        <v>9221</v>
      </c>
      <c r="AH51" s="50">
        <f t="shared" ca="1" si="93"/>
        <v>0</v>
      </c>
      <c r="AI51" s="50">
        <f t="shared" ca="1" si="93"/>
        <v>0</v>
      </c>
      <c r="AJ51" s="50">
        <f t="shared" ca="1" si="93"/>
        <v>0</v>
      </c>
      <c r="AK51" s="50">
        <f t="shared" ca="1" si="93"/>
        <v>0</v>
      </c>
      <c r="AL51" s="50">
        <f t="shared" ca="1" si="93"/>
        <v>0</v>
      </c>
      <c r="AM51" s="110">
        <f t="shared" ca="1" si="102"/>
        <v>14695</v>
      </c>
      <c r="AO51" s="9">
        <f t="shared" ca="1" si="103"/>
        <v>23916</v>
      </c>
      <c r="AP51" s="40">
        <f t="shared" ca="1" si="103"/>
        <v>20099</v>
      </c>
      <c r="AQ51" s="50">
        <f t="shared" ca="1" si="94"/>
        <v>3800</v>
      </c>
      <c r="AR51" s="50">
        <f t="shared" ca="1" si="94"/>
        <v>0</v>
      </c>
      <c r="AS51" s="50">
        <f t="shared" ca="1" si="94"/>
        <v>0</v>
      </c>
      <c r="AT51" s="50">
        <f t="shared" ca="1" si="94"/>
        <v>0</v>
      </c>
      <c r="AU51" s="50">
        <f t="shared" ca="1" si="94"/>
        <v>17</v>
      </c>
      <c r="AV51" s="110">
        <f t="shared" ca="1" si="104"/>
        <v>0</v>
      </c>
    </row>
    <row r="52" spans="4:48" x14ac:dyDescent="0.25">
      <c r="D52" s="68" t="s">
        <v>193</v>
      </c>
      <c r="E52" s="69">
        <f ca="1">SUM(E46:E51)</f>
        <v>146545</v>
      </c>
      <c r="F52" s="70">
        <f t="shared" ref="F52" ca="1" si="105">SUM(F46:F51)</f>
        <v>47446</v>
      </c>
      <c r="G52" s="69">
        <f t="shared" ref="G52" ca="1" si="106">SUM(G46:G51)</f>
        <v>0</v>
      </c>
      <c r="H52" s="69">
        <f t="shared" ref="H52" ca="1" si="107">SUM(H46:H51)</f>
        <v>0</v>
      </c>
      <c r="I52" s="69">
        <f t="shared" ref="I52" ca="1" si="108">SUM(I46:I51)</f>
        <v>0</v>
      </c>
      <c r="J52" s="69">
        <f t="shared" ref="J52" ca="1" si="109">SUM(J46:J51)</f>
        <v>0</v>
      </c>
      <c r="K52" s="69">
        <f t="shared" ref="K52" ca="1" si="110">SUM(K46:K51)</f>
        <v>99099</v>
      </c>
      <c r="L52" s="111">
        <f ca="1">SUM(L46:L51)</f>
        <v>0</v>
      </c>
      <c r="N52" s="69">
        <f ca="1">SUM(N46:N51)</f>
        <v>146545</v>
      </c>
      <c r="O52" s="70">
        <f t="shared" ref="O52" ca="1" si="111">SUM(O46:O51)</f>
        <v>47446</v>
      </c>
      <c r="P52" s="69">
        <f t="shared" ref="P52" ca="1" si="112">SUM(P46:P51)</f>
        <v>0</v>
      </c>
      <c r="Q52" s="69">
        <f t="shared" ref="Q52" ca="1" si="113">SUM(Q46:Q51)</f>
        <v>0</v>
      </c>
      <c r="R52" s="69">
        <f t="shared" ref="R52" ca="1" si="114">SUM(R46:R51)</f>
        <v>0</v>
      </c>
      <c r="S52" s="69">
        <f t="shared" ref="S52" ca="1" si="115">SUM(S46:S51)</f>
        <v>0</v>
      </c>
      <c r="T52" s="69">
        <f t="shared" ref="T52" ca="1" si="116">SUM(T46:T51)</f>
        <v>99099</v>
      </c>
      <c r="U52" s="111">
        <f ca="1">SUM(U46:U51)</f>
        <v>0</v>
      </c>
      <c r="W52" s="69">
        <f ca="1">SUM(W46:W51)</f>
        <v>146545</v>
      </c>
      <c r="X52" s="70">
        <f t="shared" ref="X52" ca="1" si="117">SUM(X46:X51)</f>
        <v>47446</v>
      </c>
      <c r="Y52" s="69">
        <f t="shared" ref="Y52" ca="1" si="118">SUM(Y46:Y51)</f>
        <v>0</v>
      </c>
      <c r="Z52" s="69">
        <f t="shared" ref="Z52" ca="1" si="119">SUM(Z46:Z51)</f>
        <v>0</v>
      </c>
      <c r="AA52" s="69">
        <f t="shared" ref="AA52" ca="1" si="120">SUM(AA46:AA51)</f>
        <v>0</v>
      </c>
      <c r="AB52" s="69">
        <f t="shared" ref="AB52" ca="1" si="121">SUM(AB46:AB51)</f>
        <v>79011</v>
      </c>
      <c r="AC52" s="69">
        <f t="shared" ref="AC52" ca="1" si="122">SUM(AC46:AC51)</f>
        <v>20088</v>
      </c>
      <c r="AD52" s="111">
        <f ca="1">SUM(AD46:AD51)</f>
        <v>0</v>
      </c>
      <c r="AF52" s="69">
        <f ca="1">SUM(AF46:AF51)</f>
        <v>146545</v>
      </c>
      <c r="AG52" s="70">
        <f t="shared" ref="AG52" ca="1" si="123">SUM(AG46:AG51)</f>
        <v>47446</v>
      </c>
      <c r="AH52" s="69">
        <f t="shared" ref="AH52" ca="1" si="124">SUM(AH46:AH51)</f>
        <v>0</v>
      </c>
      <c r="AI52" s="69">
        <f t="shared" ref="AI52" ca="1" si="125">SUM(AI46:AI51)</f>
        <v>0</v>
      </c>
      <c r="AJ52" s="69">
        <f t="shared" ref="AJ52" ca="1" si="126">SUM(AJ46:AJ51)</f>
        <v>0</v>
      </c>
      <c r="AK52" s="69">
        <f t="shared" ref="AK52" ca="1" si="127">SUM(AK46:AK51)</f>
        <v>0</v>
      </c>
      <c r="AL52" s="69">
        <f t="shared" ref="AL52" ca="1" si="128">SUM(AL46:AL51)</f>
        <v>0</v>
      </c>
      <c r="AM52" s="111">
        <f ca="1">SUM(AM46:AM51)</f>
        <v>99099</v>
      </c>
      <c r="AO52" s="69">
        <f ca="1">SUM(AO46:AO51)</f>
        <v>146545</v>
      </c>
      <c r="AP52" s="70">
        <f t="shared" ref="AP52" ca="1" si="129">SUM(AP46:AP51)</f>
        <v>93561</v>
      </c>
      <c r="AQ52" s="69">
        <f t="shared" ref="AQ52" ca="1" si="130">SUM(AQ46:AQ51)</f>
        <v>52681</v>
      </c>
      <c r="AR52" s="69">
        <f t="shared" ref="AR52" ca="1" si="131">SUM(AR46:AR51)</f>
        <v>0</v>
      </c>
      <c r="AS52" s="69">
        <f t="shared" ref="AS52" ca="1" si="132">SUM(AS46:AS51)</f>
        <v>0</v>
      </c>
      <c r="AT52" s="69">
        <f t="shared" ref="AT52" ca="1" si="133">SUM(AT46:AT51)</f>
        <v>0</v>
      </c>
      <c r="AU52" s="69">
        <f t="shared" ref="AU52" ca="1" si="134">SUM(AU46:AU51)</f>
        <v>303</v>
      </c>
      <c r="AV52" s="111">
        <f ca="1">SUM(AV46:AV51)</f>
        <v>0</v>
      </c>
    </row>
    <row r="53" spans="4:48" x14ac:dyDescent="0.25">
      <c r="L53" s="108"/>
      <c r="N53" s="29"/>
      <c r="O53" s="29"/>
      <c r="P53" s="29"/>
      <c r="Q53" s="29"/>
      <c r="R53" s="29"/>
      <c r="S53" s="29"/>
      <c r="T53" s="29"/>
      <c r="U53" s="108"/>
      <c r="W53" s="29"/>
      <c r="X53" s="29"/>
      <c r="Y53" s="29"/>
      <c r="Z53" s="29"/>
      <c r="AA53" s="29"/>
      <c r="AB53" s="29"/>
      <c r="AC53" s="29"/>
      <c r="AD53" s="108"/>
      <c r="AF53" s="29"/>
      <c r="AG53" s="29"/>
      <c r="AH53" s="29"/>
      <c r="AI53" s="29"/>
      <c r="AJ53" s="29"/>
      <c r="AK53" s="29"/>
      <c r="AL53" s="29"/>
      <c r="AM53" s="108"/>
      <c r="AO53" s="29"/>
      <c r="AP53" s="29"/>
      <c r="AQ53" s="29"/>
      <c r="AR53" s="29"/>
      <c r="AS53" s="29"/>
      <c r="AT53" s="29"/>
      <c r="AU53" s="29"/>
      <c r="AV53" s="108"/>
    </row>
    <row r="54" spans="4:48" s="73" customFormat="1" ht="21" x14ac:dyDescent="0.35">
      <c r="D54" s="72">
        <v>2040</v>
      </c>
      <c r="L54" s="109"/>
      <c r="M54" s="32"/>
      <c r="U54" s="109"/>
      <c r="V54" s="32"/>
      <c r="AD54" s="109"/>
      <c r="AE54" s="32"/>
      <c r="AM54" s="109"/>
      <c r="AN54" s="32"/>
      <c r="AV54" s="109"/>
    </row>
    <row r="55" spans="4:48" x14ac:dyDescent="0.25">
      <c r="D55" s="29"/>
      <c r="E55" s="9" t="s">
        <v>1</v>
      </c>
      <c r="F55" s="40" t="s">
        <v>2</v>
      </c>
      <c r="G55" s="50" t="s">
        <v>3</v>
      </c>
      <c r="H55" s="50" t="s">
        <v>4</v>
      </c>
      <c r="I55" s="50" t="s">
        <v>5</v>
      </c>
      <c r="J55" s="50" t="s">
        <v>6</v>
      </c>
      <c r="K55" s="50" t="s">
        <v>7</v>
      </c>
      <c r="L55" s="110" t="s">
        <v>399</v>
      </c>
      <c r="N55" s="9" t="s">
        <v>1</v>
      </c>
      <c r="O55" s="40" t="s">
        <v>2</v>
      </c>
      <c r="P55" s="50" t="s">
        <v>3</v>
      </c>
      <c r="Q55" s="50" t="s">
        <v>4</v>
      </c>
      <c r="R55" s="50" t="s">
        <v>5</v>
      </c>
      <c r="S55" s="50" t="s">
        <v>6</v>
      </c>
      <c r="T55" s="50" t="s">
        <v>7</v>
      </c>
      <c r="U55" s="110" t="s">
        <v>399</v>
      </c>
      <c r="W55" s="9" t="s">
        <v>1</v>
      </c>
      <c r="X55" s="40" t="s">
        <v>2</v>
      </c>
      <c r="Y55" s="50" t="s">
        <v>3</v>
      </c>
      <c r="Z55" s="50" t="s">
        <v>4</v>
      </c>
      <c r="AA55" s="50" t="s">
        <v>5</v>
      </c>
      <c r="AB55" s="50" t="s">
        <v>6</v>
      </c>
      <c r="AC55" s="50" t="s">
        <v>7</v>
      </c>
      <c r="AD55" s="110" t="s">
        <v>399</v>
      </c>
      <c r="AF55" s="9" t="s">
        <v>1</v>
      </c>
      <c r="AG55" s="40" t="s">
        <v>2</v>
      </c>
      <c r="AH55" s="50" t="s">
        <v>3</v>
      </c>
      <c r="AI55" s="50" t="s">
        <v>4</v>
      </c>
      <c r="AJ55" s="50" t="s">
        <v>5</v>
      </c>
      <c r="AK55" s="50" t="s">
        <v>6</v>
      </c>
      <c r="AL55" s="50" t="s">
        <v>7</v>
      </c>
      <c r="AM55" s="110" t="s">
        <v>399</v>
      </c>
      <c r="AO55" s="9" t="s">
        <v>1</v>
      </c>
      <c r="AP55" s="40" t="s">
        <v>2</v>
      </c>
      <c r="AQ55" s="50" t="s">
        <v>3</v>
      </c>
      <c r="AR55" s="50" t="s">
        <v>4</v>
      </c>
      <c r="AS55" s="50" t="s">
        <v>5</v>
      </c>
      <c r="AT55" s="50" t="s">
        <v>6</v>
      </c>
      <c r="AU55" s="50" t="s">
        <v>7</v>
      </c>
      <c r="AV55" s="110" t="s">
        <v>399</v>
      </c>
    </row>
    <row r="56" spans="4:48" x14ac:dyDescent="0.25">
      <c r="D56" s="29" t="s">
        <v>150</v>
      </c>
      <c r="E56" s="9">
        <f ca="1">SUMIF(INDIRECT("'Bewerking, HH'!B"&amp;$H$11&amp;":B"&amp;$H$12),"*"&amp;$D56&amp;"*",INDIRECT("'Bewerking, HH'!"&amp;E$19&amp;$H$11&amp;":"&amp;E$19&amp;$H$12))</f>
        <v>46506</v>
      </c>
      <c r="F56" s="40">
        <f t="shared" ref="F56:K61" ca="1" si="135">SUMIF(INDIRECT("'Bewerking, HH'!B"&amp;$H$11&amp;":B"&amp;$H$12),"*"&amp;$D56&amp;"*",INDIRECT("'Bewerking, HH'!"&amp;F$19&amp;$H$11&amp;":"&amp;F$19&amp;$H$12))</f>
        <v>8211</v>
      </c>
      <c r="G56" s="50">
        <f t="shared" ca="1" si="135"/>
        <v>0</v>
      </c>
      <c r="H56" s="50">
        <f t="shared" ca="1" si="135"/>
        <v>0</v>
      </c>
      <c r="I56" s="50">
        <f t="shared" ca="1" si="135"/>
        <v>0</v>
      </c>
      <c r="J56" s="50">
        <f t="shared" ca="1" si="135"/>
        <v>0</v>
      </c>
      <c r="K56" s="50">
        <f t="shared" ca="1" si="135"/>
        <v>38295</v>
      </c>
      <c r="L56" s="110">
        <f ca="1">E56-SUM(F56:K56)</f>
        <v>0</v>
      </c>
      <c r="N56" s="9">
        <f ca="1">SUMIF(INDIRECT("'Bewerking, HH'!B"&amp;$H$11&amp;":B"&amp;$H$12),"*"&amp;$D56&amp;"*",INDIRECT("'Bewerking, HH'!"&amp;N$19&amp;$H$11&amp;":"&amp;N$19&amp;$H$12))</f>
        <v>46506</v>
      </c>
      <c r="O56" s="40">
        <f t="shared" ref="O56:T61" ca="1" si="136">SUMIF(INDIRECT("'Bewerking, HH'!B"&amp;$H$11&amp;":B"&amp;$H$12),"*"&amp;$D56&amp;"*",INDIRECT("'Bewerking, HH'!"&amp;O$19&amp;$H$11&amp;":"&amp;O$19&amp;$H$12))</f>
        <v>8131</v>
      </c>
      <c r="P56" s="50">
        <f t="shared" ca="1" si="136"/>
        <v>0</v>
      </c>
      <c r="Q56" s="50">
        <f t="shared" ca="1" si="136"/>
        <v>0</v>
      </c>
      <c r="R56" s="50">
        <f t="shared" ca="1" si="136"/>
        <v>0</v>
      </c>
      <c r="S56" s="50">
        <f t="shared" ca="1" si="136"/>
        <v>0</v>
      </c>
      <c r="T56" s="50">
        <f t="shared" ca="1" si="136"/>
        <v>38375</v>
      </c>
      <c r="U56" s="110">
        <f ca="1">N56-SUM(O56:T56)</f>
        <v>0</v>
      </c>
      <c r="W56" s="9">
        <f ca="1">SUMIF(INDIRECT("'Bewerking, HH'!B"&amp;$H$11&amp;":B"&amp;$H$12),"*"&amp;$D56&amp;"*",INDIRECT("'Bewerking, HH'!"&amp;W$19&amp;$H$11&amp;":"&amp;W$19&amp;$H$12))</f>
        <v>46506</v>
      </c>
      <c r="X56" s="40">
        <f t="shared" ref="X56:AC61" ca="1" si="137">SUMIF(INDIRECT("'Bewerking, HH'!B"&amp;$H$11&amp;":B"&amp;$H$12),"*"&amp;$D56&amp;"*",INDIRECT("'Bewerking, HH'!"&amp;X$19&amp;$H$11&amp;":"&amp;X$19&amp;$H$12))</f>
        <v>8131</v>
      </c>
      <c r="Y56" s="50">
        <f t="shared" ca="1" si="137"/>
        <v>0</v>
      </c>
      <c r="Z56" s="50">
        <f t="shared" ca="1" si="137"/>
        <v>0</v>
      </c>
      <c r="AA56" s="50">
        <f t="shared" ca="1" si="137"/>
        <v>0</v>
      </c>
      <c r="AB56" s="50">
        <f t="shared" ca="1" si="137"/>
        <v>34754</v>
      </c>
      <c r="AC56" s="50">
        <f t="shared" ca="1" si="137"/>
        <v>3621</v>
      </c>
      <c r="AD56" s="110">
        <f ca="1">W56-SUM(X56:AC56)</f>
        <v>0</v>
      </c>
      <c r="AF56" s="9">
        <f ca="1">SUMIF(INDIRECT("'Bewerking, HH'!B"&amp;$H$11&amp;":B"&amp;$H$12),"*"&amp;$D56&amp;"*",INDIRECT("'Bewerking, HH'!"&amp;AF$19&amp;$H$11&amp;":"&amp;AF$19&amp;$H$12))</f>
        <v>46506</v>
      </c>
      <c r="AG56" s="40">
        <f t="shared" ref="AG56:AL61" ca="1" si="138">SUMIF(INDIRECT("'Bewerking, HH'!B"&amp;$H$11&amp;":B"&amp;$H$12),"*"&amp;$D56&amp;"*",INDIRECT("'Bewerking, HH'!"&amp;AG$19&amp;$H$11&amp;":"&amp;AG$19&amp;$H$12))</f>
        <v>8131</v>
      </c>
      <c r="AH56" s="50">
        <f t="shared" ca="1" si="138"/>
        <v>0</v>
      </c>
      <c r="AI56" s="50">
        <f t="shared" ca="1" si="138"/>
        <v>0</v>
      </c>
      <c r="AJ56" s="50">
        <f t="shared" ca="1" si="138"/>
        <v>0</v>
      </c>
      <c r="AK56" s="50">
        <f t="shared" ca="1" si="138"/>
        <v>0</v>
      </c>
      <c r="AL56" s="50">
        <f t="shared" ca="1" si="138"/>
        <v>0</v>
      </c>
      <c r="AM56" s="110">
        <f ca="1">AF56-SUM(AG56:AL56)</f>
        <v>38375</v>
      </c>
      <c r="AO56" s="9">
        <f ca="1">SUMIF(INDIRECT("'Bewerking, HH'!B"&amp;$H$11&amp;":B"&amp;$H$12),"*"&amp;$D56&amp;"*",INDIRECT("'Bewerking, HH'!"&amp;AO$19&amp;$H$11&amp;":"&amp;AO$19&amp;$H$12))</f>
        <v>46506</v>
      </c>
      <c r="AP56" s="40">
        <f t="shared" ref="AP56:AU61" ca="1" si="139">SUMIF(INDIRECT("'Bewerking, HH'!B"&amp;$H$11&amp;":B"&amp;$H$12),"*"&amp;$D56&amp;"*",INDIRECT("'Bewerking, HH'!"&amp;AP$19&amp;$H$11&amp;":"&amp;AP$19&amp;$H$12))</f>
        <v>15404</v>
      </c>
      <c r="AQ56" s="50">
        <f t="shared" ca="1" si="139"/>
        <v>30958</v>
      </c>
      <c r="AR56" s="50">
        <f t="shared" ca="1" si="139"/>
        <v>0</v>
      </c>
      <c r="AS56" s="50">
        <f t="shared" ca="1" si="139"/>
        <v>0</v>
      </c>
      <c r="AT56" s="50">
        <f t="shared" ca="1" si="139"/>
        <v>0</v>
      </c>
      <c r="AU56" s="50">
        <f t="shared" ca="1" si="139"/>
        <v>144</v>
      </c>
      <c r="AV56" s="110">
        <f ca="1">AO56-SUM(AP56:AU56)</f>
        <v>0</v>
      </c>
    </row>
    <row r="57" spans="4:48" x14ac:dyDescent="0.25">
      <c r="D57" s="29" t="s">
        <v>188</v>
      </c>
      <c r="E57" s="9">
        <f t="shared" ref="E57:E61" ca="1" si="140">SUMIF(INDIRECT("'Bewerking, HH'!B"&amp;$H$11&amp;":B"&amp;$H$12),"*"&amp;$D57&amp;"*",INDIRECT("'Bewerking, HH'!"&amp;E$19&amp;$H$11&amp;":"&amp;E$19&amp;$H$12))</f>
        <v>21464</v>
      </c>
      <c r="F57" s="40">
        <f t="shared" ca="1" si="135"/>
        <v>6694</v>
      </c>
      <c r="G57" s="50">
        <f t="shared" ca="1" si="135"/>
        <v>0</v>
      </c>
      <c r="H57" s="50">
        <f t="shared" ca="1" si="135"/>
        <v>0</v>
      </c>
      <c r="I57" s="50">
        <f t="shared" ca="1" si="135"/>
        <v>0</v>
      </c>
      <c r="J57" s="50">
        <f t="shared" ca="1" si="135"/>
        <v>0</v>
      </c>
      <c r="K57" s="50">
        <f t="shared" ca="1" si="135"/>
        <v>14770</v>
      </c>
      <c r="L57" s="110">
        <f t="shared" ref="L57:L61" ca="1" si="141">E57-SUM(F57:K57)</f>
        <v>0</v>
      </c>
      <c r="N57" s="9">
        <f t="shared" ref="N57:N61" ca="1" si="142">SUMIF(INDIRECT("'Bewerking, HH'!B"&amp;$H$11&amp;":B"&amp;$H$12),"*"&amp;$D57&amp;"*",INDIRECT("'Bewerking, HH'!"&amp;N$19&amp;$H$11&amp;":"&amp;N$19&amp;$H$12))</f>
        <v>21464</v>
      </c>
      <c r="O57" s="40">
        <f t="shared" ca="1" si="136"/>
        <v>6690</v>
      </c>
      <c r="P57" s="50">
        <f t="shared" ca="1" si="136"/>
        <v>0</v>
      </c>
      <c r="Q57" s="50">
        <f t="shared" ca="1" si="136"/>
        <v>0</v>
      </c>
      <c r="R57" s="50">
        <f t="shared" ca="1" si="136"/>
        <v>0</v>
      </c>
      <c r="S57" s="50">
        <f t="shared" ca="1" si="136"/>
        <v>0</v>
      </c>
      <c r="T57" s="50">
        <f t="shared" ca="1" si="136"/>
        <v>14774</v>
      </c>
      <c r="U57" s="110">
        <f t="shared" ref="U57:U61" ca="1" si="143">N57-SUM(O57:T57)</f>
        <v>0</v>
      </c>
      <c r="W57" s="9">
        <f t="shared" ref="W57:W61" ca="1" si="144">SUMIF(INDIRECT("'Bewerking, HH'!B"&amp;$H$11&amp;":B"&amp;$H$12),"*"&amp;$D57&amp;"*",INDIRECT("'Bewerking, HH'!"&amp;W$19&amp;$H$11&amp;":"&amp;W$19&amp;$H$12))</f>
        <v>21464</v>
      </c>
      <c r="X57" s="40">
        <f t="shared" ca="1" si="137"/>
        <v>6690</v>
      </c>
      <c r="Y57" s="50">
        <f t="shared" ca="1" si="137"/>
        <v>0</v>
      </c>
      <c r="Z57" s="50">
        <f t="shared" ca="1" si="137"/>
        <v>0</v>
      </c>
      <c r="AA57" s="50">
        <f t="shared" ca="1" si="137"/>
        <v>0</v>
      </c>
      <c r="AB57" s="50">
        <f t="shared" ca="1" si="137"/>
        <v>12868</v>
      </c>
      <c r="AC57" s="50">
        <f t="shared" ca="1" si="137"/>
        <v>1906</v>
      </c>
      <c r="AD57" s="110">
        <f t="shared" ref="AD57:AD61" ca="1" si="145">W57-SUM(X57:AC57)</f>
        <v>0</v>
      </c>
      <c r="AF57" s="9">
        <f t="shared" ref="AF57:AF61" ca="1" si="146">SUMIF(INDIRECT("'Bewerking, HH'!B"&amp;$H$11&amp;":B"&amp;$H$12),"*"&amp;$D57&amp;"*",INDIRECT("'Bewerking, HH'!"&amp;AF$19&amp;$H$11&amp;":"&amp;AF$19&amp;$H$12))</f>
        <v>21464</v>
      </c>
      <c r="AG57" s="40">
        <f t="shared" ca="1" si="138"/>
        <v>6690</v>
      </c>
      <c r="AH57" s="50">
        <f t="shared" ca="1" si="138"/>
        <v>0</v>
      </c>
      <c r="AI57" s="50">
        <f t="shared" ca="1" si="138"/>
        <v>0</v>
      </c>
      <c r="AJ57" s="50">
        <f t="shared" ca="1" si="138"/>
        <v>0</v>
      </c>
      <c r="AK57" s="50">
        <f t="shared" ca="1" si="138"/>
        <v>0</v>
      </c>
      <c r="AL57" s="50">
        <f t="shared" ca="1" si="138"/>
        <v>0</v>
      </c>
      <c r="AM57" s="110">
        <f t="shared" ref="AM57:AM61" ca="1" si="147">AF57-SUM(AG57:AL57)</f>
        <v>14774</v>
      </c>
      <c r="AO57" s="9">
        <f t="shared" ref="AO57:AO61" ca="1" si="148">SUMIF(INDIRECT("'Bewerking, HH'!B"&amp;$H$11&amp;":B"&amp;$H$12),"*"&amp;$D57&amp;"*",INDIRECT("'Bewerking, HH'!"&amp;AO$19&amp;$H$11&amp;":"&amp;AO$19&amp;$H$12))</f>
        <v>21464</v>
      </c>
      <c r="AP57" s="40">
        <f t="shared" ca="1" si="139"/>
        <v>14803</v>
      </c>
      <c r="AQ57" s="50">
        <f t="shared" ca="1" si="139"/>
        <v>6608</v>
      </c>
      <c r="AR57" s="50">
        <f t="shared" ca="1" si="139"/>
        <v>0</v>
      </c>
      <c r="AS57" s="50">
        <f t="shared" ca="1" si="139"/>
        <v>0</v>
      </c>
      <c r="AT57" s="50">
        <f t="shared" ca="1" si="139"/>
        <v>0</v>
      </c>
      <c r="AU57" s="50">
        <f t="shared" ca="1" si="139"/>
        <v>53</v>
      </c>
      <c r="AV57" s="110">
        <f t="shared" ref="AV57:AV61" ca="1" si="149">AO57-SUM(AP57:AU57)</f>
        <v>0</v>
      </c>
    </row>
    <row r="58" spans="4:48" x14ac:dyDescent="0.25">
      <c r="D58" s="29" t="s">
        <v>191</v>
      </c>
      <c r="E58" s="9">
        <f t="shared" ca="1" si="140"/>
        <v>15482</v>
      </c>
      <c r="F58" s="40">
        <f t="shared" ca="1" si="135"/>
        <v>11351</v>
      </c>
      <c r="G58" s="50">
        <f t="shared" ca="1" si="135"/>
        <v>0</v>
      </c>
      <c r="H58" s="50">
        <f t="shared" ca="1" si="135"/>
        <v>0</v>
      </c>
      <c r="I58" s="50">
        <f t="shared" ca="1" si="135"/>
        <v>0</v>
      </c>
      <c r="J58" s="50">
        <f t="shared" ca="1" si="135"/>
        <v>0</v>
      </c>
      <c r="K58" s="50">
        <f t="shared" ca="1" si="135"/>
        <v>4131</v>
      </c>
      <c r="L58" s="110">
        <f t="shared" ca="1" si="141"/>
        <v>0</v>
      </c>
      <c r="N58" s="9">
        <f t="shared" ca="1" si="142"/>
        <v>15482</v>
      </c>
      <c r="O58" s="40">
        <f t="shared" ca="1" si="136"/>
        <v>11325</v>
      </c>
      <c r="P58" s="50">
        <f t="shared" ca="1" si="136"/>
        <v>0</v>
      </c>
      <c r="Q58" s="50">
        <f t="shared" ca="1" si="136"/>
        <v>0</v>
      </c>
      <c r="R58" s="50">
        <f t="shared" ca="1" si="136"/>
        <v>0</v>
      </c>
      <c r="S58" s="50">
        <f t="shared" ca="1" si="136"/>
        <v>0</v>
      </c>
      <c r="T58" s="50">
        <f t="shared" ca="1" si="136"/>
        <v>4157</v>
      </c>
      <c r="U58" s="110">
        <f t="shared" ca="1" si="143"/>
        <v>0</v>
      </c>
      <c r="W58" s="9">
        <f t="shared" ca="1" si="144"/>
        <v>15482</v>
      </c>
      <c r="X58" s="40">
        <f t="shared" ca="1" si="137"/>
        <v>11325</v>
      </c>
      <c r="Y58" s="50">
        <f t="shared" ca="1" si="137"/>
        <v>0</v>
      </c>
      <c r="Z58" s="50">
        <f t="shared" ca="1" si="137"/>
        <v>0</v>
      </c>
      <c r="AA58" s="50">
        <f t="shared" ca="1" si="137"/>
        <v>0</v>
      </c>
      <c r="AB58" s="50">
        <f t="shared" ca="1" si="137"/>
        <v>2989</v>
      </c>
      <c r="AC58" s="50">
        <f t="shared" ca="1" si="137"/>
        <v>1168</v>
      </c>
      <c r="AD58" s="110">
        <f t="shared" ca="1" si="145"/>
        <v>0</v>
      </c>
      <c r="AF58" s="9">
        <f t="shared" ca="1" si="146"/>
        <v>15482</v>
      </c>
      <c r="AG58" s="40">
        <f t="shared" ca="1" si="138"/>
        <v>11325</v>
      </c>
      <c r="AH58" s="50">
        <f t="shared" ca="1" si="138"/>
        <v>0</v>
      </c>
      <c r="AI58" s="50">
        <f t="shared" ca="1" si="138"/>
        <v>0</v>
      </c>
      <c r="AJ58" s="50">
        <f t="shared" ca="1" si="138"/>
        <v>0</v>
      </c>
      <c r="AK58" s="50">
        <f t="shared" ca="1" si="138"/>
        <v>0</v>
      </c>
      <c r="AL58" s="50">
        <f t="shared" ca="1" si="138"/>
        <v>0</v>
      </c>
      <c r="AM58" s="110">
        <f t="shared" ca="1" si="147"/>
        <v>4157</v>
      </c>
      <c r="AO58" s="9">
        <f t="shared" ca="1" si="148"/>
        <v>15482</v>
      </c>
      <c r="AP58" s="40">
        <f t="shared" ca="1" si="139"/>
        <v>13725</v>
      </c>
      <c r="AQ58" s="50">
        <f t="shared" ca="1" si="139"/>
        <v>1718</v>
      </c>
      <c r="AR58" s="50">
        <f t="shared" ca="1" si="139"/>
        <v>0</v>
      </c>
      <c r="AS58" s="50">
        <f t="shared" ca="1" si="139"/>
        <v>0</v>
      </c>
      <c r="AT58" s="50">
        <f t="shared" ca="1" si="139"/>
        <v>0</v>
      </c>
      <c r="AU58" s="50">
        <f t="shared" ca="1" si="139"/>
        <v>39</v>
      </c>
      <c r="AV58" s="110">
        <f t="shared" ca="1" si="149"/>
        <v>0</v>
      </c>
    </row>
    <row r="59" spans="4:48" x14ac:dyDescent="0.25">
      <c r="D59" s="29" t="s">
        <v>192</v>
      </c>
      <c r="E59" s="9">
        <f t="shared" ca="1" si="140"/>
        <v>17762</v>
      </c>
      <c r="F59" s="40">
        <f t="shared" ca="1" si="135"/>
        <v>4373</v>
      </c>
      <c r="G59" s="50">
        <f t="shared" ca="1" si="135"/>
        <v>0</v>
      </c>
      <c r="H59" s="50">
        <f t="shared" ca="1" si="135"/>
        <v>0</v>
      </c>
      <c r="I59" s="50">
        <f t="shared" ca="1" si="135"/>
        <v>0</v>
      </c>
      <c r="J59" s="50">
        <f t="shared" ca="1" si="135"/>
        <v>0</v>
      </c>
      <c r="K59" s="50">
        <f t="shared" ca="1" si="135"/>
        <v>13389</v>
      </c>
      <c r="L59" s="110">
        <f t="shared" ca="1" si="141"/>
        <v>0</v>
      </c>
      <c r="N59" s="9">
        <f t="shared" ca="1" si="142"/>
        <v>17762</v>
      </c>
      <c r="O59" s="40">
        <f t="shared" ca="1" si="136"/>
        <v>4186</v>
      </c>
      <c r="P59" s="50">
        <f t="shared" ca="1" si="136"/>
        <v>0</v>
      </c>
      <c r="Q59" s="50">
        <f t="shared" ca="1" si="136"/>
        <v>0</v>
      </c>
      <c r="R59" s="50">
        <f t="shared" ca="1" si="136"/>
        <v>0</v>
      </c>
      <c r="S59" s="50">
        <f t="shared" ca="1" si="136"/>
        <v>0</v>
      </c>
      <c r="T59" s="50">
        <f t="shared" ca="1" si="136"/>
        <v>13576</v>
      </c>
      <c r="U59" s="110">
        <f t="shared" ca="1" si="143"/>
        <v>0</v>
      </c>
      <c r="W59" s="9">
        <f t="shared" ca="1" si="144"/>
        <v>17762</v>
      </c>
      <c r="X59" s="40">
        <f t="shared" ca="1" si="137"/>
        <v>4186</v>
      </c>
      <c r="Y59" s="50">
        <f t="shared" ca="1" si="137"/>
        <v>0</v>
      </c>
      <c r="Z59" s="50">
        <f t="shared" ca="1" si="137"/>
        <v>0</v>
      </c>
      <c r="AA59" s="50">
        <f t="shared" ca="1" si="137"/>
        <v>0</v>
      </c>
      <c r="AB59" s="50">
        <f t="shared" ca="1" si="137"/>
        <v>11930</v>
      </c>
      <c r="AC59" s="50">
        <f t="shared" ca="1" si="137"/>
        <v>1646</v>
      </c>
      <c r="AD59" s="110">
        <f t="shared" ca="1" si="145"/>
        <v>0</v>
      </c>
      <c r="AF59" s="9">
        <f t="shared" ca="1" si="146"/>
        <v>17762</v>
      </c>
      <c r="AG59" s="40">
        <f t="shared" ca="1" si="138"/>
        <v>4186</v>
      </c>
      <c r="AH59" s="50">
        <f t="shared" ca="1" si="138"/>
        <v>0</v>
      </c>
      <c r="AI59" s="50">
        <f t="shared" ca="1" si="138"/>
        <v>0</v>
      </c>
      <c r="AJ59" s="50">
        <f t="shared" ca="1" si="138"/>
        <v>0</v>
      </c>
      <c r="AK59" s="50">
        <f t="shared" ca="1" si="138"/>
        <v>0</v>
      </c>
      <c r="AL59" s="50">
        <f t="shared" ca="1" si="138"/>
        <v>0</v>
      </c>
      <c r="AM59" s="110">
        <f t="shared" ca="1" si="147"/>
        <v>13576</v>
      </c>
      <c r="AO59" s="9">
        <f t="shared" ca="1" si="148"/>
        <v>17762</v>
      </c>
      <c r="AP59" s="40">
        <f t="shared" ca="1" si="139"/>
        <v>12220</v>
      </c>
      <c r="AQ59" s="50">
        <f t="shared" ca="1" si="139"/>
        <v>5521</v>
      </c>
      <c r="AR59" s="50">
        <f t="shared" ca="1" si="139"/>
        <v>0</v>
      </c>
      <c r="AS59" s="50">
        <f t="shared" ca="1" si="139"/>
        <v>0</v>
      </c>
      <c r="AT59" s="50">
        <f t="shared" ca="1" si="139"/>
        <v>0</v>
      </c>
      <c r="AU59" s="50">
        <f t="shared" ca="1" si="139"/>
        <v>21</v>
      </c>
      <c r="AV59" s="110">
        <f t="shared" ca="1" si="149"/>
        <v>0</v>
      </c>
    </row>
    <row r="60" spans="4:48" x14ac:dyDescent="0.25">
      <c r="D60" s="29" t="s">
        <v>189</v>
      </c>
      <c r="E60" s="9">
        <f t="shared" ca="1" si="140"/>
        <v>21415</v>
      </c>
      <c r="F60" s="40">
        <f t="shared" ca="1" si="135"/>
        <v>8323</v>
      </c>
      <c r="G60" s="50">
        <f t="shared" ca="1" si="135"/>
        <v>0</v>
      </c>
      <c r="H60" s="50">
        <f t="shared" ca="1" si="135"/>
        <v>0</v>
      </c>
      <c r="I60" s="50">
        <f t="shared" ca="1" si="135"/>
        <v>0</v>
      </c>
      <c r="J60" s="50">
        <f t="shared" ca="1" si="135"/>
        <v>0</v>
      </c>
      <c r="K60" s="50">
        <f t="shared" ca="1" si="135"/>
        <v>13092</v>
      </c>
      <c r="L60" s="110">
        <f t="shared" ca="1" si="141"/>
        <v>0</v>
      </c>
      <c r="N60" s="9">
        <f t="shared" ca="1" si="142"/>
        <v>21415</v>
      </c>
      <c r="O60" s="40">
        <f t="shared" ca="1" si="136"/>
        <v>7893</v>
      </c>
      <c r="P60" s="50">
        <f t="shared" ca="1" si="136"/>
        <v>0</v>
      </c>
      <c r="Q60" s="50">
        <f t="shared" ca="1" si="136"/>
        <v>0</v>
      </c>
      <c r="R60" s="50">
        <f t="shared" ca="1" si="136"/>
        <v>0</v>
      </c>
      <c r="S60" s="50">
        <f t="shared" ca="1" si="136"/>
        <v>0</v>
      </c>
      <c r="T60" s="50">
        <f t="shared" ca="1" si="136"/>
        <v>13522</v>
      </c>
      <c r="U60" s="110">
        <f t="shared" ca="1" si="143"/>
        <v>0</v>
      </c>
      <c r="W60" s="9">
        <f t="shared" ca="1" si="144"/>
        <v>21415</v>
      </c>
      <c r="X60" s="40">
        <f t="shared" ca="1" si="137"/>
        <v>7893</v>
      </c>
      <c r="Y60" s="50">
        <f t="shared" ca="1" si="137"/>
        <v>0</v>
      </c>
      <c r="Z60" s="50">
        <f t="shared" ca="1" si="137"/>
        <v>0</v>
      </c>
      <c r="AA60" s="50">
        <f t="shared" ca="1" si="137"/>
        <v>0</v>
      </c>
      <c r="AB60" s="50">
        <f t="shared" ca="1" si="137"/>
        <v>9018</v>
      </c>
      <c r="AC60" s="50">
        <f t="shared" ca="1" si="137"/>
        <v>4504</v>
      </c>
      <c r="AD60" s="110">
        <f t="shared" ca="1" si="145"/>
        <v>0</v>
      </c>
      <c r="AF60" s="9">
        <f t="shared" ca="1" si="146"/>
        <v>21415</v>
      </c>
      <c r="AG60" s="40">
        <f t="shared" ca="1" si="138"/>
        <v>7893</v>
      </c>
      <c r="AH60" s="50">
        <f t="shared" ca="1" si="138"/>
        <v>0</v>
      </c>
      <c r="AI60" s="50">
        <f t="shared" ca="1" si="138"/>
        <v>0</v>
      </c>
      <c r="AJ60" s="50">
        <f t="shared" ca="1" si="138"/>
        <v>0</v>
      </c>
      <c r="AK60" s="50">
        <f t="shared" ca="1" si="138"/>
        <v>0</v>
      </c>
      <c r="AL60" s="50">
        <f t="shared" ca="1" si="138"/>
        <v>0</v>
      </c>
      <c r="AM60" s="110">
        <f t="shared" ca="1" si="147"/>
        <v>13522</v>
      </c>
      <c r="AO60" s="9">
        <f t="shared" ca="1" si="148"/>
        <v>21415</v>
      </c>
      <c r="AP60" s="40">
        <f t="shared" ca="1" si="139"/>
        <v>17310</v>
      </c>
      <c r="AQ60" s="50">
        <f t="shared" ca="1" si="139"/>
        <v>4076</v>
      </c>
      <c r="AR60" s="50">
        <f t="shared" ca="1" si="139"/>
        <v>0</v>
      </c>
      <c r="AS60" s="50">
        <f t="shared" ca="1" si="139"/>
        <v>0</v>
      </c>
      <c r="AT60" s="50">
        <f t="shared" ca="1" si="139"/>
        <v>0</v>
      </c>
      <c r="AU60" s="50">
        <f t="shared" ca="1" si="139"/>
        <v>29</v>
      </c>
      <c r="AV60" s="110">
        <f t="shared" ca="1" si="149"/>
        <v>0</v>
      </c>
    </row>
    <row r="61" spans="4:48" ht="15.75" thickBot="1" x14ac:dyDescent="0.3">
      <c r="D61" s="29" t="s">
        <v>190</v>
      </c>
      <c r="E61" s="9">
        <f t="shared" ca="1" si="140"/>
        <v>23916</v>
      </c>
      <c r="F61" s="40">
        <f t="shared" ca="1" si="135"/>
        <v>10108</v>
      </c>
      <c r="G61" s="50">
        <f t="shared" ca="1" si="135"/>
        <v>0</v>
      </c>
      <c r="H61" s="50">
        <f t="shared" ca="1" si="135"/>
        <v>0</v>
      </c>
      <c r="I61" s="50">
        <f t="shared" ca="1" si="135"/>
        <v>0</v>
      </c>
      <c r="J61" s="50">
        <f t="shared" ca="1" si="135"/>
        <v>0</v>
      </c>
      <c r="K61" s="50">
        <f t="shared" ca="1" si="135"/>
        <v>13808</v>
      </c>
      <c r="L61" s="110">
        <f t="shared" ca="1" si="141"/>
        <v>0</v>
      </c>
      <c r="N61" s="9">
        <f t="shared" ca="1" si="142"/>
        <v>23916</v>
      </c>
      <c r="O61" s="40">
        <f t="shared" ca="1" si="136"/>
        <v>9221</v>
      </c>
      <c r="P61" s="50">
        <f t="shared" ca="1" si="136"/>
        <v>0</v>
      </c>
      <c r="Q61" s="50">
        <f t="shared" ca="1" si="136"/>
        <v>0</v>
      </c>
      <c r="R61" s="50">
        <f t="shared" ca="1" si="136"/>
        <v>0</v>
      </c>
      <c r="S61" s="50">
        <f t="shared" ca="1" si="136"/>
        <v>0</v>
      </c>
      <c r="T61" s="50">
        <f t="shared" ca="1" si="136"/>
        <v>14695</v>
      </c>
      <c r="U61" s="110">
        <f t="shared" ca="1" si="143"/>
        <v>0</v>
      </c>
      <c r="W61" s="9">
        <f t="shared" ca="1" si="144"/>
        <v>23916</v>
      </c>
      <c r="X61" s="40">
        <f t="shared" ca="1" si="137"/>
        <v>9221</v>
      </c>
      <c r="Y61" s="50">
        <f t="shared" ca="1" si="137"/>
        <v>0</v>
      </c>
      <c r="Z61" s="50">
        <f t="shared" ca="1" si="137"/>
        <v>0</v>
      </c>
      <c r="AA61" s="50">
        <f t="shared" ca="1" si="137"/>
        <v>0</v>
      </c>
      <c r="AB61" s="50">
        <f t="shared" ca="1" si="137"/>
        <v>10172</v>
      </c>
      <c r="AC61" s="50">
        <f t="shared" ca="1" si="137"/>
        <v>4523</v>
      </c>
      <c r="AD61" s="110">
        <f t="shared" ca="1" si="145"/>
        <v>0</v>
      </c>
      <c r="AF61" s="9">
        <f t="shared" ca="1" si="146"/>
        <v>23916</v>
      </c>
      <c r="AG61" s="40">
        <f t="shared" ca="1" si="138"/>
        <v>9221</v>
      </c>
      <c r="AH61" s="50">
        <f t="shared" ca="1" si="138"/>
        <v>0</v>
      </c>
      <c r="AI61" s="50">
        <f t="shared" ca="1" si="138"/>
        <v>0</v>
      </c>
      <c r="AJ61" s="50">
        <f t="shared" ca="1" si="138"/>
        <v>0</v>
      </c>
      <c r="AK61" s="50">
        <f t="shared" ca="1" si="138"/>
        <v>0</v>
      </c>
      <c r="AL61" s="50">
        <f t="shared" ca="1" si="138"/>
        <v>0</v>
      </c>
      <c r="AM61" s="110">
        <f t="shared" ca="1" si="147"/>
        <v>14695</v>
      </c>
      <c r="AO61" s="9">
        <f t="shared" ca="1" si="148"/>
        <v>23916</v>
      </c>
      <c r="AP61" s="40">
        <f t="shared" ca="1" si="139"/>
        <v>20099</v>
      </c>
      <c r="AQ61" s="50">
        <f t="shared" ca="1" si="139"/>
        <v>3800</v>
      </c>
      <c r="AR61" s="50">
        <f t="shared" ca="1" si="139"/>
        <v>0</v>
      </c>
      <c r="AS61" s="50">
        <f t="shared" ca="1" si="139"/>
        <v>0</v>
      </c>
      <c r="AT61" s="50">
        <f t="shared" ca="1" si="139"/>
        <v>0</v>
      </c>
      <c r="AU61" s="50">
        <f t="shared" ca="1" si="139"/>
        <v>17</v>
      </c>
      <c r="AV61" s="110">
        <f t="shared" ca="1" si="149"/>
        <v>0</v>
      </c>
    </row>
    <row r="62" spans="4:48" x14ac:dyDescent="0.25">
      <c r="D62" s="68" t="s">
        <v>193</v>
      </c>
      <c r="E62" s="69">
        <f ca="1">SUM(E56:E61)</f>
        <v>146545</v>
      </c>
      <c r="F62" s="70">
        <f t="shared" ref="F62" ca="1" si="150">SUM(F56:F61)</f>
        <v>49060</v>
      </c>
      <c r="G62" s="69">
        <f t="shared" ref="G62" ca="1" si="151">SUM(G56:G61)</f>
        <v>0</v>
      </c>
      <c r="H62" s="69">
        <f t="shared" ref="H62" ca="1" si="152">SUM(H56:H61)</f>
        <v>0</v>
      </c>
      <c r="I62" s="69">
        <f t="shared" ref="I62" ca="1" si="153">SUM(I56:I61)</f>
        <v>0</v>
      </c>
      <c r="J62" s="69">
        <f t="shared" ref="J62" ca="1" si="154">SUM(J56:J61)</f>
        <v>0</v>
      </c>
      <c r="K62" s="69">
        <f t="shared" ref="K62" ca="1" si="155">SUM(K56:K61)</f>
        <v>97485</v>
      </c>
      <c r="L62" s="111">
        <f ca="1">SUM(L56:L61)</f>
        <v>0</v>
      </c>
      <c r="N62" s="69">
        <f ca="1">SUM(N56:N61)</f>
        <v>146545</v>
      </c>
      <c r="O62" s="70">
        <f t="shared" ref="O62" ca="1" si="156">SUM(O56:O61)</f>
        <v>47446</v>
      </c>
      <c r="P62" s="69">
        <f t="shared" ref="P62" ca="1" si="157">SUM(P56:P61)</f>
        <v>0</v>
      </c>
      <c r="Q62" s="69">
        <f t="shared" ref="Q62" ca="1" si="158">SUM(Q56:Q61)</f>
        <v>0</v>
      </c>
      <c r="R62" s="69">
        <f t="shared" ref="R62" ca="1" si="159">SUM(R56:R61)</f>
        <v>0</v>
      </c>
      <c r="S62" s="69">
        <f t="shared" ref="S62" ca="1" si="160">SUM(S56:S61)</f>
        <v>0</v>
      </c>
      <c r="T62" s="69">
        <f t="shared" ref="T62" ca="1" si="161">SUM(T56:T61)</f>
        <v>99099</v>
      </c>
      <c r="U62" s="111">
        <f ca="1">SUM(U56:U61)</f>
        <v>0</v>
      </c>
      <c r="W62" s="69">
        <f ca="1">SUM(W56:W61)</f>
        <v>146545</v>
      </c>
      <c r="X62" s="70">
        <f t="shared" ref="X62" ca="1" si="162">SUM(X56:X61)</f>
        <v>47446</v>
      </c>
      <c r="Y62" s="69">
        <f t="shared" ref="Y62" ca="1" si="163">SUM(Y56:Y61)</f>
        <v>0</v>
      </c>
      <c r="Z62" s="69">
        <f t="shared" ref="Z62" ca="1" si="164">SUM(Z56:Z61)</f>
        <v>0</v>
      </c>
      <c r="AA62" s="69">
        <f t="shared" ref="AA62" ca="1" si="165">SUM(AA56:AA61)</f>
        <v>0</v>
      </c>
      <c r="AB62" s="69">
        <f t="shared" ref="AB62" ca="1" si="166">SUM(AB56:AB61)</f>
        <v>81731</v>
      </c>
      <c r="AC62" s="69">
        <f t="shared" ref="AC62" ca="1" si="167">SUM(AC56:AC61)</f>
        <v>17368</v>
      </c>
      <c r="AD62" s="111">
        <f ca="1">SUM(AD56:AD61)</f>
        <v>0</v>
      </c>
      <c r="AF62" s="69">
        <f ca="1">SUM(AF56:AF61)</f>
        <v>146545</v>
      </c>
      <c r="AG62" s="70">
        <f t="shared" ref="AG62" ca="1" si="168">SUM(AG56:AG61)</f>
        <v>47446</v>
      </c>
      <c r="AH62" s="69">
        <f t="shared" ref="AH62" ca="1" si="169">SUM(AH56:AH61)</f>
        <v>0</v>
      </c>
      <c r="AI62" s="69">
        <f t="shared" ref="AI62" ca="1" si="170">SUM(AI56:AI61)</f>
        <v>0</v>
      </c>
      <c r="AJ62" s="69">
        <f t="shared" ref="AJ62" ca="1" si="171">SUM(AJ56:AJ61)</f>
        <v>0</v>
      </c>
      <c r="AK62" s="69">
        <f t="shared" ref="AK62" ca="1" si="172">SUM(AK56:AK61)</f>
        <v>0</v>
      </c>
      <c r="AL62" s="69">
        <f t="shared" ref="AL62" ca="1" si="173">SUM(AL56:AL61)</f>
        <v>0</v>
      </c>
      <c r="AM62" s="111">
        <f ca="1">SUM(AM56:AM61)</f>
        <v>99099</v>
      </c>
      <c r="AO62" s="69">
        <f ca="1">SUM(AO56:AO61)</f>
        <v>146545</v>
      </c>
      <c r="AP62" s="70">
        <f t="shared" ref="AP62" ca="1" si="174">SUM(AP56:AP61)</f>
        <v>93561</v>
      </c>
      <c r="AQ62" s="69">
        <f t="shared" ref="AQ62" ca="1" si="175">SUM(AQ56:AQ61)</f>
        <v>52681</v>
      </c>
      <c r="AR62" s="69">
        <f t="shared" ref="AR62" ca="1" si="176">SUM(AR56:AR61)</f>
        <v>0</v>
      </c>
      <c r="AS62" s="69">
        <f t="shared" ref="AS62" ca="1" si="177">SUM(AS56:AS61)</f>
        <v>0</v>
      </c>
      <c r="AT62" s="69">
        <f t="shared" ref="AT62" ca="1" si="178">SUM(AT56:AT61)</f>
        <v>0</v>
      </c>
      <c r="AU62" s="69">
        <f t="shared" ref="AU62" ca="1" si="179">SUM(AU56:AU61)</f>
        <v>303</v>
      </c>
      <c r="AV62" s="111">
        <f ca="1">SUM(AV56:AV61)</f>
        <v>0</v>
      </c>
    </row>
    <row r="63" spans="4:48" x14ac:dyDescent="0.25">
      <c r="L63" s="108"/>
      <c r="N63" s="29"/>
      <c r="O63" s="29"/>
      <c r="P63" s="29"/>
      <c r="Q63" s="29"/>
      <c r="R63" s="29"/>
      <c r="S63" s="29"/>
      <c r="T63" s="29"/>
      <c r="U63" s="108"/>
      <c r="W63" s="29"/>
      <c r="X63" s="29"/>
      <c r="Y63" s="29"/>
      <c r="Z63" s="29"/>
      <c r="AA63" s="29"/>
      <c r="AB63" s="29"/>
      <c r="AC63" s="29"/>
      <c r="AD63" s="108"/>
      <c r="AF63" s="29"/>
      <c r="AG63" s="29"/>
      <c r="AH63" s="29"/>
      <c r="AI63" s="29"/>
      <c r="AJ63" s="29"/>
      <c r="AK63" s="29"/>
      <c r="AL63" s="29"/>
      <c r="AM63" s="108"/>
      <c r="AO63" s="29"/>
      <c r="AP63" s="29"/>
      <c r="AQ63" s="29"/>
      <c r="AR63" s="29"/>
      <c r="AS63" s="29"/>
      <c r="AT63" s="29"/>
      <c r="AU63" s="29"/>
      <c r="AV63" s="108"/>
    </row>
    <row r="64" spans="4:48" s="73" customFormat="1" ht="21" x14ac:dyDescent="0.35">
      <c r="D64" s="72">
        <v>2050</v>
      </c>
      <c r="L64" s="109"/>
      <c r="M64" s="32"/>
      <c r="U64" s="109"/>
      <c r="V64" s="32"/>
      <c r="AD64" s="109"/>
      <c r="AE64" s="32"/>
      <c r="AM64" s="109"/>
      <c r="AN64" s="32"/>
      <c r="AV64" s="109"/>
    </row>
    <row r="65" spans="4:48" x14ac:dyDescent="0.25">
      <c r="D65" s="29"/>
      <c r="E65" s="9" t="s">
        <v>1</v>
      </c>
      <c r="F65" s="40" t="s">
        <v>2</v>
      </c>
      <c r="G65" s="50" t="s">
        <v>3</v>
      </c>
      <c r="H65" s="50" t="s">
        <v>4</v>
      </c>
      <c r="I65" s="50" t="s">
        <v>5</v>
      </c>
      <c r="J65" s="50" t="s">
        <v>6</v>
      </c>
      <c r="K65" s="50" t="s">
        <v>7</v>
      </c>
      <c r="L65" s="110" t="s">
        <v>399</v>
      </c>
      <c r="N65" s="9" t="s">
        <v>1</v>
      </c>
      <c r="O65" s="40" t="s">
        <v>2</v>
      </c>
      <c r="P65" s="50" t="s">
        <v>3</v>
      </c>
      <c r="Q65" s="50" t="s">
        <v>4</v>
      </c>
      <c r="R65" s="50" t="s">
        <v>5</v>
      </c>
      <c r="S65" s="50" t="s">
        <v>6</v>
      </c>
      <c r="T65" s="50" t="s">
        <v>7</v>
      </c>
      <c r="U65" s="110" t="s">
        <v>399</v>
      </c>
      <c r="W65" s="9" t="s">
        <v>1</v>
      </c>
      <c r="X65" s="40" t="s">
        <v>2</v>
      </c>
      <c r="Y65" s="50" t="s">
        <v>3</v>
      </c>
      <c r="Z65" s="50" t="s">
        <v>4</v>
      </c>
      <c r="AA65" s="50" t="s">
        <v>5</v>
      </c>
      <c r="AB65" s="50" t="s">
        <v>6</v>
      </c>
      <c r="AC65" s="50" t="s">
        <v>7</v>
      </c>
      <c r="AD65" s="110" t="s">
        <v>399</v>
      </c>
      <c r="AF65" s="9" t="s">
        <v>1</v>
      </c>
      <c r="AG65" s="40" t="s">
        <v>2</v>
      </c>
      <c r="AH65" s="50" t="s">
        <v>3</v>
      </c>
      <c r="AI65" s="50" t="s">
        <v>4</v>
      </c>
      <c r="AJ65" s="50" t="s">
        <v>5</v>
      </c>
      <c r="AK65" s="50" t="s">
        <v>6</v>
      </c>
      <c r="AL65" s="50" t="s">
        <v>7</v>
      </c>
      <c r="AM65" s="110" t="s">
        <v>399</v>
      </c>
      <c r="AO65" s="9" t="s">
        <v>1</v>
      </c>
      <c r="AP65" s="40" t="s">
        <v>2</v>
      </c>
      <c r="AQ65" s="50" t="s">
        <v>3</v>
      </c>
      <c r="AR65" s="50" t="s">
        <v>4</v>
      </c>
      <c r="AS65" s="50" t="s">
        <v>5</v>
      </c>
      <c r="AT65" s="50" t="s">
        <v>6</v>
      </c>
      <c r="AU65" s="50" t="s">
        <v>7</v>
      </c>
      <c r="AV65" s="110" t="s">
        <v>399</v>
      </c>
    </row>
    <row r="66" spans="4:48" x14ac:dyDescent="0.25">
      <c r="D66" s="29" t="s">
        <v>150</v>
      </c>
      <c r="E66" s="9">
        <f ca="1">SUMIF(INDIRECT("'Bewerking, HH'!B"&amp;$I$11&amp;":B"&amp;$I$12),"*"&amp;$D66&amp;"*",INDIRECT("'Bewerking, HH'!"&amp;E$19&amp;$I$11&amp;":"&amp;E$19&amp;$I$12))</f>
        <v>46506</v>
      </c>
      <c r="F66" s="40">
        <f t="shared" ref="F66:K71" ca="1" si="180">SUMIF(INDIRECT("'Bewerking, HH'!B"&amp;$I$11&amp;":B"&amp;$I$12),"*"&amp;$D66&amp;"*",INDIRECT("'Bewerking, HH'!"&amp;F$19&amp;$I$11&amp;":"&amp;F$19&amp;$I$12))</f>
        <v>8211</v>
      </c>
      <c r="G66" s="50">
        <f t="shared" ca="1" si="180"/>
        <v>0</v>
      </c>
      <c r="H66" s="50">
        <f t="shared" ca="1" si="180"/>
        <v>0</v>
      </c>
      <c r="I66" s="50">
        <f t="shared" ca="1" si="180"/>
        <v>0</v>
      </c>
      <c r="J66" s="50">
        <f t="shared" ca="1" si="180"/>
        <v>0</v>
      </c>
      <c r="K66" s="50">
        <f t="shared" ca="1" si="180"/>
        <v>38295</v>
      </c>
      <c r="L66" s="110">
        <f ca="1">E66-SUM(F66:K66)</f>
        <v>0</v>
      </c>
      <c r="N66" s="9">
        <f ca="1">SUMIF(INDIRECT("'Bewerking, HH'!B"&amp;$I$11&amp;":B"&amp;$I$12),"*"&amp;$D66&amp;"*",INDIRECT("'Bewerking, HH'!"&amp;N$19&amp;$I$11&amp;":"&amp;N$19&amp;$I$12))</f>
        <v>46506</v>
      </c>
      <c r="O66" s="40">
        <f t="shared" ref="O66:T71" ca="1" si="181">SUMIF(INDIRECT("'Bewerking, HH'!B"&amp;$I$11&amp;":B"&amp;$I$12),"*"&amp;$D66&amp;"*",INDIRECT("'Bewerking, HH'!"&amp;O$19&amp;$I$11&amp;":"&amp;O$19&amp;$I$12))</f>
        <v>8211</v>
      </c>
      <c r="P66" s="50">
        <f t="shared" ca="1" si="181"/>
        <v>0</v>
      </c>
      <c r="Q66" s="50">
        <f t="shared" ca="1" si="181"/>
        <v>0</v>
      </c>
      <c r="R66" s="50">
        <f t="shared" ca="1" si="181"/>
        <v>0</v>
      </c>
      <c r="S66" s="50">
        <f t="shared" ca="1" si="181"/>
        <v>0</v>
      </c>
      <c r="T66" s="50">
        <f t="shared" ca="1" si="181"/>
        <v>38295</v>
      </c>
      <c r="U66" s="110">
        <f ca="1">N66-SUM(O66:T66)</f>
        <v>0</v>
      </c>
      <c r="W66" s="9">
        <f ca="1">SUMIF(INDIRECT("'Bewerking, HH'!B"&amp;$I$11&amp;":B"&amp;$I$12),"*"&amp;$D66&amp;"*",INDIRECT("'Bewerking, HH'!"&amp;W$19&amp;$I$11&amp;":"&amp;W$19&amp;$I$12))</f>
        <v>46506</v>
      </c>
      <c r="X66" s="40">
        <f t="shared" ref="X66:AC71" ca="1" si="182">SUMIF(INDIRECT("'Bewerking, HH'!B"&amp;$I$11&amp;":B"&amp;$I$12),"*"&amp;$D66&amp;"*",INDIRECT("'Bewerking, HH'!"&amp;X$19&amp;$I$11&amp;":"&amp;X$19&amp;$I$12))</f>
        <v>8131</v>
      </c>
      <c r="Y66" s="50">
        <f t="shared" ca="1" si="182"/>
        <v>0</v>
      </c>
      <c r="Z66" s="50">
        <f t="shared" ca="1" si="182"/>
        <v>0</v>
      </c>
      <c r="AA66" s="50">
        <f t="shared" ca="1" si="182"/>
        <v>0</v>
      </c>
      <c r="AB66" s="50">
        <f t="shared" ca="1" si="182"/>
        <v>35093</v>
      </c>
      <c r="AC66" s="50">
        <f t="shared" ca="1" si="182"/>
        <v>3282</v>
      </c>
      <c r="AD66" s="110">
        <f ca="1">W66-SUM(X66:AC66)</f>
        <v>0</v>
      </c>
      <c r="AF66" s="9">
        <f ca="1">SUMIF(INDIRECT("'Bewerking, HH'!B"&amp;$I$11&amp;":B"&amp;$I$12),"*"&amp;$D66&amp;"*",INDIRECT("'Bewerking, HH'!"&amp;AF$19&amp;$I$11&amp;":"&amp;AF$19&amp;$I$12))</f>
        <v>46506</v>
      </c>
      <c r="AG66" s="40">
        <f t="shared" ref="AG66:AL71" ca="1" si="183">SUMIF(INDIRECT("'Bewerking, HH'!B"&amp;$I$11&amp;":B"&amp;$I$12),"*"&amp;$D66&amp;"*",INDIRECT("'Bewerking, HH'!"&amp;AG$19&amp;$I$11&amp;":"&amp;AG$19&amp;$I$12))</f>
        <v>8131</v>
      </c>
      <c r="AH66" s="50">
        <f t="shared" ca="1" si="183"/>
        <v>0</v>
      </c>
      <c r="AI66" s="50">
        <f t="shared" ca="1" si="183"/>
        <v>0</v>
      </c>
      <c r="AJ66" s="50">
        <f t="shared" ca="1" si="183"/>
        <v>0</v>
      </c>
      <c r="AK66" s="50">
        <f t="shared" ca="1" si="183"/>
        <v>0</v>
      </c>
      <c r="AL66" s="50">
        <f t="shared" ca="1" si="183"/>
        <v>0</v>
      </c>
      <c r="AM66" s="110">
        <f ca="1">AF66-SUM(AG66:AL66)</f>
        <v>38375</v>
      </c>
      <c r="AO66" s="9">
        <f ca="1">SUMIF(INDIRECT("'Bewerking, HH'!B"&amp;$I$11&amp;":B"&amp;$I$12),"*"&amp;$D66&amp;"*",INDIRECT("'Bewerking, HH'!"&amp;AO$19&amp;$I$11&amp;":"&amp;AO$19&amp;$I$12))</f>
        <v>46506</v>
      </c>
      <c r="AP66" s="40">
        <f t="shared" ref="AP66:AU71" ca="1" si="184">SUMIF(INDIRECT("'Bewerking, HH'!B"&amp;$I$11&amp;":B"&amp;$I$12),"*"&amp;$D66&amp;"*",INDIRECT("'Bewerking, HH'!"&amp;AP$19&amp;$I$11&amp;":"&amp;AP$19&amp;$I$12))</f>
        <v>15404</v>
      </c>
      <c r="AQ66" s="50">
        <f t="shared" ca="1" si="184"/>
        <v>30958</v>
      </c>
      <c r="AR66" s="50">
        <f t="shared" ca="1" si="184"/>
        <v>0</v>
      </c>
      <c r="AS66" s="50">
        <f t="shared" ca="1" si="184"/>
        <v>0</v>
      </c>
      <c r="AT66" s="50">
        <f t="shared" ca="1" si="184"/>
        <v>0</v>
      </c>
      <c r="AU66" s="50">
        <f t="shared" ca="1" si="184"/>
        <v>144</v>
      </c>
      <c r="AV66" s="110">
        <f ca="1">AO66-SUM(AP66:AU66)</f>
        <v>0</v>
      </c>
    </row>
    <row r="67" spans="4:48" x14ac:dyDescent="0.25">
      <c r="D67" s="29" t="s">
        <v>188</v>
      </c>
      <c r="E67" s="9">
        <f t="shared" ref="E67:E71" ca="1" si="185">SUMIF(INDIRECT("'Bewerking, HH'!B"&amp;$I$11&amp;":B"&amp;$I$12),"*"&amp;$D67&amp;"*",INDIRECT("'Bewerking, HH'!"&amp;E$19&amp;$I$11&amp;":"&amp;E$19&amp;$I$12))</f>
        <v>21464</v>
      </c>
      <c r="F67" s="40">
        <f t="shared" ca="1" si="180"/>
        <v>6694</v>
      </c>
      <c r="G67" s="50">
        <f t="shared" ca="1" si="180"/>
        <v>0</v>
      </c>
      <c r="H67" s="50">
        <f t="shared" ca="1" si="180"/>
        <v>0</v>
      </c>
      <c r="I67" s="50">
        <f t="shared" ca="1" si="180"/>
        <v>0</v>
      </c>
      <c r="J67" s="50">
        <f t="shared" ca="1" si="180"/>
        <v>0</v>
      </c>
      <c r="K67" s="50">
        <f t="shared" ca="1" si="180"/>
        <v>14770</v>
      </c>
      <c r="L67" s="110">
        <f t="shared" ref="L67:L71" ca="1" si="186">E67-SUM(F67:K67)</f>
        <v>0</v>
      </c>
      <c r="N67" s="9">
        <f t="shared" ref="N67:N71" ca="1" si="187">SUMIF(INDIRECT("'Bewerking, HH'!B"&amp;$I$11&amp;":B"&amp;$I$12),"*"&amp;$D67&amp;"*",INDIRECT("'Bewerking, HH'!"&amp;N$19&amp;$I$11&amp;":"&amp;N$19&amp;$I$12))</f>
        <v>21464</v>
      </c>
      <c r="O67" s="40">
        <f t="shared" ca="1" si="181"/>
        <v>6695</v>
      </c>
      <c r="P67" s="50">
        <f t="shared" ca="1" si="181"/>
        <v>0</v>
      </c>
      <c r="Q67" s="50">
        <f t="shared" ca="1" si="181"/>
        <v>0</v>
      </c>
      <c r="R67" s="50">
        <f t="shared" ca="1" si="181"/>
        <v>0</v>
      </c>
      <c r="S67" s="50">
        <f t="shared" ca="1" si="181"/>
        <v>0</v>
      </c>
      <c r="T67" s="50">
        <f t="shared" ca="1" si="181"/>
        <v>14769</v>
      </c>
      <c r="U67" s="110">
        <f t="shared" ref="U67:U71" ca="1" si="188">N67-SUM(O67:T67)</f>
        <v>0</v>
      </c>
      <c r="W67" s="9">
        <f t="shared" ref="W67:W71" ca="1" si="189">SUMIF(INDIRECT("'Bewerking, HH'!B"&amp;$I$11&amp;":B"&amp;$I$12),"*"&amp;$D67&amp;"*",INDIRECT("'Bewerking, HH'!"&amp;W$19&amp;$I$11&amp;":"&amp;W$19&amp;$I$12))</f>
        <v>21464</v>
      </c>
      <c r="X67" s="40">
        <f t="shared" ca="1" si="182"/>
        <v>6690</v>
      </c>
      <c r="Y67" s="50">
        <f t="shared" ca="1" si="182"/>
        <v>0</v>
      </c>
      <c r="Z67" s="50">
        <f t="shared" ca="1" si="182"/>
        <v>0</v>
      </c>
      <c r="AA67" s="50">
        <f t="shared" ca="1" si="182"/>
        <v>0</v>
      </c>
      <c r="AB67" s="50">
        <f t="shared" ca="1" si="182"/>
        <v>13293</v>
      </c>
      <c r="AC67" s="50">
        <f t="shared" ca="1" si="182"/>
        <v>1481</v>
      </c>
      <c r="AD67" s="110">
        <f t="shared" ref="AD67:AD71" ca="1" si="190">W67-SUM(X67:AC67)</f>
        <v>0</v>
      </c>
      <c r="AF67" s="9">
        <f t="shared" ref="AF67:AF71" ca="1" si="191">SUMIF(INDIRECT("'Bewerking, HH'!B"&amp;$I$11&amp;":B"&amp;$I$12),"*"&amp;$D67&amp;"*",INDIRECT("'Bewerking, HH'!"&amp;AF$19&amp;$I$11&amp;":"&amp;AF$19&amp;$I$12))</f>
        <v>21464</v>
      </c>
      <c r="AG67" s="40">
        <f t="shared" ca="1" si="183"/>
        <v>6690</v>
      </c>
      <c r="AH67" s="50">
        <f t="shared" ca="1" si="183"/>
        <v>0</v>
      </c>
      <c r="AI67" s="50">
        <f t="shared" ca="1" si="183"/>
        <v>0</v>
      </c>
      <c r="AJ67" s="50">
        <f t="shared" ca="1" si="183"/>
        <v>0</v>
      </c>
      <c r="AK67" s="50">
        <f t="shared" ca="1" si="183"/>
        <v>0</v>
      </c>
      <c r="AL67" s="50">
        <f t="shared" ca="1" si="183"/>
        <v>0</v>
      </c>
      <c r="AM67" s="110">
        <f t="shared" ref="AM67:AM71" ca="1" si="192">AF67-SUM(AG67:AL67)</f>
        <v>14774</v>
      </c>
      <c r="AO67" s="9">
        <f t="shared" ref="AO67:AO71" ca="1" si="193">SUMIF(INDIRECT("'Bewerking, HH'!B"&amp;$I$11&amp;":B"&amp;$I$12),"*"&amp;$D67&amp;"*",INDIRECT("'Bewerking, HH'!"&amp;AO$19&amp;$I$11&amp;":"&amp;AO$19&amp;$I$12))</f>
        <v>21464</v>
      </c>
      <c r="AP67" s="40">
        <f t="shared" ca="1" si="184"/>
        <v>14803</v>
      </c>
      <c r="AQ67" s="50">
        <f t="shared" ca="1" si="184"/>
        <v>6608</v>
      </c>
      <c r="AR67" s="50">
        <f t="shared" ca="1" si="184"/>
        <v>0</v>
      </c>
      <c r="AS67" s="50">
        <f t="shared" ca="1" si="184"/>
        <v>0</v>
      </c>
      <c r="AT67" s="50">
        <f t="shared" ca="1" si="184"/>
        <v>0</v>
      </c>
      <c r="AU67" s="50">
        <f t="shared" ca="1" si="184"/>
        <v>53</v>
      </c>
      <c r="AV67" s="110">
        <f t="shared" ref="AV67:AV71" ca="1" si="194">AO67-SUM(AP67:AU67)</f>
        <v>0</v>
      </c>
    </row>
    <row r="68" spans="4:48" x14ac:dyDescent="0.25">
      <c r="D68" s="29" t="s">
        <v>191</v>
      </c>
      <c r="E68" s="9">
        <f t="shared" ca="1" si="185"/>
        <v>15482</v>
      </c>
      <c r="F68" s="40">
        <f t="shared" ca="1" si="180"/>
        <v>11351</v>
      </c>
      <c r="G68" s="50">
        <f t="shared" ca="1" si="180"/>
        <v>0</v>
      </c>
      <c r="H68" s="50">
        <f t="shared" ca="1" si="180"/>
        <v>0</v>
      </c>
      <c r="I68" s="50">
        <f t="shared" ca="1" si="180"/>
        <v>0</v>
      </c>
      <c r="J68" s="50">
        <f t="shared" ca="1" si="180"/>
        <v>0</v>
      </c>
      <c r="K68" s="50">
        <f t="shared" ca="1" si="180"/>
        <v>4131</v>
      </c>
      <c r="L68" s="110">
        <f t="shared" ca="1" si="186"/>
        <v>0</v>
      </c>
      <c r="N68" s="9">
        <f t="shared" ca="1" si="187"/>
        <v>15482</v>
      </c>
      <c r="O68" s="40">
        <f t="shared" ca="1" si="181"/>
        <v>11330</v>
      </c>
      <c r="P68" s="50">
        <f t="shared" ca="1" si="181"/>
        <v>0</v>
      </c>
      <c r="Q68" s="50">
        <f t="shared" ca="1" si="181"/>
        <v>0</v>
      </c>
      <c r="R68" s="50">
        <f t="shared" ca="1" si="181"/>
        <v>0</v>
      </c>
      <c r="S68" s="50">
        <f t="shared" ca="1" si="181"/>
        <v>0</v>
      </c>
      <c r="T68" s="50">
        <f t="shared" ca="1" si="181"/>
        <v>4152</v>
      </c>
      <c r="U68" s="110">
        <f t="shared" ca="1" si="188"/>
        <v>0</v>
      </c>
      <c r="W68" s="9">
        <f t="shared" ca="1" si="189"/>
        <v>15482</v>
      </c>
      <c r="X68" s="40">
        <f t="shared" ca="1" si="182"/>
        <v>11325</v>
      </c>
      <c r="Y68" s="50">
        <f t="shared" ca="1" si="182"/>
        <v>0</v>
      </c>
      <c r="Z68" s="50">
        <f t="shared" ca="1" si="182"/>
        <v>0</v>
      </c>
      <c r="AA68" s="50">
        <f t="shared" ca="1" si="182"/>
        <v>0</v>
      </c>
      <c r="AB68" s="50">
        <f t="shared" ca="1" si="182"/>
        <v>3159</v>
      </c>
      <c r="AC68" s="50">
        <f t="shared" ca="1" si="182"/>
        <v>998</v>
      </c>
      <c r="AD68" s="110">
        <f t="shared" ca="1" si="190"/>
        <v>0</v>
      </c>
      <c r="AF68" s="9">
        <f t="shared" ca="1" si="191"/>
        <v>15482</v>
      </c>
      <c r="AG68" s="40">
        <f t="shared" ca="1" si="183"/>
        <v>11325</v>
      </c>
      <c r="AH68" s="50">
        <f t="shared" ca="1" si="183"/>
        <v>0</v>
      </c>
      <c r="AI68" s="50">
        <f t="shared" ca="1" si="183"/>
        <v>0</v>
      </c>
      <c r="AJ68" s="50">
        <f t="shared" ca="1" si="183"/>
        <v>0</v>
      </c>
      <c r="AK68" s="50">
        <f t="shared" ca="1" si="183"/>
        <v>0</v>
      </c>
      <c r="AL68" s="50">
        <f t="shared" ca="1" si="183"/>
        <v>0</v>
      </c>
      <c r="AM68" s="110">
        <f t="shared" ca="1" si="192"/>
        <v>4157</v>
      </c>
      <c r="AO68" s="9">
        <f t="shared" ca="1" si="193"/>
        <v>15482</v>
      </c>
      <c r="AP68" s="40">
        <f t="shared" ca="1" si="184"/>
        <v>13725</v>
      </c>
      <c r="AQ68" s="50">
        <f t="shared" ca="1" si="184"/>
        <v>1718</v>
      </c>
      <c r="AR68" s="50">
        <f t="shared" ca="1" si="184"/>
        <v>0</v>
      </c>
      <c r="AS68" s="50">
        <f t="shared" ca="1" si="184"/>
        <v>0</v>
      </c>
      <c r="AT68" s="50">
        <f t="shared" ca="1" si="184"/>
        <v>0</v>
      </c>
      <c r="AU68" s="50">
        <f t="shared" ca="1" si="184"/>
        <v>39</v>
      </c>
      <c r="AV68" s="110">
        <f t="shared" ca="1" si="194"/>
        <v>0</v>
      </c>
    </row>
    <row r="69" spans="4:48" x14ac:dyDescent="0.25">
      <c r="D69" s="29" t="s">
        <v>192</v>
      </c>
      <c r="E69" s="9">
        <f t="shared" ca="1" si="185"/>
        <v>17762</v>
      </c>
      <c r="F69" s="40">
        <f t="shared" ca="1" si="180"/>
        <v>4373</v>
      </c>
      <c r="G69" s="50">
        <f t="shared" ca="1" si="180"/>
        <v>0</v>
      </c>
      <c r="H69" s="50">
        <f t="shared" ca="1" si="180"/>
        <v>0</v>
      </c>
      <c r="I69" s="50">
        <f t="shared" ca="1" si="180"/>
        <v>0</v>
      </c>
      <c r="J69" s="50">
        <f t="shared" ca="1" si="180"/>
        <v>0</v>
      </c>
      <c r="K69" s="50">
        <f t="shared" ca="1" si="180"/>
        <v>13389</v>
      </c>
      <c r="L69" s="110">
        <f t="shared" ca="1" si="186"/>
        <v>0</v>
      </c>
      <c r="N69" s="9">
        <f t="shared" ca="1" si="187"/>
        <v>17762</v>
      </c>
      <c r="O69" s="40">
        <f t="shared" ca="1" si="181"/>
        <v>4360</v>
      </c>
      <c r="P69" s="50">
        <f t="shared" ca="1" si="181"/>
        <v>0</v>
      </c>
      <c r="Q69" s="50">
        <f t="shared" ca="1" si="181"/>
        <v>0</v>
      </c>
      <c r="R69" s="50">
        <f t="shared" ca="1" si="181"/>
        <v>0</v>
      </c>
      <c r="S69" s="50">
        <f t="shared" ca="1" si="181"/>
        <v>0</v>
      </c>
      <c r="T69" s="50">
        <f t="shared" ca="1" si="181"/>
        <v>13402</v>
      </c>
      <c r="U69" s="110">
        <f t="shared" ca="1" si="188"/>
        <v>0</v>
      </c>
      <c r="W69" s="9">
        <f t="shared" ca="1" si="189"/>
        <v>17762</v>
      </c>
      <c r="X69" s="40">
        <f t="shared" ca="1" si="182"/>
        <v>4186</v>
      </c>
      <c r="Y69" s="50">
        <f t="shared" ca="1" si="182"/>
        <v>0</v>
      </c>
      <c r="Z69" s="50">
        <f t="shared" ca="1" si="182"/>
        <v>0</v>
      </c>
      <c r="AA69" s="50">
        <f t="shared" ca="1" si="182"/>
        <v>0</v>
      </c>
      <c r="AB69" s="50">
        <f t="shared" ca="1" si="182"/>
        <v>12129</v>
      </c>
      <c r="AC69" s="50">
        <f t="shared" ca="1" si="182"/>
        <v>1447</v>
      </c>
      <c r="AD69" s="110">
        <f t="shared" ca="1" si="190"/>
        <v>0</v>
      </c>
      <c r="AF69" s="9">
        <f t="shared" ca="1" si="191"/>
        <v>17762</v>
      </c>
      <c r="AG69" s="40">
        <f t="shared" ca="1" si="183"/>
        <v>4186</v>
      </c>
      <c r="AH69" s="50">
        <f t="shared" ca="1" si="183"/>
        <v>0</v>
      </c>
      <c r="AI69" s="50">
        <f t="shared" ca="1" si="183"/>
        <v>0</v>
      </c>
      <c r="AJ69" s="50">
        <f t="shared" ca="1" si="183"/>
        <v>0</v>
      </c>
      <c r="AK69" s="50">
        <f t="shared" ca="1" si="183"/>
        <v>0</v>
      </c>
      <c r="AL69" s="50">
        <f t="shared" ca="1" si="183"/>
        <v>0</v>
      </c>
      <c r="AM69" s="110">
        <f t="shared" ca="1" si="192"/>
        <v>13576</v>
      </c>
      <c r="AO69" s="9">
        <f t="shared" ca="1" si="193"/>
        <v>17762</v>
      </c>
      <c r="AP69" s="40">
        <f t="shared" ca="1" si="184"/>
        <v>12220</v>
      </c>
      <c r="AQ69" s="50">
        <f t="shared" ca="1" si="184"/>
        <v>5521</v>
      </c>
      <c r="AR69" s="50">
        <f t="shared" ca="1" si="184"/>
        <v>0</v>
      </c>
      <c r="AS69" s="50">
        <f t="shared" ca="1" si="184"/>
        <v>0</v>
      </c>
      <c r="AT69" s="50">
        <f t="shared" ca="1" si="184"/>
        <v>0</v>
      </c>
      <c r="AU69" s="50">
        <f t="shared" ca="1" si="184"/>
        <v>21</v>
      </c>
      <c r="AV69" s="110">
        <f t="shared" ca="1" si="194"/>
        <v>0</v>
      </c>
    </row>
    <row r="70" spans="4:48" x14ac:dyDescent="0.25">
      <c r="D70" s="29" t="s">
        <v>189</v>
      </c>
      <c r="E70" s="9">
        <f t="shared" ca="1" si="185"/>
        <v>21415</v>
      </c>
      <c r="F70" s="40">
        <f t="shared" ca="1" si="180"/>
        <v>8323</v>
      </c>
      <c r="G70" s="50">
        <f t="shared" ca="1" si="180"/>
        <v>0</v>
      </c>
      <c r="H70" s="50">
        <f t="shared" ca="1" si="180"/>
        <v>0</v>
      </c>
      <c r="I70" s="50">
        <f t="shared" ca="1" si="180"/>
        <v>0</v>
      </c>
      <c r="J70" s="50">
        <f t="shared" ca="1" si="180"/>
        <v>0</v>
      </c>
      <c r="K70" s="50">
        <f t="shared" ca="1" si="180"/>
        <v>13092</v>
      </c>
      <c r="L70" s="110">
        <f t="shared" ca="1" si="186"/>
        <v>0</v>
      </c>
      <c r="N70" s="9">
        <f t="shared" ca="1" si="187"/>
        <v>21415</v>
      </c>
      <c r="O70" s="40">
        <f t="shared" ca="1" si="181"/>
        <v>8320</v>
      </c>
      <c r="P70" s="50">
        <f t="shared" ca="1" si="181"/>
        <v>0</v>
      </c>
      <c r="Q70" s="50">
        <f t="shared" ca="1" si="181"/>
        <v>0</v>
      </c>
      <c r="R70" s="50">
        <f t="shared" ca="1" si="181"/>
        <v>0</v>
      </c>
      <c r="S70" s="50">
        <f t="shared" ca="1" si="181"/>
        <v>0</v>
      </c>
      <c r="T70" s="50">
        <f t="shared" ca="1" si="181"/>
        <v>13095</v>
      </c>
      <c r="U70" s="110">
        <f t="shared" ca="1" si="188"/>
        <v>0</v>
      </c>
      <c r="W70" s="9">
        <f t="shared" ca="1" si="189"/>
        <v>21415</v>
      </c>
      <c r="X70" s="40">
        <f t="shared" ca="1" si="182"/>
        <v>7893</v>
      </c>
      <c r="Y70" s="50">
        <f t="shared" ca="1" si="182"/>
        <v>0</v>
      </c>
      <c r="Z70" s="50">
        <f t="shared" ca="1" si="182"/>
        <v>0</v>
      </c>
      <c r="AA70" s="50">
        <f t="shared" ca="1" si="182"/>
        <v>0</v>
      </c>
      <c r="AB70" s="50">
        <f t="shared" ca="1" si="182"/>
        <v>9392</v>
      </c>
      <c r="AC70" s="50">
        <f t="shared" ca="1" si="182"/>
        <v>4130</v>
      </c>
      <c r="AD70" s="110">
        <f t="shared" ca="1" si="190"/>
        <v>0</v>
      </c>
      <c r="AF70" s="9">
        <f t="shared" ca="1" si="191"/>
        <v>21415</v>
      </c>
      <c r="AG70" s="40">
        <f t="shared" ca="1" si="183"/>
        <v>7893</v>
      </c>
      <c r="AH70" s="50">
        <f t="shared" ca="1" si="183"/>
        <v>0</v>
      </c>
      <c r="AI70" s="50">
        <f t="shared" ca="1" si="183"/>
        <v>0</v>
      </c>
      <c r="AJ70" s="50">
        <f t="shared" ca="1" si="183"/>
        <v>0</v>
      </c>
      <c r="AK70" s="50">
        <f t="shared" ca="1" si="183"/>
        <v>0</v>
      </c>
      <c r="AL70" s="50">
        <f t="shared" ca="1" si="183"/>
        <v>0</v>
      </c>
      <c r="AM70" s="110">
        <f t="shared" ca="1" si="192"/>
        <v>13522</v>
      </c>
      <c r="AO70" s="9">
        <f t="shared" ca="1" si="193"/>
        <v>21415</v>
      </c>
      <c r="AP70" s="40">
        <f t="shared" ca="1" si="184"/>
        <v>17310</v>
      </c>
      <c r="AQ70" s="50">
        <f t="shared" ca="1" si="184"/>
        <v>4076</v>
      </c>
      <c r="AR70" s="50">
        <f t="shared" ca="1" si="184"/>
        <v>0</v>
      </c>
      <c r="AS70" s="50">
        <f t="shared" ca="1" si="184"/>
        <v>0</v>
      </c>
      <c r="AT70" s="50">
        <f t="shared" ca="1" si="184"/>
        <v>0</v>
      </c>
      <c r="AU70" s="50">
        <f t="shared" ca="1" si="184"/>
        <v>29</v>
      </c>
      <c r="AV70" s="110">
        <f t="shared" ca="1" si="194"/>
        <v>0</v>
      </c>
    </row>
    <row r="71" spans="4:48" ht="15.75" thickBot="1" x14ac:dyDescent="0.3">
      <c r="D71" s="29" t="s">
        <v>190</v>
      </c>
      <c r="E71" s="9">
        <f t="shared" ca="1" si="185"/>
        <v>23916</v>
      </c>
      <c r="F71" s="40">
        <f t="shared" ca="1" si="180"/>
        <v>10108</v>
      </c>
      <c r="G71" s="50">
        <f t="shared" ca="1" si="180"/>
        <v>0</v>
      </c>
      <c r="H71" s="50">
        <f t="shared" ca="1" si="180"/>
        <v>0</v>
      </c>
      <c r="I71" s="50">
        <f t="shared" ca="1" si="180"/>
        <v>0</v>
      </c>
      <c r="J71" s="50">
        <f t="shared" ca="1" si="180"/>
        <v>0</v>
      </c>
      <c r="K71" s="50">
        <f t="shared" ca="1" si="180"/>
        <v>13808</v>
      </c>
      <c r="L71" s="110">
        <f t="shared" ca="1" si="186"/>
        <v>0</v>
      </c>
      <c r="N71" s="9">
        <f t="shared" ca="1" si="187"/>
        <v>23916</v>
      </c>
      <c r="O71" s="40">
        <f t="shared" ca="1" si="181"/>
        <v>10111</v>
      </c>
      <c r="P71" s="50">
        <f t="shared" ca="1" si="181"/>
        <v>0</v>
      </c>
      <c r="Q71" s="50">
        <f t="shared" ca="1" si="181"/>
        <v>0</v>
      </c>
      <c r="R71" s="50">
        <f t="shared" ca="1" si="181"/>
        <v>0</v>
      </c>
      <c r="S71" s="50">
        <f t="shared" ca="1" si="181"/>
        <v>0</v>
      </c>
      <c r="T71" s="50">
        <f t="shared" ca="1" si="181"/>
        <v>13805</v>
      </c>
      <c r="U71" s="110">
        <f t="shared" ca="1" si="188"/>
        <v>0</v>
      </c>
      <c r="W71" s="9">
        <f t="shared" ca="1" si="189"/>
        <v>23916</v>
      </c>
      <c r="X71" s="40">
        <f t="shared" ca="1" si="182"/>
        <v>9221</v>
      </c>
      <c r="Y71" s="50">
        <f t="shared" ca="1" si="182"/>
        <v>0</v>
      </c>
      <c r="Z71" s="50">
        <f t="shared" ca="1" si="182"/>
        <v>0</v>
      </c>
      <c r="AA71" s="50">
        <f t="shared" ca="1" si="182"/>
        <v>0</v>
      </c>
      <c r="AB71" s="50">
        <f t="shared" ca="1" si="182"/>
        <v>10557</v>
      </c>
      <c r="AC71" s="50">
        <f t="shared" ca="1" si="182"/>
        <v>4138</v>
      </c>
      <c r="AD71" s="110">
        <f t="shared" ca="1" si="190"/>
        <v>0</v>
      </c>
      <c r="AF71" s="9">
        <f t="shared" ca="1" si="191"/>
        <v>23916</v>
      </c>
      <c r="AG71" s="40">
        <f t="shared" ca="1" si="183"/>
        <v>9221</v>
      </c>
      <c r="AH71" s="50">
        <f t="shared" ca="1" si="183"/>
        <v>0</v>
      </c>
      <c r="AI71" s="50">
        <f t="shared" ca="1" si="183"/>
        <v>0</v>
      </c>
      <c r="AJ71" s="50">
        <f t="shared" ca="1" si="183"/>
        <v>0</v>
      </c>
      <c r="AK71" s="50">
        <f t="shared" ca="1" si="183"/>
        <v>0</v>
      </c>
      <c r="AL71" s="50">
        <f t="shared" ca="1" si="183"/>
        <v>0</v>
      </c>
      <c r="AM71" s="110">
        <f t="shared" ca="1" si="192"/>
        <v>14695</v>
      </c>
      <c r="AO71" s="9">
        <f t="shared" ca="1" si="193"/>
        <v>23916</v>
      </c>
      <c r="AP71" s="40">
        <f t="shared" ca="1" si="184"/>
        <v>20099</v>
      </c>
      <c r="AQ71" s="50">
        <f t="shared" ca="1" si="184"/>
        <v>3800</v>
      </c>
      <c r="AR71" s="50">
        <f t="shared" ca="1" si="184"/>
        <v>0</v>
      </c>
      <c r="AS71" s="50">
        <f t="shared" ca="1" si="184"/>
        <v>0</v>
      </c>
      <c r="AT71" s="50">
        <f t="shared" ca="1" si="184"/>
        <v>0</v>
      </c>
      <c r="AU71" s="50">
        <f t="shared" ca="1" si="184"/>
        <v>17</v>
      </c>
      <c r="AV71" s="110">
        <f t="shared" ca="1" si="194"/>
        <v>0</v>
      </c>
    </row>
    <row r="72" spans="4:48" x14ac:dyDescent="0.25">
      <c r="D72" s="68" t="s">
        <v>193</v>
      </c>
      <c r="E72" s="69">
        <f ca="1">SUM(E66:E71)</f>
        <v>146545</v>
      </c>
      <c r="F72" s="70">
        <f t="shared" ref="F72" ca="1" si="195">SUM(F66:F71)</f>
        <v>49060</v>
      </c>
      <c r="G72" s="69">
        <f t="shared" ref="G72" ca="1" si="196">SUM(G66:G71)</f>
        <v>0</v>
      </c>
      <c r="H72" s="69">
        <f t="shared" ref="H72" ca="1" si="197">SUM(H66:H71)</f>
        <v>0</v>
      </c>
      <c r="I72" s="69">
        <f t="shared" ref="I72" ca="1" si="198">SUM(I66:I71)</f>
        <v>0</v>
      </c>
      <c r="J72" s="69">
        <f t="shared" ref="J72" ca="1" si="199">SUM(J66:J71)</f>
        <v>0</v>
      </c>
      <c r="K72" s="69">
        <f t="shared" ref="K72" ca="1" si="200">SUM(K66:K71)</f>
        <v>97485</v>
      </c>
      <c r="L72" s="111">
        <f ca="1">SUM(L66:L71)</f>
        <v>0</v>
      </c>
      <c r="N72" s="69">
        <f ca="1">SUM(N66:N71)</f>
        <v>146545</v>
      </c>
      <c r="O72" s="70">
        <f t="shared" ref="O72" ca="1" si="201">SUM(O66:O71)</f>
        <v>49027</v>
      </c>
      <c r="P72" s="69">
        <f t="shared" ref="P72" ca="1" si="202">SUM(P66:P71)</f>
        <v>0</v>
      </c>
      <c r="Q72" s="69">
        <f t="shared" ref="Q72" ca="1" si="203">SUM(Q66:Q71)</f>
        <v>0</v>
      </c>
      <c r="R72" s="69">
        <f t="shared" ref="R72" ca="1" si="204">SUM(R66:R71)</f>
        <v>0</v>
      </c>
      <c r="S72" s="69">
        <f t="shared" ref="S72" ca="1" si="205">SUM(S66:S71)</f>
        <v>0</v>
      </c>
      <c r="T72" s="69">
        <f t="shared" ref="T72" ca="1" si="206">SUM(T66:T71)</f>
        <v>97518</v>
      </c>
      <c r="U72" s="111">
        <f ca="1">SUM(U66:U71)</f>
        <v>0</v>
      </c>
      <c r="W72" s="69">
        <f ca="1">SUM(W66:W71)</f>
        <v>146545</v>
      </c>
      <c r="X72" s="70">
        <f t="shared" ref="X72" ca="1" si="207">SUM(X66:X71)</f>
        <v>47446</v>
      </c>
      <c r="Y72" s="69">
        <f t="shared" ref="Y72" ca="1" si="208">SUM(Y66:Y71)</f>
        <v>0</v>
      </c>
      <c r="Z72" s="69">
        <f t="shared" ref="Z72" ca="1" si="209">SUM(Z66:Z71)</f>
        <v>0</v>
      </c>
      <c r="AA72" s="69">
        <f t="shared" ref="AA72" ca="1" si="210">SUM(AA66:AA71)</f>
        <v>0</v>
      </c>
      <c r="AB72" s="69">
        <f t="shared" ref="AB72" ca="1" si="211">SUM(AB66:AB71)</f>
        <v>83623</v>
      </c>
      <c r="AC72" s="69">
        <f t="shared" ref="AC72" ca="1" si="212">SUM(AC66:AC71)</f>
        <v>15476</v>
      </c>
      <c r="AD72" s="111">
        <f ca="1">SUM(AD66:AD71)</f>
        <v>0</v>
      </c>
      <c r="AF72" s="69">
        <f ca="1">SUM(AF66:AF71)</f>
        <v>146545</v>
      </c>
      <c r="AG72" s="70">
        <f t="shared" ref="AG72" ca="1" si="213">SUM(AG66:AG71)</f>
        <v>47446</v>
      </c>
      <c r="AH72" s="69">
        <f t="shared" ref="AH72" ca="1" si="214">SUM(AH66:AH71)</f>
        <v>0</v>
      </c>
      <c r="AI72" s="69">
        <f t="shared" ref="AI72" ca="1" si="215">SUM(AI66:AI71)</f>
        <v>0</v>
      </c>
      <c r="AJ72" s="69">
        <f t="shared" ref="AJ72" ca="1" si="216">SUM(AJ66:AJ71)</f>
        <v>0</v>
      </c>
      <c r="AK72" s="69">
        <f t="shared" ref="AK72" ca="1" si="217">SUM(AK66:AK71)</f>
        <v>0</v>
      </c>
      <c r="AL72" s="69">
        <f t="shared" ref="AL72" ca="1" si="218">SUM(AL66:AL71)</f>
        <v>0</v>
      </c>
      <c r="AM72" s="111">
        <f ca="1">SUM(AM66:AM71)</f>
        <v>99099</v>
      </c>
      <c r="AO72" s="69">
        <f ca="1">SUM(AO66:AO71)</f>
        <v>146545</v>
      </c>
      <c r="AP72" s="70">
        <f t="shared" ref="AP72" ca="1" si="219">SUM(AP66:AP71)</f>
        <v>93561</v>
      </c>
      <c r="AQ72" s="69">
        <f t="shared" ref="AQ72" ca="1" si="220">SUM(AQ66:AQ71)</f>
        <v>52681</v>
      </c>
      <c r="AR72" s="69">
        <f t="shared" ref="AR72" ca="1" si="221">SUM(AR66:AR71)</f>
        <v>0</v>
      </c>
      <c r="AS72" s="69">
        <f t="shared" ref="AS72" ca="1" si="222">SUM(AS66:AS71)</f>
        <v>0</v>
      </c>
      <c r="AT72" s="69">
        <f t="shared" ref="AT72" ca="1" si="223">SUM(AT66:AT71)</f>
        <v>0</v>
      </c>
      <c r="AU72" s="69">
        <f t="shared" ref="AU72" ca="1" si="224">SUM(AU66:AU71)</f>
        <v>303</v>
      </c>
      <c r="AV72" s="111">
        <f ca="1">SUM(AV66:AV71)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2:L72"/>
  <sheetViews>
    <sheetView topLeftCell="A52" zoomScale="80" zoomScaleNormal="80" workbookViewId="0">
      <selection activeCell="F60" sqref="F60"/>
    </sheetView>
  </sheetViews>
  <sheetFormatPr defaultRowHeight="15" x14ac:dyDescent="0.25"/>
  <cols>
    <col min="1" max="1" width="32.5703125" style="24" customWidth="1"/>
    <col min="2" max="2" width="19.7109375" customWidth="1"/>
  </cols>
  <sheetData>
    <row r="2" spans="1:10" s="24" customFormat="1" x14ac:dyDescent="0.25">
      <c r="A2" s="24" t="s">
        <v>141</v>
      </c>
      <c r="B2" s="24" t="s">
        <v>127</v>
      </c>
      <c r="F2"/>
      <c r="G2"/>
    </row>
    <row r="3" spans="1:10" s="24" customFormat="1" x14ac:dyDescent="0.25">
      <c r="A3" s="24" t="s">
        <v>142</v>
      </c>
      <c r="B3" s="24" t="s">
        <v>140</v>
      </c>
      <c r="F3"/>
      <c r="G3"/>
    </row>
    <row r="4" spans="1:10" s="24" customFormat="1" x14ac:dyDescent="0.25">
      <c r="A4" s="24" t="s">
        <v>143</v>
      </c>
      <c r="B4" s="24" t="s">
        <v>144</v>
      </c>
      <c r="F4"/>
      <c r="G4"/>
    </row>
    <row r="5" spans="1:10" s="24" customFormat="1" x14ac:dyDescent="0.25">
      <c r="A5" s="24" t="s">
        <v>113</v>
      </c>
      <c r="B5" s="24" t="str">
        <f>ReadMe!C16</f>
        <v>Referentie</v>
      </c>
      <c r="E5" s="24" t="str">
        <f>$B$3&amp;" "&amp;B5&amp;", "&amp;$B$2</f>
        <v>Aantal aansluitingen bestaande bouw: Referentie, WLO Hoog</v>
      </c>
      <c r="F5"/>
      <c r="G5"/>
    </row>
    <row r="6" spans="1:10" s="24" customFormat="1" x14ac:dyDescent="0.25">
      <c r="A6" s="24" t="s">
        <v>114</v>
      </c>
      <c r="B6" s="24" t="str">
        <f>ReadMe!D16</f>
        <v>Label_B</v>
      </c>
      <c r="E6" s="24" t="str">
        <f>$B$3&amp;" "&amp;B6&amp;", "&amp;$B$2</f>
        <v>Aantal aansluitingen bestaande bouw: Label_B, WLO Hoog</v>
      </c>
      <c r="F6"/>
      <c r="G6"/>
    </row>
    <row r="7" spans="1:10" s="24" customFormat="1" x14ac:dyDescent="0.25">
      <c r="A7" s="24" t="s">
        <v>115</v>
      </c>
      <c r="B7" s="24" t="str">
        <f>ReadMe!E16</f>
        <v>Label_A+</v>
      </c>
      <c r="E7" s="24" t="str">
        <f>$B$3&amp;" "&amp;B7&amp;", "&amp;$B$2</f>
        <v>Aantal aansluitingen bestaande bouw: Label_A+, WLO Hoog</v>
      </c>
      <c r="F7"/>
      <c r="G7"/>
    </row>
    <row r="8" spans="1:10" s="24" customFormat="1" x14ac:dyDescent="0.25">
      <c r="A8" s="24" t="s">
        <v>116</v>
      </c>
      <c r="B8" s="24" t="str">
        <f>ReadMe!F16</f>
        <v>Label_A+_eWP</v>
      </c>
      <c r="E8" s="24" t="str">
        <f>$B$3&amp;" "&amp;B8&amp;", "&amp;$B$2</f>
        <v>Aantal aansluitingen bestaande bouw: Label_A+_eWP, WLO Hoog</v>
      </c>
      <c r="F8"/>
      <c r="G8"/>
    </row>
    <row r="9" spans="1:10" s="24" customFormat="1" x14ac:dyDescent="0.25">
      <c r="A9" s="24" t="s">
        <v>117</v>
      </c>
      <c r="B9" s="24" t="str">
        <f>ReadMe!G16</f>
        <v>Label_B_WP2euro/m3</v>
      </c>
      <c r="E9" s="24" t="str">
        <f>$B$3&amp;" "&amp;B9&amp;", "&amp;$B$2</f>
        <v>Aantal aansluitingen bestaande bouw: Label_B_WP2euro/m3, WLO Hoog</v>
      </c>
      <c r="F9"/>
      <c r="G9"/>
    </row>
    <row r="10" spans="1:10" s="24" customFormat="1" x14ac:dyDescent="0.25"/>
    <row r="11" spans="1:10" s="24" customFormat="1" x14ac:dyDescent="0.25"/>
    <row r="12" spans="1:10" s="24" customFormat="1" x14ac:dyDescent="0.25"/>
    <row r="13" spans="1:10" x14ac:dyDescent="0.25">
      <c r="A13" s="23" t="s">
        <v>138</v>
      </c>
      <c r="B13" s="22"/>
      <c r="C13" s="22"/>
      <c r="D13" s="22"/>
      <c r="E13" s="22"/>
      <c r="F13" s="22"/>
      <c r="H13" s="22"/>
      <c r="I13" s="22"/>
      <c r="J13" s="22"/>
    </row>
    <row r="14" spans="1:10" x14ac:dyDescent="0.25">
      <c r="A14" s="22"/>
      <c r="C14" s="22"/>
      <c r="D14" s="22"/>
      <c r="E14" s="22" t="s">
        <v>124</v>
      </c>
      <c r="F14" s="22"/>
      <c r="G14" s="22"/>
      <c r="I14" s="24" t="s">
        <v>131</v>
      </c>
    </row>
    <row r="15" spans="1:10" x14ac:dyDescent="0.25">
      <c r="A15" s="22" t="s">
        <v>130</v>
      </c>
      <c r="C15" s="22"/>
      <c r="D15" s="22" t="s">
        <v>125</v>
      </c>
      <c r="E15" s="22" t="s">
        <v>126</v>
      </c>
      <c r="F15" s="22"/>
      <c r="G15" s="22"/>
      <c r="I15" s="24" t="s">
        <v>132</v>
      </c>
    </row>
    <row r="16" spans="1:10" x14ac:dyDescent="0.25">
      <c r="A16" s="22" t="s">
        <v>129</v>
      </c>
      <c r="C16" s="22">
        <v>2010</v>
      </c>
      <c r="D16" s="22">
        <v>2020</v>
      </c>
      <c r="E16" s="22">
        <v>2030</v>
      </c>
      <c r="F16" s="22">
        <v>2040</v>
      </c>
      <c r="G16" s="22">
        <v>2050</v>
      </c>
    </row>
    <row r="17" spans="1:12" x14ac:dyDescent="0.25">
      <c r="A17" s="22" t="s">
        <v>128</v>
      </c>
      <c r="C17" s="31">
        <v>7919095</v>
      </c>
      <c r="D17" s="31">
        <v>8678521.1099999975</v>
      </c>
      <c r="E17" s="31">
        <v>9356985.0800000001</v>
      </c>
      <c r="F17" s="31">
        <v>9758809.0599999987</v>
      </c>
      <c r="G17" s="31">
        <v>10152609.039999999</v>
      </c>
    </row>
    <row r="18" spans="1:12" x14ac:dyDescent="0.25">
      <c r="A18" t="s">
        <v>133</v>
      </c>
      <c r="C18" s="31">
        <v>984810</v>
      </c>
      <c r="D18" s="31">
        <v>1009605.8392926706</v>
      </c>
      <c r="E18" s="31">
        <v>1083946.0042292522</v>
      </c>
      <c r="F18" s="31">
        <v>1112915.7781257587</v>
      </c>
      <c r="G18" s="31">
        <v>1179592.763159612</v>
      </c>
    </row>
    <row r="20" spans="1:12" x14ac:dyDescent="0.25">
      <c r="A20" s="30" t="s">
        <v>145</v>
      </c>
      <c r="C20">
        <v>2010</v>
      </c>
      <c r="D20">
        <v>2020</v>
      </c>
      <c r="E20">
        <v>2030</v>
      </c>
      <c r="F20">
        <v>2040</v>
      </c>
      <c r="G20">
        <v>2050</v>
      </c>
    </row>
    <row r="21" spans="1:12" x14ac:dyDescent="0.25">
      <c r="A21" s="24" t="s">
        <v>147</v>
      </c>
      <c r="C21">
        <f ca="1">SUM('Bewerking, HH'!C31:C66)</f>
        <v>147878</v>
      </c>
      <c r="D21">
        <f ca="1">SUM('Bewerking, HH'!C91:C126)</f>
        <v>146545</v>
      </c>
      <c r="E21">
        <f ca="1">SUM('Bewerking, HH'!C151:C186)</f>
        <v>146545</v>
      </c>
      <c r="F21">
        <f ca="1">SUM('Bewerking, HH'!C211:C246)</f>
        <v>146545</v>
      </c>
      <c r="G21">
        <f ca="1">SUM('Bewerking, HH'!C271:C306)</f>
        <v>146545</v>
      </c>
    </row>
    <row r="22" spans="1:12" x14ac:dyDescent="0.25">
      <c r="A22" s="24" t="s">
        <v>146</v>
      </c>
      <c r="C22">
        <f ca="1">SUM('Bewerking, HH'!C71:C85)</f>
        <v>0</v>
      </c>
      <c r="D22" s="26">
        <f ca="1">SUM('Bewerking, HH'!C131:C145)</f>
        <v>18351</v>
      </c>
      <c r="E22">
        <f ca="1">SUM('Bewerking, HH'!C191:C205)</f>
        <v>18351</v>
      </c>
      <c r="F22">
        <f ca="1">SUM('Bewerking, HH'!C251:C265)</f>
        <v>18351</v>
      </c>
      <c r="G22">
        <f ca="1">SUM('Bewerking, HH'!C311:C325)</f>
        <v>18351</v>
      </c>
    </row>
    <row r="23" spans="1:12" x14ac:dyDescent="0.25">
      <c r="A23" s="24" t="s">
        <v>148</v>
      </c>
      <c r="C23">
        <f ca="1">SUM(C21:C22)</f>
        <v>147878</v>
      </c>
      <c r="D23" s="24">
        <f ca="1">SUM(D21:D22)</f>
        <v>164896</v>
      </c>
      <c r="E23" s="24">
        <f ca="1">SUM(E21:E22)</f>
        <v>164896</v>
      </c>
      <c r="F23" s="24">
        <f ca="1">SUM(F21:F22)</f>
        <v>164896</v>
      </c>
      <c r="G23" s="24">
        <f ca="1">SUM(G21:G22)</f>
        <v>164896</v>
      </c>
    </row>
    <row r="24" spans="1:12" x14ac:dyDescent="0.25">
      <c r="A24" s="24" t="s">
        <v>149</v>
      </c>
      <c r="C24" s="26">
        <f ca="1">C23-C17</f>
        <v>-7771217</v>
      </c>
      <c r="D24" s="26">
        <f ca="1">D23-D17</f>
        <v>-8513625.1099999975</v>
      </c>
      <c r="E24" s="26">
        <f ca="1">E23-E17</f>
        <v>-9192089.0800000001</v>
      </c>
      <c r="F24" s="26">
        <f ca="1">F23-F17</f>
        <v>-9593913.0599999987</v>
      </c>
      <c r="G24" s="26">
        <f ca="1">G23-G17</f>
        <v>-9987713.0399999991</v>
      </c>
    </row>
    <row r="26" spans="1:12" x14ac:dyDescent="0.25">
      <c r="A26" s="27" t="s">
        <v>134</v>
      </c>
    </row>
    <row r="27" spans="1:12" x14ac:dyDescent="0.25">
      <c r="C27" s="24" t="s">
        <v>1</v>
      </c>
      <c r="D27" s="24" t="s">
        <v>2</v>
      </c>
      <c r="E27" s="24" t="s">
        <v>3</v>
      </c>
      <c r="F27" s="24" t="s">
        <v>4</v>
      </c>
      <c r="G27" s="24" t="s">
        <v>5</v>
      </c>
      <c r="H27" s="24" t="s">
        <v>6</v>
      </c>
      <c r="I27" s="24" t="s">
        <v>7</v>
      </c>
    </row>
    <row r="28" spans="1:12" x14ac:dyDescent="0.25">
      <c r="C28" s="24" t="s">
        <v>35</v>
      </c>
      <c r="D28" s="24" t="s">
        <v>35</v>
      </c>
      <c r="E28" s="24" t="s">
        <v>35</v>
      </c>
      <c r="F28" s="24" t="s">
        <v>35</v>
      </c>
      <c r="G28" s="24" t="s">
        <v>35</v>
      </c>
      <c r="H28" s="24" t="s">
        <v>35</v>
      </c>
      <c r="I28" s="24" t="s">
        <v>35</v>
      </c>
    </row>
    <row r="29" spans="1:12" s="24" customFormat="1" x14ac:dyDescent="0.25">
      <c r="A29" s="25" t="str">
        <f>B5</f>
        <v>Referentie</v>
      </c>
      <c r="B29" s="27"/>
      <c r="D29" s="24" t="s">
        <v>2</v>
      </c>
      <c r="E29" s="24" t="s">
        <v>135</v>
      </c>
      <c r="F29" s="24" t="s">
        <v>4</v>
      </c>
      <c r="G29" s="24" t="s">
        <v>136</v>
      </c>
      <c r="H29" s="24" t="s">
        <v>6</v>
      </c>
      <c r="I29" s="24" t="s">
        <v>7</v>
      </c>
      <c r="L29" s="24" t="s">
        <v>137</v>
      </c>
    </row>
    <row r="30" spans="1:12" x14ac:dyDescent="0.25">
      <c r="A30" s="24" t="s">
        <v>139</v>
      </c>
      <c r="B30">
        <v>2010</v>
      </c>
      <c r="C30">
        <f ca="1">SUM('Bewerking, HH'!C31:C66)/1000000</f>
        <v>0.14787800000000001</v>
      </c>
      <c r="D30" s="24">
        <f ca="1">SUM('Bewerking, HH'!D31:D66)/1000000</f>
        <v>4.7841000000000002E-2</v>
      </c>
      <c r="E30" s="24">
        <f ca="1">SUM('Bewerking, HH'!E31:E66)/1000000</f>
        <v>0</v>
      </c>
      <c r="F30" s="24">
        <f ca="1">SUM('Bewerking, HH'!F31:F66)/1000000</f>
        <v>0</v>
      </c>
      <c r="G30" s="24">
        <f ca="1">SUM('Bewerking, HH'!G31:G66)/1000000</f>
        <v>0</v>
      </c>
      <c r="H30" s="24">
        <f ca="1">SUM('Bewerking, HH'!H31:H66)/1000000</f>
        <v>0</v>
      </c>
      <c r="I30" s="24">
        <f ca="1">SUM('Bewerking, HH'!I31:I66)/1000000</f>
        <v>0.100037</v>
      </c>
      <c r="K30" s="24">
        <f ca="1">SUM(D30:I30)</f>
        <v>0.14787800000000001</v>
      </c>
      <c r="L30">
        <f ca="1">C30-K30</f>
        <v>0</v>
      </c>
    </row>
    <row r="31" spans="1:12" x14ac:dyDescent="0.25">
      <c r="A31" s="24" t="s">
        <v>139</v>
      </c>
      <c r="B31">
        <v>2020</v>
      </c>
      <c r="C31">
        <f ca="1">SUM('Bewerking, HH'!C91:C126)/1000000</f>
        <v>0.14654500000000001</v>
      </c>
      <c r="D31" s="24">
        <f ca="1">SUM('Bewerking, HH'!D91:D126)/1000000</f>
        <v>4.7446000000000002E-2</v>
      </c>
      <c r="E31" s="24">
        <f ca="1">SUM('Bewerking, HH'!E91:E126)/1000000</f>
        <v>0</v>
      </c>
      <c r="F31" s="24">
        <f ca="1">SUM('Bewerking, HH'!F91:F126)/1000000</f>
        <v>0</v>
      </c>
      <c r="G31" s="24">
        <f ca="1">SUM('Bewerking, HH'!G91:G126)/1000000</f>
        <v>0</v>
      </c>
      <c r="H31" s="24">
        <f ca="1">SUM('Bewerking, HH'!H91:H126)/1000000</f>
        <v>0</v>
      </c>
      <c r="I31" s="24">
        <f ca="1">SUM('Bewerking, HH'!I91:I126)/1000000</f>
        <v>9.9099000000000007E-2</v>
      </c>
      <c r="K31" s="24">
        <f ca="1">SUM(D31:I31)</f>
        <v>0.14654500000000001</v>
      </c>
      <c r="L31" s="29">
        <f t="shared" ref="L31:L34" ca="1" si="0">C31-K31</f>
        <v>0</v>
      </c>
    </row>
    <row r="32" spans="1:12" x14ac:dyDescent="0.25">
      <c r="A32" s="24" t="s">
        <v>139</v>
      </c>
      <c r="B32" s="24">
        <v>2030</v>
      </c>
      <c r="C32">
        <f ca="1">SUM('Bewerking, HH'!C151:C186)/1000000</f>
        <v>0.14654500000000001</v>
      </c>
      <c r="D32" s="24">
        <f ca="1">SUM('Bewerking, HH'!D151:D186)/1000000</f>
        <v>4.7446000000000002E-2</v>
      </c>
      <c r="E32" s="24">
        <f ca="1">SUM('Bewerking, HH'!E151:E186)/1000000</f>
        <v>0</v>
      </c>
      <c r="F32" s="24">
        <f ca="1">SUM('Bewerking, HH'!F151:F186)/1000000</f>
        <v>0</v>
      </c>
      <c r="G32" s="24">
        <f ca="1">SUM('Bewerking, HH'!G151:G186)/1000000</f>
        <v>0</v>
      </c>
      <c r="H32" s="24">
        <f ca="1">SUM('Bewerking, HH'!H151:H186)/1000000</f>
        <v>0</v>
      </c>
      <c r="I32" s="24">
        <f ca="1">SUM('Bewerking, HH'!I151:I186)/1000000</f>
        <v>9.9099000000000007E-2</v>
      </c>
      <c r="K32" s="24">
        <f ca="1">SUM(D32:I32)</f>
        <v>0.14654500000000001</v>
      </c>
      <c r="L32" s="29">
        <f t="shared" ca="1" si="0"/>
        <v>0</v>
      </c>
    </row>
    <row r="33" spans="1:12" x14ac:dyDescent="0.25">
      <c r="A33" s="24" t="s">
        <v>139</v>
      </c>
      <c r="B33" s="24">
        <v>2040</v>
      </c>
      <c r="C33">
        <f ca="1">SUM('Bewerking, HH'!C211:C246)/1000000</f>
        <v>0.14654500000000001</v>
      </c>
      <c r="D33" s="24">
        <f ca="1">SUM('Bewerking, HH'!D211:D246)/1000000</f>
        <v>4.9059999999999999E-2</v>
      </c>
      <c r="E33" s="24">
        <f ca="1">SUM('Bewerking, HH'!E211:E246)/1000000</f>
        <v>0</v>
      </c>
      <c r="F33" s="24">
        <f ca="1">SUM('Bewerking, HH'!F211:F246)/1000000</f>
        <v>0</v>
      </c>
      <c r="G33" s="24">
        <f ca="1">SUM('Bewerking, HH'!G211:G246)/1000000</f>
        <v>0</v>
      </c>
      <c r="H33" s="24">
        <f ca="1">SUM('Bewerking, HH'!H211:H246)/1000000</f>
        <v>0</v>
      </c>
      <c r="I33" s="24">
        <f ca="1">SUM('Bewerking, HH'!I211:I246)/1000000</f>
        <v>9.7485000000000002E-2</v>
      </c>
      <c r="K33" s="24">
        <f ca="1">SUM(D33:I33)</f>
        <v>0.14654500000000001</v>
      </c>
      <c r="L33" s="29">
        <f t="shared" ca="1" si="0"/>
        <v>0</v>
      </c>
    </row>
    <row r="34" spans="1:12" x14ac:dyDescent="0.25">
      <c r="A34" s="24" t="s">
        <v>139</v>
      </c>
      <c r="B34" s="24">
        <v>2050</v>
      </c>
      <c r="C34">
        <f ca="1">SUM('Bewerking, HH'!C271:C306)/1000000</f>
        <v>0.14654500000000001</v>
      </c>
      <c r="D34" s="24">
        <f ca="1">SUM('Bewerking, HH'!D271:D306)/1000000</f>
        <v>4.9059999999999999E-2</v>
      </c>
      <c r="E34" s="24">
        <f ca="1">SUM('Bewerking, HH'!E271:E306)/1000000</f>
        <v>0</v>
      </c>
      <c r="F34" s="24">
        <f ca="1">SUM('Bewerking, HH'!F271:F306)/1000000</f>
        <v>0</v>
      </c>
      <c r="G34" s="24">
        <f ca="1">SUM('Bewerking, HH'!G271:G306)/1000000</f>
        <v>0</v>
      </c>
      <c r="H34" s="24">
        <f ca="1">SUM('Bewerking, HH'!H271:H306)/1000000</f>
        <v>0</v>
      </c>
      <c r="I34" s="24">
        <f ca="1">SUM('Bewerking, HH'!I271:I306)/1000000</f>
        <v>9.7485000000000002E-2</v>
      </c>
      <c r="K34" s="24">
        <f ca="1">SUM(D34:I34)</f>
        <v>0.14654500000000001</v>
      </c>
      <c r="L34" s="29">
        <f t="shared" ca="1" si="0"/>
        <v>0</v>
      </c>
    </row>
    <row r="36" spans="1:12" x14ac:dyDescent="0.25">
      <c r="A36" s="25" t="str">
        <f>B6</f>
        <v>Label_B</v>
      </c>
      <c r="D36" s="24" t="s">
        <v>2</v>
      </c>
      <c r="E36" s="24" t="s">
        <v>135</v>
      </c>
      <c r="F36" s="24" t="s">
        <v>4</v>
      </c>
      <c r="G36" s="24" t="s">
        <v>136</v>
      </c>
      <c r="H36" s="24" t="s">
        <v>6</v>
      </c>
      <c r="I36" s="24" t="s">
        <v>7</v>
      </c>
      <c r="J36" s="24"/>
      <c r="K36" s="24"/>
      <c r="L36" s="24" t="s">
        <v>137</v>
      </c>
    </row>
    <row r="37" spans="1:12" x14ac:dyDescent="0.25">
      <c r="A37" s="24" t="s">
        <v>139</v>
      </c>
      <c r="B37" s="24">
        <v>2010</v>
      </c>
      <c r="C37">
        <f ca="1">SUM('Bewerking, HH'!M31:M66)/1000000</f>
        <v>0.14787800000000001</v>
      </c>
      <c r="D37" s="24">
        <f ca="1">SUM('Bewerking, HH'!N31:N66)/1000000</f>
        <v>4.7841000000000002E-2</v>
      </c>
      <c r="E37" s="24">
        <f ca="1">SUM('Bewerking, HH'!O31:O66)/1000000</f>
        <v>0</v>
      </c>
      <c r="F37" s="24">
        <f ca="1">SUM('Bewerking, HH'!P31:P66)/1000000</f>
        <v>0</v>
      </c>
      <c r="G37" s="24">
        <f ca="1">SUM('Bewerking, HH'!Q31:Q66)/1000000</f>
        <v>0</v>
      </c>
      <c r="H37" s="24">
        <f ca="1">SUM('Bewerking, HH'!R31:R66)/1000000</f>
        <v>0</v>
      </c>
      <c r="I37" s="24">
        <f ca="1">SUM('Bewerking, HH'!S31:S66)/1000000</f>
        <v>0.100037</v>
      </c>
      <c r="K37" s="24">
        <f ca="1">SUM(D37:I37)</f>
        <v>0.14787800000000001</v>
      </c>
      <c r="L37" s="29">
        <f ca="1">C37-K37</f>
        <v>0</v>
      </c>
    </row>
    <row r="38" spans="1:12" x14ac:dyDescent="0.25">
      <c r="A38" s="24" t="s">
        <v>139</v>
      </c>
      <c r="B38" s="24">
        <v>2020</v>
      </c>
      <c r="C38">
        <f ca="1">SUM('Bewerking, HH'!M91:M126)/1000000</f>
        <v>0.14654500000000001</v>
      </c>
      <c r="D38" s="24">
        <f ca="1">SUM('Bewerking, HH'!N91:N126)/1000000</f>
        <v>4.7446000000000002E-2</v>
      </c>
      <c r="E38" s="24">
        <f ca="1">SUM('Bewerking, HH'!O91:O126)/1000000</f>
        <v>0</v>
      </c>
      <c r="F38" s="24">
        <f ca="1">SUM('Bewerking, HH'!P91:P126)/1000000</f>
        <v>0</v>
      </c>
      <c r="G38" s="24">
        <f ca="1">SUM('Bewerking, HH'!Q91:Q126)/1000000</f>
        <v>0</v>
      </c>
      <c r="H38" s="24">
        <f ca="1">SUM('Bewerking, HH'!R91:R126)/1000000</f>
        <v>0</v>
      </c>
      <c r="I38" s="24">
        <f ca="1">SUM('Bewerking, HH'!S91:S126)/1000000</f>
        <v>9.9099000000000007E-2</v>
      </c>
      <c r="K38" s="24">
        <f ca="1">SUM(D38:I38)</f>
        <v>0.14654500000000001</v>
      </c>
      <c r="L38" s="29">
        <f t="shared" ref="L38:L41" ca="1" si="1">C38-K38</f>
        <v>0</v>
      </c>
    </row>
    <row r="39" spans="1:12" x14ac:dyDescent="0.25">
      <c r="A39" s="24" t="s">
        <v>139</v>
      </c>
      <c r="B39" s="24">
        <v>2030</v>
      </c>
      <c r="C39">
        <f ca="1">SUM('Bewerking, HH'!M151:M186)/1000000</f>
        <v>0.14654500000000001</v>
      </c>
      <c r="D39" s="24">
        <f ca="1">SUM('Bewerking, HH'!N151:N186)/1000000</f>
        <v>4.7446000000000002E-2</v>
      </c>
      <c r="E39" s="24">
        <f ca="1">SUM('Bewerking, HH'!O151:O186)/1000000</f>
        <v>0</v>
      </c>
      <c r="F39" s="24">
        <f ca="1">SUM('Bewerking, HH'!P151:P186)/1000000</f>
        <v>0</v>
      </c>
      <c r="G39" s="24">
        <f ca="1">SUM('Bewerking, HH'!Q151:Q186)/1000000</f>
        <v>0</v>
      </c>
      <c r="H39" s="24">
        <f ca="1">SUM('Bewerking, HH'!R151:R186)/1000000</f>
        <v>0</v>
      </c>
      <c r="I39" s="24">
        <f ca="1">SUM('Bewerking, HH'!S151:S186)/1000000</f>
        <v>9.9099000000000007E-2</v>
      </c>
      <c r="K39" s="24">
        <f ca="1">SUM(D39:I39)</f>
        <v>0.14654500000000001</v>
      </c>
      <c r="L39" s="29">
        <f t="shared" ca="1" si="1"/>
        <v>0</v>
      </c>
    </row>
    <row r="40" spans="1:12" x14ac:dyDescent="0.25">
      <c r="A40" s="24" t="s">
        <v>139</v>
      </c>
      <c r="B40" s="24">
        <v>2040</v>
      </c>
      <c r="C40">
        <f ca="1">SUM('Bewerking, HH'!M211:M246)/1000000</f>
        <v>0.14654500000000001</v>
      </c>
      <c r="D40" s="24">
        <f ca="1">SUM('Bewerking, HH'!N211:N246)/1000000</f>
        <v>4.7446000000000002E-2</v>
      </c>
      <c r="E40" s="24">
        <f ca="1">SUM('Bewerking, HH'!O211:O246)/1000000</f>
        <v>0</v>
      </c>
      <c r="F40" s="24">
        <f ca="1">SUM('Bewerking, HH'!P211:P246)/1000000</f>
        <v>0</v>
      </c>
      <c r="G40" s="24">
        <f ca="1">SUM('Bewerking, HH'!Q211:Q246)/1000000</f>
        <v>0</v>
      </c>
      <c r="H40" s="24">
        <f ca="1">SUM('Bewerking, HH'!R211:R246)/1000000</f>
        <v>0</v>
      </c>
      <c r="I40" s="24">
        <f ca="1">SUM('Bewerking, HH'!S211:S246)/1000000</f>
        <v>9.9099000000000007E-2</v>
      </c>
      <c r="K40" s="24">
        <f ca="1">SUM(D40:I40)</f>
        <v>0.14654500000000001</v>
      </c>
      <c r="L40" s="29">
        <f t="shared" ca="1" si="1"/>
        <v>0</v>
      </c>
    </row>
    <row r="41" spans="1:12" x14ac:dyDescent="0.25">
      <c r="A41" s="24" t="s">
        <v>139</v>
      </c>
      <c r="B41" s="24">
        <v>2050</v>
      </c>
      <c r="C41">
        <f ca="1">SUM('Bewerking, HH'!M271:M306)/1000000</f>
        <v>0.14654500000000001</v>
      </c>
      <c r="D41" s="24">
        <f ca="1">SUM('Bewerking, HH'!N271:N306)/1000000</f>
        <v>4.9027000000000001E-2</v>
      </c>
      <c r="E41" s="24">
        <f ca="1">SUM('Bewerking, HH'!O271:O306)/1000000</f>
        <v>0</v>
      </c>
      <c r="F41" s="24">
        <f ca="1">SUM('Bewerking, HH'!P271:P306)/1000000</f>
        <v>0</v>
      </c>
      <c r="G41" s="24">
        <f ca="1">SUM('Bewerking, HH'!Q271:Q306)/1000000</f>
        <v>0</v>
      </c>
      <c r="H41" s="24">
        <f ca="1">SUM('Bewerking, HH'!R271:R306)/1000000</f>
        <v>0</v>
      </c>
      <c r="I41" s="24">
        <f ca="1">SUM('Bewerking, HH'!S271:S306)/1000000</f>
        <v>9.7517999999999994E-2</v>
      </c>
      <c r="K41" s="24">
        <f ca="1">SUM(D41:I41)</f>
        <v>0.14654499999999998</v>
      </c>
      <c r="L41" s="29">
        <f t="shared" ca="1" si="1"/>
        <v>0</v>
      </c>
    </row>
    <row r="43" spans="1:12" x14ac:dyDescent="0.25">
      <c r="A43" s="25" t="str">
        <f>B7</f>
        <v>Label_A+</v>
      </c>
      <c r="D43" s="24" t="s">
        <v>2</v>
      </c>
      <c r="E43" s="24" t="s">
        <v>135</v>
      </c>
      <c r="F43" s="24" t="s">
        <v>4</v>
      </c>
      <c r="G43" s="24" t="s">
        <v>136</v>
      </c>
      <c r="H43" s="24" t="s">
        <v>6</v>
      </c>
      <c r="I43" s="24" t="s">
        <v>7</v>
      </c>
      <c r="J43" s="24"/>
      <c r="K43" s="24"/>
      <c r="L43" s="24" t="s">
        <v>137</v>
      </c>
    </row>
    <row r="44" spans="1:12" x14ac:dyDescent="0.25">
      <c r="A44" s="24" t="s">
        <v>139</v>
      </c>
      <c r="B44" s="24">
        <v>2010</v>
      </c>
      <c r="C44">
        <f ca="1">SUM('Bewerking, HH'!W31:W66)/1000000</f>
        <v>0.14787800000000001</v>
      </c>
      <c r="D44" s="24">
        <f ca="1">SUM('Bewerking, HH'!X31:X66)/1000000</f>
        <v>4.7841000000000002E-2</v>
      </c>
      <c r="E44" s="24">
        <f ca="1">SUM('Bewerking, HH'!Y31:Y66)/1000000</f>
        <v>0</v>
      </c>
      <c r="F44" s="24">
        <f ca="1">SUM('Bewerking, HH'!Z31:Z66)/1000000</f>
        <v>0</v>
      </c>
      <c r="G44" s="24">
        <f ca="1">SUM('Bewerking, HH'!AA31:AA66)/1000000</f>
        <v>0</v>
      </c>
      <c r="H44" s="24">
        <f ca="1">SUM('Bewerking, HH'!AB31:AB66)/1000000</f>
        <v>0</v>
      </c>
      <c r="I44" s="24">
        <f ca="1">SUM('Bewerking, HH'!AC31:AC66)/1000000</f>
        <v>0.100037</v>
      </c>
      <c r="K44" s="24">
        <f ca="1">SUM(D44:I44)</f>
        <v>0.14787800000000001</v>
      </c>
      <c r="L44" s="24">
        <f ca="1">C44-K44</f>
        <v>0</v>
      </c>
    </row>
    <row r="45" spans="1:12" x14ac:dyDescent="0.25">
      <c r="A45" s="24" t="s">
        <v>139</v>
      </c>
      <c r="B45" s="24">
        <v>2020</v>
      </c>
      <c r="C45">
        <f ca="1">SUM('Bewerking, HH'!W91:W126)/1000000</f>
        <v>0.14654500000000001</v>
      </c>
      <c r="D45" s="24">
        <f ca="1">SUM('Bewerking, HH'!X91:X126)/1000000</f>
        <v>4.7446000000000002E-2</v>
      </c>
      <c r="E45" s="24">
        <f ca="1">SUM('Bewerking, HH'!Y91:Y126)/1000000</f>
        <v>0</v>
      </c>
      <c r="F45" s="24">
        <f ca="1">SUM('Bewerking, HH'!Z91:Z126)/1000000</f>
        <v>0</v>
      </c>
      <c r="G45" s="24">
        <f ca="1">SUM('Bewerking, HH'!AA91:AA126)/1000000</f>
        <v>0</v>
      </c>
      <c r="H45" s="24">
        <f ca="1">SUM('Bewerking, HH'!AB91:AB126)/1000000</f>
        <v>7.8378000000000003E-2</v>
      </c>
      <c r="I45" s="24">
        <f ca="1">SUM('Bewerking, HH'!AC91:AC126)/1000000</f>
        <v>2.0721E-2</v>
      </c>
      <c r="K45" s="24">
        <f ca="1">SUM(D45:I45)</f>
        <v>0.14654499999999998</v>
      </c>
      <c r="L45" s="24">
        <f ca="1">C45-K45</f>
        <v>0</v>
      </c>
    </row>
    <row r="46" spans="1:12" x14ac:dyDescent="0.25">
      <c r="A46" s="24" t="s">
        <v>139</v>
      </c>
      <c r="B46" s="24">
        <v>2030</v>
      </c>
      <c r="C46">
        <f ca="1">SUM('Bewerking, HH'!W151:W186)/1000000</f>
        <v>0.14654500000000001</v>
      </c>
      <c r="D46" s="24">
        <f ca="1">SUM('Bewerking, HH'!X151:X186)/1000000</f>
        <v>4.7446000000000002E-2</v>
      </c>
      <c r="E46" s="24">
        <f ca="1">SUM('Bewerking, HH'!Y151:Y186)/1000000</f>
        <v>0</v>
      </c>
      <c r="F46" s="24">
        <f ca="1">SUM('Bewerking, HH'!Z151:Z186)/1000000</f>
        <v>0</v>
      </c>
      <c r="G46" s="24">
        <f ca="1">SUM('Bewerking, HH'!AA151:AA186)/1000000</f>
        <v>0</v>
      </c>
      <c r="H46" s="24">
        <f ca="1">SUM('Bewerking, HH'!AB151:AB186)/1000000</f>
        <v>7.9010999999999998E-2</v>
      </c>
      <c r="I46" s="24">
        <f ca="1">SUM('Bewerking, HH'!AC151:AC186)/1000000</f>
        <v>2.0088000000000002E-2</v>
      </c>
      <c r="K46" s="24">
        <f ca="1">SUM(D46:I46)</f>
        <v>0.14654499999999998</v>
      </c>
      <c r="L46" s="24">
        <f ca="1">C46-K46</f>
        <v>0</v>
      </c>
    </row>
    <row r="47" spans="1:12" x14ac:dyDescent="0.25">
      <c r="A47" s="24" t="s">
        <v>139</v>
      </c>
      <c r="B47" s="24">
        <v>2040</v>
      </c>
      <c r="C47">
        <f ca="1">SUM('Bewerking, HH'!W211:W246)/1000000</f>
        <v>0.14654500000000001</v>
      </c>
      <c r="D47" s="24">
        <f ca="1">SUM('Bewerking, HH'!X211:X246)/1000000</f>
        <v>4.7446000000000002E-2</v>
      </c>
      <c r="E47" s="24">
        <f ca="1">SUM('Bewerking, HH'!Y211:Y246)/1000000</f>
        <v>0</v>
      </c>
      <c r="F47" s="24">
        <f ca="1">SUM('Bewerking, HH'!Z211:Z246)/1000000</f>
        <v>0</v>
      </c>
      <c r="G47" s="24">
        <f ca="1">SUM('Bewerking, HH'!AA211:AA246)/1000000</f>
        <v>0</v>
      </c>
      <c r="H47" s="24">
        <f ca="1">SUM('Bewerking, HH'!AB211:AB246)/1000000</f>
        <v>8.1730999999999998E-2</v>
      </c>
      <c r="I47" s="24">
        <f ca="1">SUM('Bewerking, HH'!AC211:AC246)/1000000</f>
        <v>1.7368000000000001E-2</v>
      </c>
      <c r="K47" s="24">
        <f ca="1">SUM(D47:I47)</f>
        <v>0.14654499999999998</v>
      </c>
      <c r="L47" s="24">
        <f ca="1">C47-K47</f>
        <v>0</v>
      </c>
    </row>
    <row r="48" spans="1:12" x14ac:dyDescent="0.25">
      <c r="A48" s="24" t="s">
        <v>139</v>
      </c>
      <c r="B48" s="24">
        <v>2050</v>
      </c>
      <c r="C48">
        <f ca="1">SUM('Bewerking, HH'!W271:W306)/1000000</f>
        <v>0.14654500000000001</v>
      </c>
      <c r="D48" s="24">
        <f ca="1">SUM('Bewerking, HH'!X271:X306)/1000000</f>
        <v>4.7446000000000002E-2</v>
      </c>
      <c r="E48" s="24">
        <f ca="1">SUM('Bewerking, HH'!Y271:Y306)/1000000</f>
        <v>0</v>
      </c>
      <c r="F48" s="24">
        <f ca="1">SUM('Bewerking, HH'!Z271:Z306)/1000000</f>
        <v>0</v>
      </c>
      <c r="G48" s="24">
        <f ca="1">SUM('Bewerking, HH'!AA271:AA306)/1000000</f>
        <v>0</v>
      </c>
      <c r="H48" s="24">
        <f ca="1">SUM('Bewerking, HH'!AB271:AB306)/1000000</f>
        <v>8.3623000000000003E-2</v>
      </c>
      <c r="I48" s="24">
        <f ca="1">SUM('Bewerking, HH'!AC271:AC306)/1000000</f>
        <v>1.5476E-2</v>
      </c>
      <c r="K48">
        <f ca="1">SUM(D48:I48)</f>
        <v>0.14654499999999998</v>
      </c>
      <c r="L48" s="24">
        <f ca="1">C48-K48</f>
        <v>0</v>
      </c>
    </row>
    <row r="50" spans="1:12" x14ac:dyDescent="0.25">
      <c r="A50" s="25" t="str">
        <f>B8</f>
        <v>Label_A+_eWP</v>
      </c>
      <c r="D50" s="24" t="s">
        <v>2</v>
      </c>
      <c r="E50" s="24" t="s">
        <v>135</v>
      </c>
      <c r="F50" s="24" t="s">
        <v>4</v>
      </c>
      <c r="G50" s="24" t="s">
        <v>136</v>
      </c>
      <c r="H50" s="24" t="s">
        <v>6</v>
      </c>
      <c r="I50" s="24" t="s">
        <v>7</v>
      </c>
      <c r="J50" s="24"/>
      <c r="K50" s="24"/>
      <c r="L50" s="24" t="s">
        <v>137</v>
      </c>
    </row>
    <row r="51" spans="1:12" x14ac:dyDescent="0.25">
      <c r="A51" s="24" t="s">
        <v>139</v>
      </c>
      <c r="B51" s="24">
        <v>2010</v>
      </c>
      <c r="C51">
        <f ca="1">SUM('Bewerking, HH'!AG31:AG66)/1000000</f>
        <v>0.14787800000000001</v>
      </c>
      <c r="D51" s="24">
        <f ca="1">SUM('Bewerking, HH'!AH31:AH66)/1000000</f>
        <v>4.7841000000000002E-2</v>
      </c>
      <c r="E51" s="24">
        <f ca="1">SUM('Bewerking, HH'!AI31:AI66)/1000000</f>
        <v>0</v>
      </c>
      <c r="F51" s="24">
        <f ca="1">SUM('Bewerking, HH'!AJ31:AJ66)/1000000</f>
        <v>0</v>
      </c>
      <c r="G51" s="24">
        <f ca="1">SUM('Bewerking, HH'!AK31:AK66)/1000000</f>
        <v>0</v>
      </c>
      <c r="H51" s="24">
        <f ca="1">SUM('Bewerking, HH'!AL31:AL66)/1000000</f>
        <v>0</v>
      </c>
      <c r="I51" s="24">
        <f ca="1">SUM('Bewerking, HH'!AM31:AM66)/1000000</f>
        <v>0.100037</v>
      </c>
      <c r="J51" s="24"/>
      <c r="K51" s="29">
        <f ca="1">SUM(D51:I51)</f>
        <v>0.14787800000000001</v>
      </c>
      <c r="L51" s="29">
        <f ca="1">C51-K51</f>
        <v>0</v>
      </c>
    </row>
    <row r="52" spans="1:12" x14ac:dyDescent="0.25">
      <c r="A52" s="24" t="s">
        <v>139</v>
      </c>
      <c r="B52" s="24">
        <v>2020</v>
      </c>
      <c r="C52">
        <f ca="1">SUM('Bewerking, HH'!AG91:AG126)/1000000</f>
        <v>0.14654500000000001</v>
      </c>
      <c r="D52" s="24">
        <f ca="1">SUM('Bewerking, HH'!AH91:AH126)/1000000</f>
        <v>4.7446000000000002E-2</v>
      </c>
      <c r="E52" s="24">
        <f ca="1">SUM('Bewerking, HH'!AI91:AI126)/1000000</f>
        <v>0</v>
      </c>
      <c r="F52" s="24">
        <f ca="1">SUM('Bewerking, HH'!AJ91:AJ126)/1000000</f>
        <v>0</v>
      </c>
      <c r="G52" s="24">
        <f ca="1">SUM('Bewerking, HH'!AK91:AK126)/1000000</f>
        <v>0</v>
      </c>
      <c r="H52" s="24">
        <f ca="1">SUM('Bewerking, HH'!AL91:AL126)/1000000</f>
        <v>0</v>
      </c>
      <c r="I52" s="24">
        <f ca="1">SUM('Bewerking, HH'!AM91:AM126)/1000000</f>
        <v>0</v>
      </c>
      <c r="J52" s="24"/>
      <c r="K52" s="29">
        <f ca="1">SUM(D52:I52)</f>
        <v>4.7446000000000002E-2</v>
      </c>
      <c r="L52" s="29">
        <f ca="1">C52-K52</f>
        <v>9.9099000000000007E-2</v>
      </c>
    </row>
    <row r="53" spans="1:12" x14ac:dyDescent="0.25">
      <c r="A53" s="24" t="s">
        <v>139</v>
      </c>
      <c r="B53" s="24">
        <v>2030</v>
      </c>
      <c r="C53">
        <f ca="1">SUM('Bewerking, HH'!AG151:AG186)/1000000</f>
        <v>0.14654500000000001</v>
      </c>
      <c r="D53" s="24">
        <f ca="1">SUM('Bewerking, HH'!AH151:AH186)/1000000</f>
        <v>4.7446000000000002E-2</v>
      </c>
      <c r="E53" s="24">
        <f ca="1">SUM('Bewerking, HH'!AI151:AI186)/1000000</f>
        <v>0</v>
      </c>
      <c r="F53" s="24">
        <f ca="1">SUM('Bewerking, HH'!AJ151:AJ186)/1000000</f>
        <v>0</v>
      </c>
      <c r="G53" s="24">
        <f ca="1">SUM('Bewerking, HH'!AK151:AK186)/1000000</f>
        <v>0</v>
      </c>
      <c r="H53" s="24">
        <f ca="1">SUM('Bewerking, HH'!AL151:AL186)/1000000</f>
        <v>0</v>
      </c>
      <c r="I53" s="24">
        <f ca="1">SUM('Bewerking, HH'!AM151:AM186)/1000000</f>
        <v>0</v>
      </c>
      <c r="J53" s="24"/>
      <c r="K53" s="29">
        <f ca="1">SUM(D53:I53)</f>
        <v>4.7446000000000002E-2</v>
      </c>
      <c r="L53" s="29">
        <f ca="1">C53-K53</f>
        <v>9.9099000000000007E-2</v>
      </c>
    </row>
    <row r="54" spans="1:12" x14ac:dyDescent="0.25">
      <c r="A54" s="24" t="s">
        <v>139</v>
      </c>
      <c r="B54" s="24">
        <v>2040</v>
      </c>
      <c r="C54">
        <f ca="1">SUM('Bewerking, HH'!AG211:AG246)/1000000</f>
        <v>0.14654500000000001</v>
      </c>
      <c r="D54" s="24">
        <f ca="1">SUM('Bewerking, HH'!AH211:AH246)/1000000</f>
        <v>4.7446000000000002E-2</v>
      </c>
      <c r="E54" s="24">
        <f ca="1">SUM('Bewerking, HH'!AI211:AI246)/1000000</f>
        <v>0</v>
      </c>
      <c r="F54" s="24">
        <f ca="1">SUM('Bewerking, HH'!AJ211:AJ246)/1000000</f>
        <v>0</v>
      </c>
      <c r="G54" s="24">
        <f ca="1">SUM('Bewerking, HH'!AK211:AK246)/1000000</f>
        <v>0</v>
      </c>
      <c r="H54" s="24">
        <f ca="1">SUM('Bewerking, HH'!AL211:AL246)/1000000</f>
        <v>0</v>
      </c>
      <c r="I54" s="24">
        <f ca="1">SUM('Bewerking, HH'!AM211:AM246)/1000000</f>
        <v>0</v>
      </c>
      <c r="J54" s="24"/>
      <c r="K54" s="29">
        <f ca="1">SUM(D54:I54)</f>
        <v>4.7446000000000002E-2</v>
      </c>
      <c r="L54" s="29">
        <f ca="1">C54-K54</f>
        <v>9.9099000000000007E-2</v>
      </c>
    </row>
    <row r="55" spans="1:12" x14ac:dyDescent="0.25">
      <c r="A55" s="24" t="s">
        <v>139</v>
      </c>
      <c r="B55" s="24">
        <v>2050</v>
      </c>
      <c r="C55">
        <f ca="1">SUM('Bewerking, HH'!AG271:AG306)/1000000</f>
        <v>0.14654500000000001</v>
      </c>
      <c r="D55" s="24">
        <f ca="1">SUM('Bewerking, HH'!AH271:AH306)/1000000</f>
        <v>4.7446000000000002E-2</v>
      </c>
      <c r="E55" s="24">
        <f ca="1">SUM('Bewerking, HH'!AI271:AI306)/1000000</f>
        <v>0</v>
      </c>
      <c r="F55" s="24">
        <f ca="1">SUM('Bewerking, HH'!AJ271:AJ306)/1000000</f>
        <v>0</v>
      </c>
      <c r="G55" s="24">
        <f ca="1">SUM('Bewerking, HH'!AK271:AK306)/1000000</f>
        <v>0</v>
      </c>
      <c r="H55" s="24">
        <f ca="1">SUM('Bewerking, HH'!AL271:AL306)/1000000</f>
        <v>0</v>
      </c>
      <c r="I55" s="24">
        <f ca="1">SUM('Bewerking, HH'!AM271:AM306)/1000000</f>
        <v>0</v>
      </c>
      <c r="J55" s="24"/>
      <c r="K55" s="29">
        <f ca="1">SUM(D55:I55)</f>
        <v>4.7446000000000002E-2</v>
      </c>
      <c r="L55" s="29">
        <f ca="1">C55-K55</f>
        <v>9.9099000000000007E-2</v>
      </c>
    </row>
    <row r="57" spans="1:12" x14ac:dyDescent="0.25">
      <c r="A57" s="30" t="str">
        <f>B9</f>
        <v>Label_B_WP2euro/m3</v>
      </c>
      <c r="D57" s="24" t="s">
        <v>2</v>
      </c>
      <c r="E57" s="24" t="s">
        <v>135</v>
      </c>
      <c r="F57" s="24" t="s">
        <v>4</v>
      </c>
      <c r="G57" s="24" t="s">
        <v>136</v>
      </c>
      <c r="H57" s="24" t="s">
        <v>6</v>
      </c>
      <c r="I57" s="24" t="s">
        <v>7</v>
      </c>
      <c r="J57" s="24"/>
      <c r="K57" s="24"/>
      <c r="L57" s="24" t="s">
        <v>137</v>
      </c>
    </row>
    <row r="58" spans="1:12" x14ac:dyDescent="0.25">
      <c r="A58" s="24" t="s">
        <v>139</v>
      </c>
      <c r="B58" s="24">
        <v>2010</v>
      </c>
      <c r="C58">
        <f ca="1">SUM('Bewerking, HH'!AQ31:AQ66)/1000000</f>
        <v>0.14787800000000001</v>
      </c>
      <c r="D58" s="24">
        <f ca="1">SUM('Bewerking, HH'!AR31:AR66)/1000000</f>
        <v>4.7841000000000002E-2</v>
      </c>
      <c r="E58" s="24">
        <f ca="1">SUM('Bewerking, HH'!AS31:AS66)/1000000</f>
        <v>0</v>
      </c>
      <c r="F58" s="24">
        <f ca="1">SUM('Bewerking, HH'!AT31:AT66)/1000000</f>
        <v>0</v>
      </c>
      <c r="G58" s="24">
        <f ca="1">SUM('Bewerking, HH'!AU31:AU66)/1000000</f>
        <v>0</v>
      </c>
      <c r="H58" s="24">
        <f ca="1">SUM('Bewerking, HH'!AV31:AV66)/1000000</f>
        <v>0</v>
      </c>
      <c r="I58" s="24">
        <f ca="1">SUM('Bewerking, HH'!AW31:AW66)/1000000</f>
        <v>0.100037</v>
      </c>
      <c r="J58" s="24"/>
      <c r="K58" s="29">
        <f ca="1">SUM(D58:I58)</f>
        <v>0.14787800000000001</v>
      </c>
      <c r="L58" s="29">
        <f ca="1">C58-K58</f>
        <v>0</v>
      </c>
    </row>
    <row r="59" spans="1:12" x14ac:dyDescent="0.25">
      <c r="A59" s="24" t="s">
        <v>139</v>
      </c>
      <c r="B59" s="24">
        <v>2020</v>
      </c>
      <c r="C59">
        <f ca="1">SUM('Bewerking, HH'!AQ91:AQ126)/1000000</f>
        <v>0.14654500000000001</v>
      </c>
      <c r="D59" s="24">
        <f ca="1">SUM('Bewerking, HH'!AR91:AR126)/1000000</f>
        <v>9.3561000000000005E-2</v>
      </c>
      <c r="E59" s="24">
        <f ca="1">SUM('Bewerking, HH'!AS91:AS126)/1000000</f>
        <v>5.2680999999999999E-2</v>
      </c>
      <c r="F59" s="24">
        <f ca="1">SUM('Bewerking, HH'!AT91:AT126)/1000000</f>
        <v>0</v>
      </c>
      <c r="G59" s="24">
        <f ca="1">SUM('Bewerking, HH'!AU91:AU126)/1000000</f>
        <v>0</v>
      </c>
      <c r="H59" s="24">
        <f ca="1">SUM('Bewerking, HH'!AV91:AV126)/1000000</f>
        <v>0</v>
      </c>
      <c r="I59" s="24">
        <f ca="1">SUM('Bewerking, HH'!AW91:AW126)/1000000</f>
        <v>3.0299999999999999E-4</v>
      </c>
      <c r="J59" s="24"/>
      <c r="K59" s="29">
        <f ca="1">SUM(D59:I59)</f>
        <v>0.14654500000000001</v>
      </c>
      <c r="L59" s="29">
        <f ca="1">C59-K59</f>
        <v>0</v>
      </c>
    </row>
    <row r="60" spans="1:12" x14ac:dyDescent="0.25">
      <c r="A60" s="24" t="s">
        <v>139</v>
      </c>
      <c r="B60" s="24">
        <v>2030</v>
      </c>
      <c r="C60">
        <f ca="1">SUM('Bewerking, HH'!AQ151:AQ186)/1000000</f>
        <v>0.14654500000000001</v>
      </c>
      <c r="D60" s="24">
        <f ca="1">SUM('Bewerking, HH'!AR151:AR186)/1000000</f>
        <v>9.3561000000000005E-2</v>
      </c>
      <c r="E60" s="24">
        <f ca="1">SUM('Bewerking, HH'!AS151:AS186)/1000000</f>
        <v>5.2680999999999999E-2</v>
      </c>
      <c r="F60" s="24">
        <f ca="1">SUM('Bewerking, HH'!AT151:AT186)/1000000</f>
        <v>0</v>
      </c>
      <c r="G60" s="24">
        <f ca="1">SUM('Bewerking, HH'!AU151:AU186)/1000000</f>
        <v>0</v>
      </c>
      <c r="H60" s="24">
        <f ca="1">SUM('Bewerking, HH'!AV151:AV186)/1000000</f>
        <v>0</v>
      </c>
      <c r="I60" s="24">
        <f ca="1">SUM('Bewerking, HH'!AW151:AW186)/1000000</f>
        <v>3.0299999999999999E-4</v>
      </c>
      <c r="J60" s="24"/>
      <c r="K60" s="29">
        <f ca="1">SUM(D60:I60)</f>
        <v>0.14654500000000001</v>
      </c>
      <c r="L60" s="29">
        <f ca="1">C60-K60</f>
        <v>0</v>
      </c>
    </row>
    <row r="61" spans="1:12" x14ac:dyDescent="0.25">
      <c r="A61" s="24" t="s">
        <v>139</v>
      </c>
      <c r="B61" s="24">
        <v>2040</v>
      </c>
      <c r="C61">
        <f ca="1">SUM('Bewerking, HH'!AQ211:AQ246)/1000000</f>
        <v>0.14654500000000001</v>
      </c>
      <c r="D61" s="24">
        <f ca="1">SUM('Bewerking, HH'!AR211:AR246)/1000000</f>
        <v>9.3561000000000005E-2</v>
      </c>
      <c r="E61" s="24">
        <f ca="1">SUM('Bewerking, HH'!AS211:AS246)/1000000</f>
        <v>5.2680999999999999E-2</v>
      </c>
      <c r="F61" s="24">
        <f ca="1">SUM('Bewerking, HH'!AT211:AT246)/1000000</f>
        <v>0</v>
      </c>
      <c r="G61" s="24">
        <f ca="1">SUM('Bewerking, HH'!AU211:AU246)/1000000</f>
        <v>0</v>
      </c>
      <c r="H61" s="24">
        <f ca="1">SUM('Bewerking, HH'!AV211:AV246)/1000000</f>
        <v>0</v>
      </c>
      <c r="I61" s="24">
        <f ca="1">SUM('Bewerking, HH'!AW211:AW246)/1000000</f>
        <v>3.0299999999999999E-4</v>
      </c>
      <c r="J61" s="24"/>
      <c r="K61" s="29">
        <f ca="1">SUM(D61:I61)</f>
        <v>0.14654500000000001</v>
      </c>
      <c r="L61" s="29">
        <f ca="1">C61-K61</f>
        <v>0</v>
      </c>
    </row>
    <row r="62" spans="1:12" x14ac:dyDescent="0.25">
      <c r="A62" s="24" t="s">
        <v>139</v>
      </c>
      <c r="B62" s="24">
        <v>2050</v>
      </c>
      <c r="C62">
        <f ca="1">SUM('Bewerking, HH'!AQ271:AQ306)/1000000</f>
        <v>0.14654500000000001</v>
      </c>
      <c r="D62" s="24">
        <f ca="1">SUM('Bewerking, HH'!AR271:AR306)/1000000</f>
        <v>9.3561000000000005E-2</v>
      </c>
      <c r="E62" s="24">
        <f ca="1">SUM('Bewerking, HH'!AS271:AS306)/1000000</f>
        <v>5.2680999999999999E-2</v>
      </c>
      <c r="F62" s="24">
        <f ca="1">SUM('Bewerking, HH'!AT271:AT306)/1000000</f>
        <v>0</v>
      </c>
      <c r="G62" s="24">
        <f ca="1">SUM('Bewerking, HH'!AU271:AU306)/1000000</f>
        <v>0</v>
      </c>
      <c r="H62" s="24">
        <f ca="1">SUM('Bewerking, HH'!AV271:AV306)/1000000</f>
        <v>0</v>
      </c>
      <c r="I62" s="24">
        <f ca="1">SUM('Bewerking, HH'!AW271:AW306)/1000000</f>
        <v>3.0299999999999999E-4</v>
      </c>
      <c r="J62" s="24"/>
      <c r="K62" s="29">
        <f ca="1">SUM(D62:I62)</f>
        <v>0.14654500000000001</v>
      </c>
      <c r="L62" s="29">
        <f ca="1">C62-K62</f>
        <v>0</v>
      </c>
    </row>
    <row r="67" spans="2:9" x14ac:dyDescent="0.25">
      <c r="C67" s="29" t="s">
        <v>2</v>
      </c>
      <c r="D67" s="29" t="s">
        <v>135</v>
      </c>
      <c r="E67" s="29" t="s">
        <v>4</v>
      </c>
      <c r="F67" s="29" t="s">
        <v>136</v>
      </c>
      <c r="G67" s="29" t="s">
        <v>6</v>
      </c>
      <c r="H67" s="29" t="s">
        <v>7</v>
      </c>
      <c r="I67" t="s">
        <v>584</v>
      </c>
    </row>
    <row r="68" spans="2:9" x14ac:dyDescent="0.25">
      <c r="B68" t="str">
        <f>A29</f>
        <v>Referentie</v>
      </c>
      <c r="C68">
        <f ca="1">D32</f>
        <v>4.7446000000000002E-2</v>
      </c>
      <c r="D68" s="29">
        <f t="shared" ref="D68:H68" ca="1" si="2">E32</f>
        <v>0</v>
      </c>
      <c r="E68" s="29">
        <f t="shared" ca="1" si="2"/>
        <v>0</v>
      </c>
      <c r="F68" s="29">
        <f t="shared" ca="1" si="2"/>
        <v>0</v>
      </c>
      <c r="G68" s="29">
        <f t="shared" ca="1" si="2"/>
        <v>0</v>
      </c>
      <c r="H68" s="29">
        <f t="shared" ca="1" si="2"/>
        <v>9.9099000000000007E-2</v>
      </c>
      <c r="I68">
        <f ca="1">L32</f>
        <v>0</v>
      </c>
    </row>
    <row r="69" spans="2:9" x14ac:dyDescent="0.25">
      <c r="B69" t="str">
        <f>A36</f>
        <v>Label_B</v>
      </c>
      <c r="C69">
        <f ca="1">D39</f>
        <v>4.7446000000000002E-2</v>
      </c>
      <c r="D69" s="29">
        <f t="shared" ref="D69:H69" ca="1" si="3">E39</f>
        <v>0</v>
      </c>
      <c r="E69" s="29">
        <f t="shared" ca="1" si="3"/>
        <v>0</v>
      </c>
      <c r="F69" s="29">
        <f t="shared" ca="1" si="3"/>
        <v>0</v>
      </c>
      <c r="G69" s="29">
        <f t="shared" ca="1" si="3"/>
        <v>0</v>
      </c>
      <c r="H69" s="29">
        <f t="shared" ca="1" si="3"/>
        <v>9.9099000000000007E-2</v>
      </c>
      <c r="I69">
        <f ca="1">L39</f>
        <v>0</v>
      </c>
    </row>
    <row r="70" spans="2:9" x14ac:dyDescent="0.25">
      <c r="B70" t="str">
        <f>A43</f>
        <v>Label_A+</v>
      </c>
      <c r="C70">
        <f ca="1">D46</f>
        <v>4.7446000000000002E-2</v>
      </c>
      <c r="D70" s="29">
        <f t="shared" ref="D70:H70" ca="1" si="4">E46</f>
        <v>0</v>
      </c>
      <c r="E70" s="29">
        <f t="shared" ca="1" si="4"/>
        <v>0</v>
      </c>
      <c r="F70" s="29">
        <f t="shared" ca="1" si="4"/>
        <v>0</v>
      </c>
      <c r="G70" s="29">
        <f t="shared" ca="1" si="4"/>
        <v>7.9010999999999998E-2</v>
      </c>
      <c r="H70" s="29">
        <f t="shared" ca="1" si="4"/>
        <v>2.0088000000000002E-2</v>
      </c>
      <c r="I70">
        <f ca="1">L46</f>
        <v>0</v>
      </c>
    </row>
    <row r="71" spans="2:9" x14ac:dyDescent="0.25">
      <c r="B71" t="str">
        <f>A50</f>
        <v>Label_A+_eWP</v>
      </c>
      <c r="C71">
        <f ca="1">D53</f>
        <v>4.7446000000000002E-2</v>
      </c>
      <c r="D71" s="29">
        <f t="shared" ref="D71:H71" ca="1" si="5">E53</f>
        <v>0</v>
      </c>
      <c r="E71" s="29">
        <f t="shared" ca="1" si="5"/>
        <v>0</v>
      </c>
      <c r="F71" s="29">
        <f t="shared" ca="1" si="5"/>
        <v>0</v>
      </c>
      <c r="G71" s="29">
        <f t="shared" ca="1" si="5"/>
        <v>0</v>
      </c>
      <c r="H71" s="29">
        <f t="shared" ca="1" si="5"/>
        <v>0</v>
      </c>
      <c r="I71">
        <f ca="1">L53</f>
        <v>9.9099000000000007E-2</v>
      </c>
    </row>
    <row r="72" spans="2:9" x14ac:dyDescent="0.25">
      <c r="B72" t="str">
        <f>A57</f>
        <v>Label_B_WP2euro/m3</v>
      </c>
      <c r="C72">
        <f t="shared" ref="C72:H72" ca="1" si="6">D60</f>
        <v>9.3561000000000005E-2</v>
      </c>
      <c r="D72" s="29">
        <f t="shared" ca="1" si="6"/>
        <v>5.2680999999999999E-2</v>
      </c>
      <c r="E72" s="29">
        <f t="shared" ca="1" si="6"/>
        <v>0</v>
      </c>
      <c r="F72" s="29">
        <f t="shared" ca="1" si="6"/>
        <v>0</v>
      </c>
      <c r="G72" s="29">
        <f t="shared" ca="1" si="6"/>
        <v>0</v>
      </c>
      <c r="H72" s="29">
        <f t="shared" ca="1" si="6"/>
        <v>3.0299999999999999E-4</v>
      </c>
      <c r="I72">
        <f ca="1">L60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5:AW326"/>
  <sheetViews>
    <sheetView topLeftCell="A7" zoomScale="60" zoomScaleNormal="60" workbookViewId="0">
      <selection activeCell="X50" sqref="X50"/>
    </sheetView>
  </sheetViews>
  <sheetFormatPr defaultRowHeight="15" x14ac:dyDescent="0.25"/>
  <cols>
    <col min="1" max="1" width="9.140625" style="29"/>
    <col min="2" max="2" width="45.85546875" style="29" bestFit="1" customWidth="1"/>
    <col min="3" max="3" width="13.42578125" style="9" bestFit="1" customWidth="1"/>
    <col min="4" max="4" width="9.140625" style="9" customWidth="1"/>
    <col min="5" max="10" width="9.140625" style="9"/>
    <col min="11" max="11" width="9.140625" style="21"/>
    <col min="12" max="20" width="9.140625" style="29"/>
    <col min="21" max="21" width="9.140625" style="21"/>
    <col min="22" max="30" width="9.140625" style="29"/>
    <col min="31" max="31" width="9.140625" style="21"/>
    <col min="32" max="40" width="9.140625" style="29"/>
    <col min="41" max="41" width="9.140625" style="21"/>
    <col min="42" max="16384" width="9.140625" style="29"/>
  </cols>
  <sheetData>
    <row r="5" spans="1:3" x14ac:dyDescent="0.25">
      <c r="B5" s="29" t="s">
        <v>118</v>
      </c>
      <c r="C5" s="63" t="str">
        <f>ReadMe!C15</f>
        <v>ReferentieUtrecht</v>
      </c>
    </row>
    <row r="6" spans="1:3" x14ac:dyDescent="0.25">
      <c r="B6" s="29" t="s">
        <v>120</v>
      </c>
      <c r="C6" s="63" t="str">
        <f>ReadMe!D15</f>
        <v>Utrecht_Label B</v>
      </c>
    </row>
    <row r="7" spans="1:3" x14ac:dyDescent="0.25">
      <c r="B7" s="29" t="s">
        <v>121</v>
      </c>
      <c r="C7" s="63" t="str">
        <f>ReadMe!E15</f>
        <v>Utrecht_Label Aplus</v>
      </c>
    </row>
    <row r="8" spans="1:3" x14ac:dyDescent="0.25">
      <c r="B8" s="29" t="s">
        <v>122</v>
      </c>
      <c r="C8" s="63" t="str">
        <f>ReadMe!F15</f>
        <v>Utrecht_Label Aplus, met eWP</v>
      </c>
    </row>
    <row r="9" spans="1:3" x14ac:dyDescent="0.25">
      <c r="B9" s="29" t="s">
        <v>123</v>
      </c>
      <c r="C9" s="63" t="str">
        <f>ReadMe!G15</f>
        <v>Utrecht_Label B_Warmtenetten</v>
      </c>
    </row>
    <row r="14" spans="1:3" x14ac:dyDescent="0.25">
      <c r="A14" s="27" t="s">
        <v>110</v>
      </c>
    </row>
    <row r="15" spans="1:3" ht="15.75" thickBot="1" x14ac:dyDescent="0.3">
      <c r="A15" s="27"/>
      <c r="B15" s="30" t="s">
        <v>111</v>
      </c>
    </row>
    <row r="16" spans="1:3" ht="15.75" thickBot="1" x14ac:dyDescent="0.3">
      <c r="A16" s="27"/>
      <c r="B16" s="29" t="s">
        <v>112</v>
      </c>
      <c r="C16" s="19">
        <v>600</v>
      </c>
    </row>
    <row r="17" spans="1:49" ht="15.75" thickBot="1" x14ac:dyDescent="0.3">
      <c r="B17" s="30" t="s">
        <v>104</v>
      </c>
      <c r="C17" s="9">
        <v>2010</v>
      </c>
      <c r="D17" s="9">
        <v>2020</v>
      </c>
      <c r="E17" s="9">
        <v>2030</v>
      </c>
      <c r="F17" s="9">
        <v>2040</v>
      </c>
      <c r="G17" s="9">
        <v>2050</v>
      </c>
      <c r="M17" s="29">
        <v>2010</v>
      </c>
      <c r="N17" s="9">
        <v>2020</v>
      </c>
      <c r="O17" s="29">
        <v>2030</v>
      </c>
      <c r="P17" s="29">
        <v>2040</v>
      </c>
      <c r="Q17" s="29">
        <v>2050</v>
      </c>
      <c r="W17" s="29">
        <v>2010</v>
      </c>
      <c r="X17" s="9">
        <v>2020</v>
      </c>
      <c r="Y17" s="29">
        <v>2030</v>
      </c>
      <c r="Z17" s="29">
        <v>2040</v>
      </c>
      <c r="AA17" s="29">
        <v>2050</v>
      </c>
      <c r="AG17" s="29">
        <v>2010</v>
      </c>
      <c r="AH17" s="9">
        <v>2020</v>
      </c>
      <c r="AI17" s="29">
        <v>2030</v>
      </c>
      <c r="AJ17" s="29">
        <v>2040</v>
      </c>
      <c r="AK17" s="29">
        <v>2050</v>
      </c>
      <c r="AQ17" s="29">
        <v>2010</v>
      </c>
      <c r="AR17" s="9">
        <v>2020</v>
      </c>
      <c r="AS17" s="29">
        <v>2030</v>
      </c>
      <c r="AT17" s="29">
        <v>2040</v>
      </c>
      <c r="AU17" s="29">
        <v>2050</v>
      </c>
    </row>
    <row r="18" spans="1:49" x14ac:dyDescent="0.25">
      <c r="B18" s="29" t="s">
        <v>106</v>
      </c>
      <c r="C18" s="16">
        <v>85</v>
      </c>
      <c r="D18" s="14">
        <v>205</v>
      </c>
      <c r="E18" s="14">
        <v>325</v>
      </c>
      <c r="F18" s="14">
        <v>445</v>
      </c>
      <c r="G18" s="11">
        <v>565</v>
      </c>
      <c r="M18" s="16">
        <f t="shared" ref="M18:Q19" si="0">C18+$C$16</f>
        <v>685</v>
      </c>
      <c r="N18" s="14">
        <f t="shared" si="0"/>
        <v>805</v>
      </c>
      <c r="O18" s="14">
        <f t="shared" si="0"/>
        <v>925</v>
      </c>
      <c r="P18" s="14">
        <f t="shared" si="0"/>
        <v>1045</v>
      </c>
      <c r="Q18" s="11">
        <f t="shared" si="0"/>
        <v>1165</v>
      </c>
      <c r="R18" s="9"/>
      <c r="S18" s="9"/>
      <c r="W18" s="16">
        <f t="shared" ref="W18:AA19" si="1">M18+$C$16</f>
        <v>1285</v>
      </c>
      <c r="X18" s="14">
        <f t="shared" si="1"/>
        <v>1405</v>
      </c>
      <c r="Y18" s="14">
        <f t="shared" si="1"/>
        <v>1525</v>
      </c>
      <c r="Z18" s="14">
        <f t="shared" si="1"/>
        <v>1645</v>
      </c>
      <c r="AA18" s="11">
        <f t="shared" si="1"/>
        <v>1765</v>
      </c>
      <c r="AB18" s="9"/>
      <c r="AC18" s="9"/>
      <c r="AG18" s="16">
        <f t="shared" ref="AG18:AK19" si="2">W18+$C$16</f>
        <v>1885</v>
      </c>
      <c r="AH18" s="14">
        <f t="shared" si="2"/>
        <v>2005</v>
      </c>
      <c r="AI18" s="14">
        <f t="shared" si="2"/>
        <v>2125</v>
      </c>
      <c r="AJ18" s="14">
        <f t="shared" si="2"/>
        <v>2245</v>
      </c>
      <c r="AK18" s="11">
        <f t="shared" si="2"/>
        <v>2365</v>
      </c>
      <c r="AL18" s="9"/>
      <c r="AM18" s="9"/>
      <c r="AQ18" s="16">
        <f t="shared" ref="AQ18:AU19" si="3">AG18+$C$16</f>
        <v>2485</v>
      </c>
      <c r="AR18" s="14">
        <f t="shared" si="3"/>
        <v>2605</v>
      </c>
      <c r="AS18" s="14">
        <f t="shared" si="3"/>
        <v>2725</v>
      </c>
      <c r="AT18" s="14">
        <f t="shared" si="3"/>
        <v>2845</v>
      </c>
      <c r="AU18" s="11">
        <f t="shared" si="3"/>
        <v>2965</v>
      </c>
      <c r="AV18" s="9"/>
      <c r="AW18" s="9"/>
    </row>
    <row r="19" spans="1:49" ht="15.75" thickBot="1" x14ac:dyDescent="0.3">
      <c r="B19" s="29" t="s">
        <v>107</v>
      </c>
      <c r="C19" s="7">
        <v>120</v>
      </c>
      <c r="D19" s="17">
        <v>240</v>
      </c>
      <c r="E19" s="17">
        <v>360</v>
      </c>
      <c r="F19" s="17">
        <v>480</v>
      </c>
      <c r="G19" s="15">
        <v>600</v>
      </c>
      <c r="M19" s="7">
        <f t="shared" si="0"/>
        <v>720</v>
      </c>
      <c r="N19" s="17">
        <f t="shared" si="0"/>
        <v>840</v>
      </c>
      <c r="O19" s="17">
        <f t="shared" si="0"/>
        <v>960</v>
      </c>
      <c r="P19" s="17">
        <f t="shared" si="0"/>
        <v>1080</v>
      </c>
      <c r="Q19" s="15">
        <f t="shared" si="0"/>
        <v>1200</v>
      </c>
      <c r="R19" s="9"/>
      <c r="S19" s="9"/>
      <c r="W19" s="7">
        <f t="shared" si="1"/>
        <v>1320</v>
      </c>
      <c r="X19" s="17">
        <f t="shared" si="1"/>
        <v>1440</v>
      </c>
      <c r="Y19" s="17">
        <f t="shared" si="1"/>
        <v>1560</v>
      </c>
      <c r="Z19" s="17">
        <f t="shared" si="1"/>
        <v>1680</v>
      </c>
      <c r="AA19" s="15">
        <f t="shared" si="1"/>
        <v>1800</v>
      </c>
      <c r="AB19" s="9"/>
      <c r="AC19" s="9"/>
      <c r="AG19" s="7">
        <f t="shared" si="2"/>
        <v>1920</v>
      </c>
      <c r="AH19" s="17">
        <f t="shared" si="2"/>
        <v>2040</v>
      </c>
      <c r="AI19" s="17">
        <f t="shared" si="2"/>
        <v>2160</v>
      </c>
      <c r="AJ19" s="17">
        <f t="shared" si="2"/>
        <v>2280</v>
      </c>
      <c r="AK19" s="15">
        <f t="shared" si="2"/>
        <v>2400</v>
      </c>
      <c r="AL19" s="9"/>
      <c r="AM19" s="9"/>
      <c r="AQ19" s="7">
        <f t="shared" si="3"/>
        <v>2520</v>
      </c>
      <c r="AR19" s="17">
        <f t="shared" si="3"/>
        <v>2640</v>
      </c>
      <c r="AS19" s="17">
        <f t="shared" si="3"/>
        <v>2760</v>
      </c>
      <c r="AT19" s="17">
        <f t="shared" si="3"/>
        <v>2880</v>
      </c>
      <c r="AU19" s="15">
        <f t="shared" si="3"/>
        <v>3000</v>
      </c>
      <c r="AV19" s="9"/>
      <c r="AW19" s="9"/>
    </row>
    <row r="20" spans="1:49" ht="15.75" thickBot="1" x14ac:dyDescent="0.3">
      <c r="B20" s="30" t="s">
        <v>105</v>
      </c>
      <c r="M20" s="9"/>
      <c r="N20" s="9"/>
      <c r="O20" s="9"/>
      <c r="P20" s="9"/>
      <c r="Q20" s="9"/>
      <c r="R20" s="9"/>
      <c r="S20" s="9"/>
      <c r="W20" s="9"/>
      <c r="X20" s="9"/>
      <c r="Y20" s="9"/>
      <c r="Z20" s="9"/>
      <c r="AA20" s="9"/>
      <c r="AB20" s="9"/>
      <c r="AC20" s="9"/>
      <c r="AG20" s="9"/>
      <c r="AH20" s="9"/>
      <c r="AI20" s="9"/>
      <c r="AJ20" s="9"/>
      <c r="AK20" s="9"/>
      <c r="AL20" s="9"/>
      <c r="AM20" s="9"/>
      <c r="AQ20" s="9"/>
      <c r="AR20" s="9"/>
      <c r="AS20" s="9"/>
      <c r="AT20" s="9"/>
      <c r="AU20" s="9"/>
      <c r="AV20" s="9"/>
      <c r="AW20" s="9"/>
    </row>
    <row r="21" spans="1:49" x14ac:dyDescent="0.25">
      <c r="B21" s="29" t="s">
        <v>106</v>
      </c>
      <c r="C21" s="16">
        <v>48</v>
      </c>
      <c r="D21" s="14">
        <v>168</v>
      </c>
      <c r="E21" s="14">
        <v>288</v>
      </c>
      <c r="F21" s="14">
        <v>408</v>
      </c>
      <c r="G21" s="11">
        <v>528</v>
      </c>
      <c r="M21" s="16">
        <f t="shared" ref="M21:Q22" si="4">C21+$C$16</f>
        <v>648</v>
      </c>
      <c r="N21" s="14">
        <f t="shared" si="4"/>
        <v>768</v>
      </c>
      <c r="O21" s="14">
        <f t="shared" si="4"/>
        <v>888</v>
      </c>
      <c r="P21" s="14">
        <f t="shared" si="4"/>
        <v>1008</v>
      </c>
      <c r="Q21" s="11">
        <f t="shared" si="4"/>
        <v>1128</v>
      </c>
      <c r="R21" s="9"/>
      <c r="S21" s="9"/>
      <c r="W21" s="16">
        <f t="shared" ref="W21:AA22" si="5">M21+$C$16</f>
        <v>1248</v>
      </c>
      <c r="X21" s="14">
        <f t="shared" si="5"/>
        <v>1368</v>
      </c>
      <c r="Y21" s="14">
        <f t="shared" si="5"/>
        <v>1488</v>
      </c>
      <c r="Z21" s="14">
        <f t="shared" si="5"/>
        <v>1608</v>
      </c>
      <c r="AA21" s="11">
        <f t="shared" si="5"/>
        <v>1728</v>
      </c>
      <c r="AB21" s="9"/>
      <c r="AC21" s="9"/>
      <c r="AG21" s="16">
        <f t="shared" ref="AG21:AK22" si="6">W21+$C$16</f>
        <v>1848</v>
      </c>
      <c r="AH21" s="14">
        <f t="shared" si="6"/>
        <v>1968</v>
      </c>
      <c r="AI21" s="14">
        <f t="shared" si="6"/>
        <v>2088</v>
      </c>
      <c r="AJ21" s="14">
        <f t="shared" si="6"/>
        <v>2208</v>
      </c>
      <c r="AK21" s="11">
        <f t="shared" si="6"/>
        <v>2328</v>
      </c>
      <c r="AL21" s="9"/>
      <c r="AM21" s="9"/>
      <c r="AQ21" s="16">
        <f t="shared" ref="AQ21:AU22" si="7">AG21+$C$16</f>
        <v>2448</v>
      </c>
      <c r="AR21" s="14">
        <f t="shared" si="7"/>
        <v>2568</v>
      </c>
      <c r="AS21" s="14">
        <f t="shared" si="7"/>
        <v>2688</v>
      </c>
      <c r="AT21" s="14">
        <f t="shared" si="7"/>
        <v>2808</v>
      </c>
      <c r="AU21" s="11">
        <f t="shared" si="7"/>
        <v>2928</v>
      </c>
      <c r="AV21" s="9"/>
      <c r="AW21" s="9"/>
    </row>
    <row r="22" spans="1:49" ht="15.75" thickBot="1" x14ac:dyDescent="0.3">
      <c r="B22" s="29" t="s">
        <v>107</v>
      </c>
      <c r="C22" s="7">
        <v>62</v>
      </c>
      <c r="D22" s="17">
        <v>182</v>
      </c>
      <c r="E22" s="17">
        <v>302</v>
      </c>
      <c r="F22" s="17">
        <v>422</v>
      </c>
      <c r="G22" s="15">
        <v>542</v>
      </c>
      <c r="M22" s="7">
        <f t="shared" si="4"/>
        <v>662</v>
      </c>
      <c r="N22" s="17">
        <f t="shared" si="4"/>
        <v>782</v>
      </c>
      <c r="O22" s="17">
        <f t="shared" si="4"/>
        <v>902</v>
      </c>
      <c r="P22" s="17">
        <f t="shared" si="4"/>
        <v>1022</v>
      </c>
      <c r="Q22" s="15">
        <f t="shared" si="4"/>
        <v>1142</v>
      </c>
      <c r="R22" s="9"/>
      <c r="S22" s="9"/>
      <c r="W22" s="7">
        <f t="shared" si="5"/>
        <v>1262</v>
      </c>
      <c r="X22" s="17">
        <f t="shared" si="5"/>
        <v>1382</v>
      </c>
      <c r="Y22" s="17">
        <f t="shared" si="5"/>
        <v>1502</v>
      </c>
      <c r="Z22" s="17">
        <f t="shared" si="5"/>
        <v>1622</v>
      </c>
      <c r="AA22" s="15">
        <f t="shared" si="5"/>
        <v>1742</v>
      </c>
      <c r="AB22" s="9"/>
      <c r="AC22" s="9"/>
      <c r="AG22" s="7">
        <f t="shared" si="6"/>
        <v>1862</v>
      </c>
      <c r="AH22" s="17">
        <f t="shared" si="6"/>
        <v>1982</v>
      </c>
      <c r="AI22" s="17">
        <f t="shared" si="6"/>
        <v>2102</v>
      </c>
      <c r="AJ22" s="17">
        <f t="shared" si="6"/>
        <v>2222</v>
      </c>
      <c r="AK22" s="15">
        <f t="shared" si="6"/>
        <v>2342</v>
      </c>
      <c r="AL22" s="9"/>
      <c r="AM22" s="9"/>
      <c r="AQ22" s="7">
        <f t="shared" si="7"/>
        <v>2462</v>
      </c>
      <c r="AR22" s="17">
        <f t="shared" si="7"/>
        <v>2582</v>
      </c>
      <c r="AS22" s="17">
        <f t="shared" si="7"/>
        <v>2702</v>
      </c>
      <c r="AT22" s="17">
        <f t="shared" si="7"/>
        <v>2822</v>
      </c>
      <c r="AU22" s="15">
        <f t="shared" si="7"/>
        <v>2942</v>
      </c>
      <c r="AV22" s="9"/>
      <c r="AW22" s="9"/>
    </row>
    <row r="23" spans="1:49" ht="15.75" thickBot="1" x14ac:dyDescent="0.3">
      <c r="B23" s="30" t="s">
        <v>108</v>
      </c>
      <c r="M23" s="9"/>
      <c r="N23" s="9"/>
      <c r="O23" s="9"/>
      <c r="P23" s="9"/>
      <c r="Q23" s="9"/>
      <c r="R23" s="9"/>
      <c r="S23" s="9"/>
      <c r="W23" s="9"/>
      <c r="X23" s="9"/>
      <c r="Y23" s="9"/>
      <c r="Z23" s="9"/>
      <c r="AA23" s="9"/>
      <c r="AB23" s="9"/>
      <c r="AC23" s="9"/>
      <c r="AG23" s="9"/>
      <c r="AH23" s="9"/>
      <c r="AI23" s="9"/>
      <c r="AJ23" s="9"/>
      <c r="AK23" s="9"/>
      <c r="AL23" s="9"/>
      <c r="AM23" s="9"/>
      <c r="AQ23" s="9"/>
      <c r="AR23" s="9"/>
      <c r="AS23" s="9"/>
      <c r="AT23" s="9"/>
      <c r="AU23" s="9"/>
      <c r="AV23" s="9"/>
      <c r="AW23" s="9"/>
    </row>
    <row r="24" spans="1:49" ht="15.75" thickBot="1" x14ac:dyDescent="0.3">
      <c r="B24" s="12" t="s">
        <v>109</v>
      </c>
      <c r="C24" s="13">
        <v>2</v>
      </c>
      <c r="D24" s="10">
        <v>3</v>
      </c>
      <c r="E24" s="10">
        <v>4</v>
      </c>
      <c r="F24" s="10">
        <v>5</v>
      </c>
      <c r="G24" s="10">
        <v>6</v>
      </c>
      <c r="H24" s="10">
        <v>7</v>
      </c>
      <c r="I24" s="8">
        <v>8</v>
      </c>
      <c r="M24" s="13">
        <v>2</v>
      </c>
      <c r="N24" s="10">
        <v>3</v>
      </c>
      <c r="O24" s="10">
        <v>4</v>
      </c>
      <c r="P24" s="10">
        <v>5</v>
      </c>
      <c r="Q24" s="10">
        <v>6</v>
      </c>
      <c r="R24" s="10">
        <v>7</v>
      </c>
      <c r="S24" s="8">
        <v>8</v>
      </c>
      <c r="W24" s="13">
        <v>2</v>
      </c>
      <c r="X24" s="10">
        <v>3</v>
      </c>
      <c r="Y24" s="10">
        <v>4</v>
      </c>
      <c r="Z24" s="10">
        <v>5</v>
      </c>
      <c r="AA24" s="10">
        <v>6</v>
      </c>
      <c r="AB24" s="10">
        <v>7</v>
      </c>
      <c r="AC24" s="8">
        <v>8</v>
      </c>
      <c r="AG24" s="13">
        <v>2</v>
      </c>
      <c r="AH24" s="10">
        <v>3</v>
      </c>
      <c r="AI24" s="10">
        <v>4</v>
      </c>
      <c r="AJ24" s="10">
        <v>5</v>
      </c>
      <c r="AK24" s="10">
        <v>6</v>
      </c>
      <c r="AL24" s="10">
        <v>7</v>
      </c>
      <c r="AM24" s="8">
        <v>8</v>
      </c>
      <c r="AQ24" s="13">
        <v>2</v>
      </c>
      <c r="AR24" s="10">
        <v>3</v>
      </c>
      <c r="AS24" s="10">
        <v>4</v>
      </c>
      <c r="AT24" s="10">
        <v>5</v>
      </c>
      <c r="AU24" s="10">
        <v>6</v>
      </c>
      <c r="AV24" s="10">
        <v>7</v>
      </c>
      <c r="AW24" s="8">
        <v>8</v>
      </c>
    </row>
    <row r="26" spans="1:49" ht="26.25" x14ac:dyDescent="0.4">
      <c r="A26" s="20" t="str">
        <f>"Scenario 1: "&amp;C5</f>
        <v>Scenario 1: ReferentieUtrecht</v>
      </c>
      <c r="L26" s="20" t="str">
        <f>"Scenario 2: "&amp;C6</f>
        <v>Scenario 2: Utrecht_Label B</v>
      </c>
      <c r="V26" s="20" t="str">
        <f>"Scenario 3: "&amp;C7</f>
        <v>Scenario 3: Utrecht_Label Aplus</v>
      </c>
      <c r="AF26" s="20" t="str">
        <f>"Scenario 4: "&amp;C8</f>
        <v>Scenario 4: Utrecht_Label Aplus, met eWP</v>
      </c>
      <c r="AP26" s="20" t="str">
        <f>"Scenario 5: "&amp;C9</f>
        <v>Scenario 5: Utrecht_Label B_Warmtenetten</v>
      </c>
    </row>
    <row r="27" spans="1:49" s="1" customFormat="1" x14ac:dyDescent="0.25">
      <c r="A27" s="2">
        <v>2010</v>
      </c>
      <c r="C27" s="38"/>
      <c r="D27" s="38"/>
      <c r="E27" s="38"/>
      <c r="F27" s="38"/>
      <c r="G27" s="38"/>
      <c r="H27" s="38"/>
      <c r="I27" s="38"/>
      <c r="J27" s="38"/>
      <c r="K27" s="21"/>
      <c r="U27" s="21"/>
      <c r="AE27" s="21"/>
      <c r="AO27" s="21"/>
    </row>
    <row r="28" spans="1:49" s="5" customFormat="1" x14ac:dyDescent="0.25">
      <c r="B28" s="3" t="s">
        <v>104</v>
      </c>
      <c r="C28" s="39"/>
      <c r="D28" s="39"/>
      <c r="E28" s="39"/>
      <c r="F28" s="39"/>
      <c r="G28" s="39"/>
      <c r="H28" s="39"/>
      <c r="I28" s="39"/>
      <c r="J28" s="39"/>
      <c r="K28" s="21"/>
      <c r="U28" s="21"/>
      <c r="AE28" s="21"/>
      <c r="AO28" s="21"/>
    </row>
    <row r="29" spans="1:49" x14ac:dyDescent="0.25">
      <c r="C29" s="9" t="s">
        <v>1</v>
      </c>
      <c r="D29" s="40" t="s">
        <v>2</v>
      </c>
      <c r="E29" s="9" t="s">
        <v>3</v>
      </c>
      <c r="F29" s="9" t="s">
        <v>4</v>
      </c>
      <c r="G29" s="9" t="s">
        <v>5</v>
      </c>
      <c r="H29" s="9" t="s">
        <v>6</v>
      </c>
      <c r="I29" s="41" t="s">
        <v>7</v>
      </c>
      <c r="M29" s="9" t="s">
        <v>1</v>
      </c>
      <c r="N29" s="40" t="s">
        <v>2</v>
      </c>
      <c r="O29" s="9" t="s">
        <v>3</v>
      </c>
      <c r="P29" s="9" t="s">
        <v>4</v>
      </c>
      <c r="Q29" s="9" t="s">
        <v>5</v>
      </c>
      <c r="R29" s="9" t="s">
        <v>6</v>
      </c>
      <c r="S29" s="41" t="s">
        <v>7</v>
      </c>
      <c r="W29" s="9" t="s">
        <v>1</v>
      </c>
      <c r="X29" s="40" t="s">
        <v>2</v>
      </c>
      <c r="Y29" s="9" t="s">
        <v>3</v>
      </c>
      <c r="Z29" s="9" t="s">
        <v>4</v>
      </c>
      <c r="AA29" s="9" t="s">
        <v>5</v>
      </c>
      <c r="AB29" s="9" t="s">
        <v>6</v>
      </c>
      <c r="AC29" s="41" t="s">
        <v>7</v>
      </c>
      <c r="AG29" s="9" t="s">
        <v>1</v>
      </c>
      <c r="AH29" s="40" t="s">
        <v>2</v>
      </c>
      <c r="AI29" s="9" t="s">
        <v>3</v>
      </c>
      <c r="AJ29" s="9" t="s">
        <v>4</v>
      </c>
      <c r="AK29" s="9" t="s">
        <v>5</v>
      </c>
      <c r="AL29" s="9" t="s">
        <v>6</v>
      </c>
      <c r="AM29" s="41" t="s">
        <v>7</v>
      </c>
      <c r="AQ29" s="9" t="s">
        <v>1</v>
      </c>
      <c r="AR29" s="40" t="s">
        <v>2</v>
      </c>
      <c r="AS29" s="9" t="s">
        <v>3</v>
      </c>
      <c r="AT29" s="9" t="s">
        <v>4</v>
      </c>
      <c r="AU29" s="9" t="s">
        <v>5</v>
      </c>
      <c r="AV29" s="9" t="s">
        <v>6</v>
      </c>
      <c r="AW29" s="41" t="s">
        <v>7</v>
      </c>
    </row>
    <row r="30" spans="1:49" x14ac:dyDescent="0.25">
      <c r="C30" s="9" t="s">
        <v>35</v>
      </c>
      <c r="D30" s="40" t="s">
        <v>35</v>
      </c>
      <c r="E30" s="9" t="s">
        <v>35</v>
      </c>
      <c r="F30" s="9" t="s">
        <v>35</v>
      </c>
      <c r="G30" s="9" t="s">
        <v>35</v>
      </c>
      <c r="H30" s="9" t="s">
        <v>35</v>
      </c>
      <c r="I30" s="41" t="s">
        <v>35</v>
      </c>
      <c r="M30" s="9" t="s">
        <v>35</v>
      </c>
      <c r="N30" s="40" t="s">
        <v>35</v>
      </c>
      <c r="O30" s="9" t="s">
        <v>35</v>
      </c>
      <c r="P30" s="9" t="s">
        <v>35</v>
      </c>
      <c r="Q30" s="9" t="s">
        <v>35</v>
      </c>
      <c r="R30" s="9" t="s">
        <v>35</v>
      </c>
      <c r="S30" s="41" t="s">
        <v>35</v>
      </c>
      <c r="W30" s="9" t="s">
        <v>35</v>
      </c>
      <c r="X30" s="40" t="s">
        <v>35</v>
      </c>
      <c r="Y30" s="9" t="s">
        <v>35</v>
      </c>
      <c r="Z30" s="9" t="s">
        <v>35</v>
      </c>
      <c r="AA30" s="9" t="s">
        <v>35</v>
      </c>
      <c r="AB30" s="9" t="s">
        <v>35</v>
      </c>
      <c r="AC30" s="41" t="s">
        <v>35</v>
      </c>
      <c r="AG30" s="9" t="s">
        <v>35</v>
      </c>
      <c r="AH30" s="40" t="s">
        <v>35</v>
      </c>
      <c r="AI30" s="9" t="s">
        <v>35</v>
      </c>
      <c r="AJ30" s="9" t="s">
        <v>35</v>
      </c>
      <c r="AK30" s="9" t="s">
        <v>35</v>
      </c>
      <c r="AL30" s="9" t="s">
        <v>35</v>
      </c>
      <c r="AM30" s="41" t="s">
        <v>35</v>
      </c>
      <c r="AQ30" s="9" t="s">
        <v>35</v>
      </c>
      <c r="AR30" s="40" t="s">
        <v>35</v>
      </c>
      <c r="AS30" s="9" t="s">
        <v>35</v>
      </c>
      <c r="AT30" s="9" t="s">
        <v>35</v>
      </c>
      <c r="AU30" s="9" t="s">
        <v>35</v>
      </c>
      <c r="AV30" s="9" t="s">
        <v>35</v>
      </c>
      <c r="AW30" s="41" t="s">
        <v>35</v>
      </c>
    </row>
    <row r="31" spans="1:49" x14ac:dyDescent="0.25">
      <c r="A31" s="35"/>
      <c r="B31" s="35" t="s">
        <v>67</v>
      </c>
      <c r="C31" s="42">
        <f ca="1">IF('Bewerking, HH'!C31=0,0,'Bewerking, HH'!C31/SUM('Bewerking, HH'!C$31:C$66))</f>
        <v>3.448788866498059E-3</v>
      </c>
      <c r="D31" s="43">
        <f ca="1">IF('Bewerking, HH'!D31=0,0,'Bewerking, HH'!D31/SUM('Bewerking, HH'!C$31:C$66))</f>
        <v>5.9508513774868472E-4</v>
      </c>
      <c r="E31" s="44">
        <f ca="1">IF('Bewerking, HH'!E31=0,0,'Bewerking, HH'!E31/SUM('Bewerking, HH'!C$31:C$66))</f>
        <v>0</v>
      </c>
      <c r="F31" s="44">
        <f ca="1">IF('Bewerking, HH'!F31=0,0,'Bewerking, HH'!F31/SUM('Bewerking, HH'!C$31:C$66))</f>
        <v>0</v>
      </c>
      <c r="G31" s="44">
        <f ca="1">IF('Bewerking, HH'!G31=0,0,'Bewerking, HH'!G31/SUM('Bewerking, HH'!C$31:C$66))</f>
        <v>0</v>
      </c>
      <c r="H31" s="44">
        <f ca="1">IF('Bewerking, HH'!H31=0,0,'Bewerking, HH'!H31/SUM('Bewerking, HH'!C$31:C$66))</f>
        <v>0</v>
      </c>
      <c r="I31" s="45">
        <f ca="1">IF('Bewerking, HH'!I31=0,0,'Bewerking, HH'!I31/SUM('Bewerking, HH'!C$31:C$66))</f>
        <v>2.8537037287493746E-3</v>
      </c>
      <c r="J31" s="44"/>
      <c r="M31" s="42">
        <f ca="1">IF('Bewerking, HH'!M31=0,0,'Bewerking, HH'!M31/SUM('Bewerking, HH'!M$31:M$66))</f>
        <v>3.448788866498059E-3</v>
      </c>
      <c r="N31" s="43">
        <f ca="1">IF('Bewerking, HH'!N31=0,0,'Bewerking, HH'!N31/SUM('Bewerking, HH'!M$31:M$66))</f>
        <v>5.9508513774868472E-4</v>
      </c>
      <c r="O31" s="44">
        <f ca="1">IF('Bewerking, HH'!O31=0,0,'Bewerking, HH'!O31/SUM('Bewerking, HH'!M$31:M$66))</f>
        <v>0</v>
      </c>
      <c r="P31" s="44">
        <f ca="1">IF('Bewerking, HH'!P31=0,0,'Bewerking, HH'!P31/SUM('Bewerking, HH'!M$31:M$66))</f>
        <v>0</v>
      </c>
      <c r="Q31" s="44">
        <f ca="1">IF('Bewerking, HH'!Q31=0,0,'Bewerking, HH'!Q31/SUM('Bewerking, HH'!M$31:M$66))</f>
        <v>0</v>
      </c>
      <c r="R31" s="44">
        <f ca="1">IF('Bewerking, HH'!R31=0,0,'Bewerking, HH'!R31/SUM('Bewerking, HH'!M$31:M$66))</f>
        <v>0</v>
      </c>
      <c r="S31" s="45">
        <f ca="1">IF('Bewerking, HH'!S31=0,0,'Bewerking, HH'!S31/SUM('Bewerking, HH'!M$31:M$66))</f>
        <v>2.8537037287493746E-3</v>
      </c>
      <c r="W31" s="42">
        <f ca="1">IF('Bewerking, HH'!W31=0,0,'Bewerking, HH'!W31/SUM('Bewerking, HH'!W$31:W$66))</f>
        <v>3.448788866498059E-3</v>
      </c>
      <c r="X31" s="43">
        <f ca="1">IF('Bewerking, HH'!X31=0,0,'Bewerking, HH'!X31/SUM('Bewerking, HH'!W$31:W$66))</f>
        <v>5.9508513774868472E-4</v>
      </c>
      <c r="Y31" s="44">
        <f ca="1">IF('Bewerking, HH'!Y31=0,0,'Bewerking, HH'!Y31/SUM('Bewerking, HH'!W$31:W$66))</f>
        <v>0</v>
      </c>
      <c r="Z31" s="44">
        <f ca="1">IF('Bewerking, HH'!Z31=0,0,'Bewerking, HH'!Z31/SUM('Bewerking, HH'!W$31:W$66))</f>
        <v>0</v>
      </c>
      <c r="AA31" s="44">
        <f ca="1">IF('Bewerking, HH'!AA31=0,0,'Bewerking, HH'!AA31/SUM('Bewerking, HH'!W$31:W$66))</f>
        <v>0</v>
      </c>
      <c r="AB31" s="44">
        <f ca="1">IF('Bewerking, HH'!AB31=0,0,'Bewerking, HH'!AB31/SUM('Bewerking, HH'!W$31:W$66))</f>
        <v>0</v>
      </c>
      <c r="AC31" s="45">
        <f ca="1">IF('Bewerking, HH'!AC31=0,0,'Bewerking, HH'!AC31/SUM('Bewerking, HH'!W$31:W$66))</f>
        <v>2.8537037287493746E-3</v>
      </c>
      <c r="AG31" s="42">
        <f ca="1">IF('Bewerking, HH'!AG31=0,0,'Bewerking, HH'!AG31/SUM('Bewerking, HH'!AG$31:AG$66))</f>
        <v>3.448788866498059E-3</v>
      </c>
      <c r="AH31" s="43">
        <f ca="1">IF('Bewerking, HH'!AH31=0,0,'Bewerking, HH'!AH31/SUM('Bewerking, HH'!AG$31:AG$66))</f>
        <v>5.9508513774868472E-4</v>
      </c>
      <c r="AI31" s="44">
        <f ca="1">IF('Bewerking, HH'!AI31=0,0,'Bewerking, HH'!AI31/SUM('Bewerking, HH'!AG$31:AG$66))</f>
        <v>0</v>
      </c>
      <c r="AJ31" s="44">
        <f ca="1">IF('Bewerking, HH'!AJ31=0,0,'Bewerking, HH'!AJ31/SUM('Bewerking, HH'!AG$31:AG$66))</f>
        <v>0</v>
      </c>
      <c r="AK31" s="44">
        <f ca="1">IF('Bewerking, HH'!AK31=0,0,'Bewerking, HH'!AK31/SUM('Bewerking, HH'!AG$31:AG$66))</f>
        <v>0</v>
      </c>
      <c r="AL31" s="44">
        <f ca="1">IF('Bewerking, HH'!AL31=0,0,'Bewerking, HH'!AL31/SUM('Bewerking, HH'!AG$31:AG$66))</f>
        <v>0</v>
      </c>
      <c r="AM31" s="45">
        <f ca="1">IF('Bewerking, HH'!AM31=0,0,'Bewerking, HH'!AM31/SUM('Bewerking, HH'!AG$31:AG$66))</f>
        <v>2.8537037287493746E-3</v>
      </c>
      <c r="AQ31" s="42">
        <f ca="1">IF('Bewerking, HH'!AQ31=0,0,'Bewerking, HH'!AQ31/SUM('Bewerking, HH'!AQ$31:AQ$66))</f>
        <v>3.448788866498059E-3</v>
      </c>
      <c r="AR31" s="43">
        <f ca="1">IF('Bewerking, HH'!AR31=0,0,'Bewerking, HH'!AR31/SUM('Bewerking, HH'!AQ$31:AQ$66))</f>
        <v>5.9508513774868472E-4</v>
      </c>
      <c r="AS31" s="44">
        <f ca="1">IF('Bewerking, HH'!AS31=0,0,'Bewerking, HH'!AS31/SUM('Bewerking, HH'!AQ$31:AQ$66))</f>
        <v>0</v>
      </c>
      <c r="AT31" s="44">
        <f ca="1">IF('Bewerking, HH'!AT31=0,0,'Bewerking, HH'!AT31/SUM('Bewerking, HH'!AQ$31:AQ$66))</f>
        <v>0</v>
      </c>
      <c r="AU31" s="44">
        <f ca="1">IF('Bewerking, HH'!AU31=0,0,'Bewerking, HH'!AU31/SUM('Bewerking, HH'!AQ$31:AQ$66))</f>
        <v>0</v>
      </c>
      <c r="AV31" s="44">
        <f ca="1">IF('Bewerking, HH'!AV31=0,0,'Bewerking, HH'!AV31/SUM('Bewerking, HH'!AQ$31:AQ$66))</f>
        <v>0</v>
      </c>
      <c r="AW31" s="45">
        <f ca="1">IF('Bewerking, HH'!AW31=0,0,'Bewerking, HH'!AW31/SUM('Bewerking, HH'!AQ$31:AQ$66))</f>
        <v>2.8537037287493746E-3</v>
      </c>
    </row>
    <row r="32" spans="1:49" x14ac:dyDescent="0.25">
      <c r="A32" s="36"/>
      <c r="B32" s="36" t="s">
        <v>68</v>
      </c>
      <c r="C32" s="46">
        <f ca="1">IF('Bewerking, HH'!C32=0,0,'Bewerking, HH'!C32/SUM('Bewerking, HH'!C$31:C$66))</f>
        <v>1.237506593272833E-3</v>
      </c>
      <c r="D32" s="47">
        <f ca="1">IF('Bewerking, HH'!D32=0,0,'Bewerking, HH'!D32/SUM('Bewerking, HH'!C$31:C$66))</f>
        <v>2.434439199880983E-4</v>
      </c>
      <c r="E32" s="48">
        <f ca="1">IF('Bewerking, HH'!E32=0,0,'Bewerking, HH'!E32/SUM('Bewerking, HH'!C$31:C$66))</f>
        <v>0</v>
      </c>
      <c r="F32" s="48">
        <f ca="1">IF('Bewerking, HH'!F32=0,0,'Bewerking, HH'!F32/SUM('Bewerking, HH'!C$31:C$66))</f>
        <v>0</v>
      </c>
      <c r="G32" s="48">
        <f ca="1">IF('Bewerking, HH'!G32=0,0,'Bewerking, HH'!G32/SUM('Bewerking, HH'!C$31:C$66))</f>
        <v>0</v>
      </c>
      <c r="H32" s="48">
        <f ca="1">IF('Bewerking, HH'!H32=0,0,'Bewerking, HH'!H32/SUM('Bewerking, HH'!C$31:C$66))</f>
        <v>0</v>
      </c>
      <c r="I32" s="49">
        <f ca="1">IF('Bewerking, HH'!I32=0,0,'Bewerking, HH'!I32/SUM('Bewerking, HH'!C$31:C$66))</f>
        <v>9.9406267328473481E-4</v>
      </c>
      <c r="J32" s="50"/>
      <c r="M32" s="46">
        <f ca="1">IF('Bewerking, HH'!M32=0,0,'Bewerking, HH'!M32/SUM('Bewerking, HH'!M$31:M$66))</f>
        <v>1.237506593272833E-3</v>
      </c>
      <c r="N32" s="47">
        <f ca="1">IF('Bewerking, HH'!N32=0,0,'Bewerking, HH'!N32/SUM('Bewerking, HH'!M$31:M$66))</f>
        <v>2.434439199880983E-4</v>
      </c>
      <c r="O32" s="48">
        <f ca="1">IF('Bewerking, HH'!O32=0,0,'Bewerking, HH'!O32/SUM('Bewerking, HH'!M$31:M$66))</f>
        <v>0</v>
      </c>
      <c r="P32" s="48">
        <f ca="1">IF('Bewerking, HH'!P32=0,0,'Bewerking, HH'!P32/SUM('Bewerking, HH'!M$31:M$66))</f>
        <v>0</v>
      </c>
      <c r="Q32" s="48">
        <f ca="1">IF('Bewerking, HH'!Q32=0,0,'Bewerking, HH'!Q32/SUM('Bewerking, HH'!M$31:M$66))</f>
        <v>0</v>
      </c>
      <c r="R32" s="48">
        <f ca="1">IF('Bewerking, HH'!R32=0,0,'Bewerking, HH'!R32/SUM('Bewerking, HH'!M$31:M$66))</f>
        <v>0</v>
      </c>
      <c r="S32" s="49">
        <f ca="1">IF('Bewerking, HH'!S32=0,0,'Bewerking, HH'!S32/SUM('Bewerking, HH'!M$31:M$66))</f>
        <v>9.9406267328473481E-4</v>
      </c>
      <c r="W32" s="46">
        <f ca="1">IF('Bewerking, HH'!W32=0,0,'Bewerking, HH'!W32/SUM('Bewerking, HH'!W$31:W$66))</f>
        <v>1.237506593272833E-3</v>
      </c>
      <c r="X32" s="47">
        <f ca="1">IF('Bewerking, HH'!X32=0,0,'Bewerking, HH'!X32/SUM('Bewerking, HH'!W$31:W$66))</f>
        <v>2.434439199880983E-4</v>
      </c>
      <c r="Y32" s="48">
        <f ca="1">IF('Bewerking, HH'!Y32=0,0,'Bewerking, HH'!Y32/SUM('Bewerking, HH'!W$31:W$66))</f>
        <v>0</v>
      </c>
      <c r="Z32" s="48">
        <f ca="1">IF('Bewerking, HH'!Z32=0,0,'Bewerking, HH'!Z32/SUM('Bewerking, HH'!W$31:W$66))</f>
        <v>0</v>
      </c>
      <c r="AA32" s="48">
        <f ca="1">IF('Bewerking, HH'!AA32=0,0,'Bewerking, HH'!AA32/SUM('Bewerking, HH'!W$31:W$66))</f>
        <v>0</v>
      </c>
      <c r="AB32" s="48">
        <f ca="1">IF('Bewerking, HH'!AB32=0,0,'Bewerking, HH'!AB32/SUM('Bewerking, HH'!W$31:W$66))</f>
        <v>0</v>
      </c>
      <c r="AC32" s="49">
        <f ca="1">IF('Bewerking, HH'!AC32=0,0,'Bewerking, HH'!AC32/SUM('Bewerking, HH'!W$31:W$66))</f>
        <v>9.9406267328473481E-4</v>
      </c>
      <c r="AG32" s="46">
        <f ca="1">IF('Bewerking, HH'!AG32=0,0,'Bewerking, HH'!AG32/SUM('Bewerking, HH'!AG$31:AG$66))</f>
        <v>1.237506593272833E-3</v>
      </c>
      <c r="AH32" s="47">
        <f ca="1">IF('Bewerking, HH'!AH32=0,0,'Bewerking, HH'!AH32/SUM('Bewerking, HH'!AG$31:AG$66))</f>
        <v>2.434439199880983E-4</v>
      </c>
      <c r="AI32" s="48">
        <f ca="1">IF('Bewerking, HH'!AI32=0,0,'Bewerking, HH'!AI32/SUM('Bewerking, HH'!AG$31:AG$66))</f>
        <v>0</v>
      </c>
      <c r="AJ32" s="48">
        <f ca="1">IF('Bewerking, HH'!AJ32=0,0,'Bewerking, HH'!AJ32/SUM('Bewerking, HH'!AG$31:AG$66))</f>
        <v>0</v>
      </c>
      <c r="AK32" s="48">
        <f ca="1">IF('Bewerking, HH'!AK32=0,0,'Bewerking, HH'!AK32/SUM('Bewerking, HH'!AG$31:AG$66))</f>
        <v>0</v>
      </c>
      <c r="AL32" s="48">
        <f ca="1">IF('Bewerking, HH'!AL32=0,0,'Bewerking, HH'!AL32/SUM('Bewerking, HH'!AG$31:AG$66))</f>
        <v>0</v>
      </c>
      <c r="AM32" s="49">
        <f ca="1">IF('Bewerking, HH'!AM32=0,0,'Bewerking, HH'!AM32/SUM('Bewerking, HH'!AG$31:AG$66))</f>
        <v>9.9406267328473481E-4</v>
      </c>
      <c r="AQ32" s="46">
        <f ca="1">IF('Bewerking, HH'!AQ32=0,0,'Bewerking, HH'!AQ32/SUM('Bewerking, HH'!AQ$31:AQ$66))</f>
        <v>1.237506593272833E-3</v>
      </c>
      <c r="AR32" s="47">
        <f ca="1">IF('Bewerking, HH'!AR32=0,0,'Bewerking, HH'!AR32/SUM('Bewerking, HH'!AQ$31:AQ$66))</f>
        <v>2.434439199880983E-4</v>
      </c>
      <c r="AS32" s="48">
        <f ca="1">IF('Bewerking, HH'!AS32=0,0,'Bewerking, HH'!AS32/SUM('Bewerking, HH'!AQ$31:AQ$66))</f>
        <v>0</v>
      </c>
      <c r="AT32" s="48">
        <f ca="1">IF('Bewerking, HH'!AT32=0,0,'Bewerking, HH'!AT32/SUM('Bewerking, HH'!AQ$31:AQ$66))</f>
        <v>0</v>
      </c>
      <c r="AU32" s="48">
        <f ca="1">IF('Bewerking, HH'!AU32=0,0,'Bewerking, HH'!AU32/SUM('Bewerking, HH'!AQ$31:AQ$66))</f>
        <v>0</v>
      </c>
      <c r="AV32" s="48">
        <f ca="1">IF('Bewerking, HH'!AV32=0,0,'Bewerking, HH'!AV32/SUM('Bewerking, HH'!AQ$31:AQ$66))</f>
        <v>0</v>
      </c>
      <c r="AW32" s="49">
        <f ca="1">IF('Bewerking, HH'!AW32=0,0,'Bewerking, HH'!AW32/SUM('Bewerking, HH'!AQ$31:AQ$66))</f>
        <v>9.9406267328473481E-4</v>
      </c>
    </row>
    <row r="33" spans="1:49" x14ac:dyDescent="0.25">
      <c r="A33" s="36"/>
      <c r="B33" s="36" t="s">
        <v>69</v>
      </c>
      <c r="C33" s="46">
        <f ca="1">IF('Bewerking, HH'!C33=0,0,'Bewerking, HH'!C33/SUM('Bewerking, HH'!C$31:C$66))</f>
        <v>2.2450939287791288E-3</v>
      </c>
      <c r="D33" s="47">
        <f ca="1">IF('Bewerking, HH'!D33=0,0,'Bewerking, HH'!D33/SUM('Bewerking, HH'!C$31:C$66))</f>
        <v>8.52053719958344E-4</v>
      </c>
      <c r="E33" s="48">
        <f ca="1">IF('Bewerking, HH'!E33=0,0,'Bewerking, HH'!E33/SUM('Bewerking, HH'!C$31:C$66))</f>
        <v>0</v>
      </c>
      <c r="F33" s="48">
        <f ca="1">IF('Bewerking, HH'!F33=0,0,'Bewerking, HH'!F33/SUM('Bewerking, HH'!C$31:C$66))</f>
        <v>0</v>
      </c>
      <c r="G33" s="48">
        <f ca="1">IF('Bewerking, HH'!G33=0,0,'Bewerking, HH'!G33/SUM('Bewerking, HH'!C$31:C$66))</f>
        <v>0</v>
      </c>
      <c r="H33" s="48">
        <f ca="1">IF('Bewerking, HH'!H33=0,0,'Bewerking, HH'!H33/SUM('Bewerking, HH'!C$31:C$66))</f>
        <v>0</v>
      </c>
      <c r="I33" s="49">
        <f ca="1">IF('Bewerking, HH'!I33=0,0,'Bewerking, HH'!I33/SUM('Bewerking, HH'!C$31:C$66))</f>
        <v>1.3930402088207848E-3</v>
      </c>
      <c r="J33" s="50"/>
      <c r="M33" s="46">
        <f ca="1">IF('Bewerking, HH'!M33=0,0,'Bewerking, HH'!M33/SUM('Bewerking, HH'!M$31:M$66))</f>
        <v>2.2450939287791288E-3</v>
      </c>
      <c r="N33" s="47">
        <f ca="1">IF('Bewerking, HH'!N33=0,0,'Bewerking, HH'!N33/SUM('Bewerking, HH'!M$31:M$66))</f>
        <v>8.52053719958344E-4</v>
      </c>
      <c r="O33" s="48">
        <f ca="1">IF('Bewerking, HH'!O33=0,0,'Bewerking, HH'!O33/SUM('Bewerking, HH'!M$31:M$66))</f>
        <v>0</v>
      </c>
      <c r="P33" s="48">
        <f ca="1">IF('Bewerking, HH'!P33=0,0,'Bewerking, HH'!P33/SUM('Bewerking, HH'!M$31:M$66))</f>
        <v>0</v>
      </c>
      <c r="Q33" s="48">
        <f ca="1">IF('Bewerking, HH'!Q33=0,0,'Bewerking, HH'!Q33/SUM('Bewerking, HH'!M$31:M$66))</f>
        <v>0</v>
      </c>
      <c r="R33" s="48">
        <f ca="1">IF('Bewerking, HH'!R33=0,0,'Bewerking, HH'!R33/SUM('Bewerking, HH'!M$31:M$66))</f>
        <v>0</v>
      </c>
      <c r="S33" s="49">
        <f ca="1">IF('Bewerking, HH'!S33=0,0,'Bewerking, HH'!S33/SUM('Bewerking, HH'!M$31:M$66))</f>
        <v>1.3930402088207848E-3</v>
      </c>
      <c r="W33" s="46">
        <f ca="1">IF('Bewerking, HH'!W33=0,0,'Bewerking, HH'!W33/SUM('Bewerking, HH'!W$31:W$66))</f>
        <v>2.2450939287791288E-3</v>
      </c>
      <c r="X33" s="47">
        <f ca="1">IF('Bewerking, HH'!X33=0,0,'Bewerking, HH'!X33/SUM('Bewerking, HH'!W$31:W$66))</f>
        <v>8.52053719958344E-4</v>
      </c>
      <c r="Y33" s="48">
        <f ca="1">IF('Bewerking, HH'!Y33=0,0,'Bewerking, HH'!Y33/SUM('Bewerking, HH'!W$31:W$66))</f>
        <v>0</v>
      </c>
      <c r="Z33" s="48">
        <f ca="1">IF('Bewerking, HH'!Z33=0,0,'Bewerking, HH'!Z33/SUM('Bewerking, HH'!W$31:W$66))</f>
        <v>0</v>
      </c>
      <c r="AA33" s="48">
        <f ca="1">IF('Bewerking, HH'!AA33=0,0,'Bewerking, HH'!AA33/SUM('Bewerking, HH'!W$31:W$66))</f>
        <v>0</v>
      </c>
      <c r="AB33" s="48">
        <f ca="1">IF('Bewerking, HH'!AB33=0,0,'Bewerking, HH'!AB33/SUM('Bewerking, HH'!W$31:W$66))</f>
        <v>0</v>
      </c>
      <c r="AC33" s="49">
        <f ca="1">IF('Bewerking, HH'!AC33=0,0,'Bewerking, HH'!AC33/SUM('Bewerking, HH'!W$31:W$66))</f>
        <v>1.3930402088207848E-3</v>
      </c>
      <c r="AG33" s="46">
        <f ca="1">IF('Bewerking, HH'!AG33=0,0,'Bewerking, HH'!AG33/SUM('Bewerking, HH'!AG$31:AG$66))</f>
        <v>2.2450939287791288E-3</v>
      </c>
      <c r="AH33" s="47">
        <f ca="1">IF('Bewerking, HH'!AH33=0,0,'Bewerking, HH'!AH33/SUM('Bewerking, HH'!AG$31:AG$66))</f>
        <v>8.52053719958344E-4</v>
      </c>
      <c r="AI33" s="48">
        <f ca="1">IF('Bewerking, HH'!AI33=0,0,'Bewerking, HH'!AI33/SUM('Bewerking, HH'!AG$31:AG$66))</f>
        <v>0</v>
      </c>
      <c r="AJ33" s="48">
        <f ca="1">IF('Bewerking, HH'!AJ33=0,0,'Bewerking, HH'!AJ33/SUM('Bewerking, HH'!AG$31:AG$66))</f>
        <v>0</v>
      </c>
      <c r="AK33" s="48">
        <f ca="1">IF('Bewerking, HH'!AK33=0,0,'Bewerking, HH'!AK33/SUM('Bewerking, HH'!AG$31:AG$66))</f>
        <v>0</v>
      </c>
      <c r="AL33" s="48">
        <f ca="1">IF('Bewerking, HH'!AL33=0,0,'Bewerking, HH'!AL33/SUM('Bewerking, HH'!AG$31:AG$66))</f>
        <v>0</v>
      </c>
      <c r="AM33" s="49">
        <f ca="1">IF('Bewerking, HH'!AM33=0,0,'Bewerking, HH'!AM33/SUM('Bewerking, HH'!AG$31:AG$66))</f>
        <v>1.3930402088207848E-3</v>
      </c>
      <c r="AQ33" s="46">
        <f ca="1">IF('Bewerking, HH'!AQ33=0,0,'Bewerking, HH'!AQ33/SUM('Bewerking, HH'!AQ$31:AQ$66))</f>
        <v>2.2450939287791288E-3</v>
      </c>
      <c r="AR33" s="47">
        <f ca="1">IF('Bewerking, HH'!AR33=0,0,'Bewerking, HH'!AR33/SUM('Bewerking, HH'!AQ$31:AQ$66))</f>
        <v>8.52053719958344E-4</v>
      </c>
      <c r="AS33" s="48">
        <f ca="1">IF('Bewerking, HH'!AS33=0,0,'Bewerking, HH'!AS33/SUM('Bewerking, HH'!AQ$31:AQ$66))</f>
        <v>0</v>
      </c>
      <c r="AT33" s="48">
        <f ca="1">IF('Bewerking, HH'!AT33=0,0,'Bewerking, HH'!AT33/SUM('Bewerking, HH'!AQ$31:AQ$66))</f>
        <v>0</v>
      </c>
      <c r="AU33" s="48">
        <f ca="1">IF('Bewerking, HH'!AU33=0,0,'Bewerking, HH'!AU33/SUM('Bewerking, HH'!AQ$31:AQ$66))</f>
        <v>0</v>
      </c>
      <c r="AV33" s="48">
        <f ca="1">IF('Bewerking, HH'!AV33=0,0,'Bewerking, HH'!AV33/SUM('Bewerking, HH'!AQ$31:AQ$66))</f>
        <v>0</v>
      </c>
      <c r="AW33" s="49">
        <f ca="1">IF('Bewerking, HH'!AW33=0,0,'Bewerking, HH'!AW33/SUM('Bewerking, HH'!AQ$31:AQ$66))</f>
        <v>1.3930402088207848E-3</v>
      </c>
    </row>
    <row r="34" spans="1:49" x14ac:dyDescent="0.25">
      <c r="A34" s="36"/>
      <c r="B34" s="36" t="s">
        <v>70</v>
      </c>
      <c r="C34" s="46">
        <f ca="1">IF('Bewerking, HH'!C34=0,0,'Bewerking, HH'!C34/SUM('Bewerking, HH'!C$31:C$66))</f>
        <v>1.3389415599345405E-3</v>
      </c>
      <c r="D34" s="47">
        <f ca="1">IF('Bewerking, HH'!D34=0,0,'Bewerking, HH'!D34/SUM('Bewerking, HH'!C$31:C$66))</f>
        <v>2.7049324443122034E-4</v>
      </c>
      <c r="E34" s="48">
        <f ca="1">IF('Bewerking, HH'!E34=0,0,'Bewerking, HH'!E34/SUM('Bewerking, HH'!C$31:C$66))</f>
        <v>0</v>
      </c>
      <c r="F34" s="48">
        <f ca="1">IF('Bewerking, HH'!F34=0,0,'Bewerking, HH'!F34/SUM('Bewerking, HH'!C$31:C$66))</f>
        <v>0</v>
      </c>
      <c r="G34" s="48">
        <f ca="1">IF('Bewerking, HH'!G34=0,0,'Bewerking, HH'!G34/SUM('Bewerking, HH'!C$31:C$66))</f>
        <v>0</v>
      </c>
      <c r="H34" s="48">
        <f ca="1">IF('Bewerking, HH'!H34=0,0,'Bewerking, HH'!H34/SUM('Bewerking, HH'!C$31:C$66))</f>
        <v>0</v>
      </c>
      <c r="I34" s="49">
        <f ca="1">IF('Bewerking, HH'!I34=0,0,'Bewerking, HH'!I34/SUM('Bewerking, HH'!C$31:C$66))</f>
        <v>1.0684483155033204E-3</v>
      </c>
      <c r="J34" s="50"/>
      <c r="M34" s="46">
        <f ca="1">IF('Bewerking, HH'!M34=0,0,'Bewerking, HH'!M34/SUM('Bewerking, HH'!M$31:M$66))</f>
        <v>1.3389415599345405E-3</v>
      </c>
      <c r="N34" s="47">
        <f ca="1">IF('Bewerking, HH'!N34=0,0,'Bewerking, HH'!N34/SUM('Bewerking, HH'!M$31:M$66))</f>
        <v>2.7049324443122034E-4</v>
      </c>
      <c r="O34" s="48">
        <f ca="1">IF('Bewerking, HH'!O34=0,0,'Bewerking, HH'!O34/SUM('Bewerking, HH'!M$31:M$66))</f>
        <v>0</v>
      </c>
      <c r="P34" s="48">
        <f ca="1">IF('Bewerking, HH'!P34=0,0,'Bewerking, HH'!P34/SUM('Bewerking, HH'!M$31:M$66))</f>
        <v>0</v>
      </c>
      <c r="Q34" s="48">
        <f ca="1">IF('Bewerking, HH'!Q34=0,0,'Bewerking, HH'!Q34/SUM('Bewerking, HH'!M$31:M$66))</f>
        <v>0</v>
      </c>
      <c r="R34" s="48">
        <f ca="1">IF('Bewerking, HH'!R34=0,0,'Bewerking, HH'!R34/SUM('Bewerking, HH'!M$31:M$66))</f>
        <v>0</v>
      </c>
      <c r="S34" s="49">
        <f ca="1">IF('Bewerking, HH'!S34=0,0,'Bewerking, HH'!S34/SUM('Bewerking, HH'!M$31:M$66))</f>
        <v>1.0684483155033204E-3</v>
      </c>
      <c r="W34" s="46">
        <f ca="1">IF('Bewerking, HH'!W34=0,0,'Bewerking, HH'!W34/SUM('Bewerking, HH'!W$31:W$66))</f>
        <v>1.3389415599345405E-3</v>
      </c>
      <c r="X34" s="47">
        <f ca="1">IF('Bewerking, HH'!X34=0,0,'Bewerking, HH'!X34/SUM('Bewerking, HH'!W$31:W$66))</f>
        <v>2.7049324443122034E-4</v>
      </c>
      <c r="Y34" s="48">
        <f ca="1">IF('Bewerking, HH'!Y34=0,0,'Bewerking, HH'!Y34/SUM('Bewerking, HH'!W$31:W$66))</f>
        <v>0</v>
      </c>
      <c r="Z34" s="48">
        <f ca="1">IF('Bewerking, HH'!Z34=0,0,'Bewerking, HH'!Z34/SUM('Bewerking, HH'!W$31:W$66))</f>
        <v>0</v>
      </c>
      <c r="AA34" s="48">
        <f ca="1">IF('Bewerking, HH'!AA34=0,0,'Bewerking, HH'!AA34/SUM('Bewerking, HH'!W$31:W$66))</f>
        <v>0</v>
      </c>
      <c r="AB34" s="48">
        <f ca="1">IF('Bewerking, HH'!AB34=0,0,'Bewerking, HH'!AB34/SUM('Bewerking, HH'!W$31:W$66))</f>
        <v>0</v>
      </c>
      <c r="AC34" s="49">
        <f ca="1">IF('Bewerking, HH'!AC34=0,0,'Bewerking, HH'!AC34/SUM('Bewerking, HH'!W$31:W$66))</f>
        <v>1.0684483155033204E-3</v>
      </c>
      <c r="AG34" s="46">
        <f ca="1">IF('Bewerking, HH'!AG34=0,0,'Bewerking, HH'!AG34/SUM('Bewerking, HH'!AG$31:AG$66))</f>
        <v>1.3389415599345405E-3</v>
      </c>
      <c r="AH34" s="47">
        <f ca="1">IF('Bewerking, HH'!AH34=0,0,'Bewerking, HH'!AH34/SUM('Bewerking, HH'!AG$31:AG$66))</f>
        <v>2.7049324443122034E-4</v>
      </c>
      <c r="AI34" s="48">
        <f ca="1">IF('Bewerking, HH'!AI34=0,0,'Bewerking, HH'!AI34/SUM('Bewerking, HH'!AG$31:AG$66))</f>
        <v>0</v>
      </c>
      <c r="AJ34" s="48">
        <f ca="1">IF('Bewerking, HH'!AJ34=0,0,'Bewerking, HH'!AJ34/SUM('Bewerking, HH'!AG$31:AG$66))</f>
        <v>0</v>
      </c>
      <c r="AK34" s="48">
        <f ca="1">IF('Bewerking, HH'!AK34=0,0,'Bewerking, HH'!AK34/SUM('Bewerking, HH'!AG$31:AG$66))</f>
        <v>0</v>
      </c>
      <c r="AL34" s="48">
        <f ca="1">IF('Bewerking, HH'!AL34=0,0,'Bewerking, HH'!AL34/SUM('Bewerking, HH'!AG$31:AG$66))</f>
        <v>0</v>
      </c>
      <c r="AM34" s="49">
        <f ca="1">IF('Bewerking, HH'!AM34=0,0,'Bewerking, HH'!AM34/SUM('Bewerking, HH'!AG$31:AG$66))</f>
        <v>1.0684483155033204E-3</v>
      </c>
      <c r="AQ34" s="46">
        <f ca="1">IF('Bewerking, HH'!AQ34=0,0,'Bewerking, HH'!AQ34/SUM('Bewerking, HH'!AQ$31:AQ$66))</f>
        <v>1.3389415599345405E-3</v>
      </c>
      <c r="AR34" s="47">
        <f ca="1">IF('Bewerking, HH'!AR34=0,0,'Bewerking, HH'!AR34/SUM('Bewerking, HH'!AQ$31:AQ$66))</f>
        <v>2.7049324443122034E-4</v>
      </c>
      <c r="AS34" s="48">
        <f ca="1">IF('Bewerking, HH'!AS34=0,0,'Bewerking, HH'!AS34/SUM('Bewerking, HH'!AQ$31:AQ$66))</f>
        <v>0</v>
      </c>
      <c r="AT34" s="48">
        <f ca="1">IF('Bewerking, HH'!AT34=0,0,'Bewerking, HH'!AT34/SUM('Bewerking, HH'!AQ$31:AQ$66))</f>
        <v>0</v>
      </c>
      <c r="AU34" s="48">
        <f ca="1">IF('Bewerking, HH'!AU34=0,0,'Bewerking, HH'!AU34/SUM('Bewerking, HH'!AQ$31:AQ$66))</f>
        <v>0</v>
      </c>
      <c r="AV34" s="48">
        <f ca="1">IF('Bewerking, HH'!AV34=0,0,'Bewerking, HH'!AV34/SUM('Bewerking, HH'!AQ$31:AQ$66))</f>
        <v>0</v>
      </c>
      <c r="AW34" s="49">
        <f ca="1">IF('Bewerking, HH'!AW34=0,0,'Bewerking, HH'!AW34/SUM('Bewerking, HH'!AQ$31:AQ$66))</f>
        <v>1.0684483155033204E-3</v>
      </c>
    </row>
    <row r="35" spans="1:49" x14ac:dyDescent="0.25">
      <c r="A35" s="36"/>
      <c r="B35" s="36" t="s">
        <v>71</v>
      </c>
      <c r="C35" s="46">
        <f ca="1">IF('Bewerking, HH'!C35=0,0,'Bewerking, HH'!C35/SUM('Bewerking, HH'!C$31:C$66))</f>
        <v>2.650833795425959E-3</v>
      </c>
      <c r="D35" s="47">
        <f ca="1">IF('Bewerking, HH'!D35=0,0,'Bewerking, HH'!D35/SUM('Bewerking, HH'!C$31:C$66))</f>
        <v>5.3422415775166018E-4</v>
      </c>
      <c r="E35" s="48">
        <f ca="1">IF('Bewerking, HH'!E35=0,0,'Bewerking, HH'!E35/SUM('Bewerking, HH'!C$31:C$66))</f>
        <v>0</v>
      </c>
      <c r="F35" s="48">
        <f ca="1">IF('Bewerking, HH'!F35=0,0,'Bewerking, HH'!F35/SUM('Bewerking, HH'!C$31:C$66))</f>
        <v>0</v>
      </c>
      <c r="G35" s="48">
        <f ca="1">IF('Bewerking, HH'!G35=0,0,'Bewerking, HH'!G35/SUM('Bewerking, HH'!C$31:C$66))</f>
        <v>0</v>
      </c>
      <c r="H35" s="48">
        <f ca="1">IF('Bewerking, HH'!H35=0,0,'Bewerking, HH'!H35/SUM('Bewerking, HH'!C$31:C$66))</f>
        <v>0</v>
      </c>
      <c r="I35" s="49">
        <f ca="1">IF('Bewerking, HH'!I35=0,0,'Bewerking, HH'!I35/SUM('Bewerking, HH'!C$31:C$66))</f>
        <v>2.116609637674299E-3</v>
      </c>
      <c r="J35" s="50"/>
      <c r="M35" s="46">
        <f ca="1">IF('Bewerking, HH'!M35=0,0,'Bewerking, HH'!M35/SUM('Bewerking, HH'!M$31:M$66))</f>
        <v>2.650833795425959E-3</v>
      </c>
      <c r="N35" s="47">
        <f ca="1">IF('Bewerking, HH'!N35=0,0,'Bewerking, HH'!N35/SUM('Bewerking, HH'!M$31:M$66))</f>
        <v>5.3422415775166018E-4</v>
      </c>
      <c r="O35" s="48">
        <f ca="1">IF('Bewerking, HH'!O35=0,0,'Bewerking, HH'!O35/SUM('Bewerking, HH'!M$31:M$66))</f>
        <v>0</v>
      </c>
      <c r="P35" s="48">
        <f ca="1">IF('Bewerking, HH'!P35=0,0,'Bewerking, HH'!P35/SUM('Bewerking, HH'!M$31:M$66))</f>
        <v>0</v>
      </c>
      <c r="Q35" s="48">
        <f ca="1">IF('Bewerking, HH'!Q35=0,0,'Bewerking, HH'!Q35/SUM('Bewerking, HH'!M$31:M$66))</f>
        <v>0</v>
      </c>
      <c r="R35" s="48">
        <f ca="1">IF('Bewerking, HH'!R35=0,0,'Bewerking, HH'!R35/SUM('Bewerking, HH'!M$31:M$66))</f>
        <v>0</v>
      </c>
      <c r="S35" s="49">
        <f ca="1">IF('Bewerking, HH'!S35=0,0,'Bewerking, HH'!S35/SUM('Bewerking, HH'!M$31:M$66))</f>
        <v>2.116609637674299E-3</v>
      </c>
      <c r="W35" s="46">
        <f ca="1">IF('Bewerking, HH'!W35=0,0,'Bewerking, HH'!W35/SUM('Bewerking, HH'!W$31:W$66))</f>
        <v>2.650833795425959E-3</v>
      </c>
      <c r="X35" s="47">
        <f ca="1">IF('Bewerking, HH'!X35=0,0,'Bewerking, HH'!X35/SUM('Bewerking, HH'!W$31:W$66))</f>
        <v>5.3422415775166018E-4</v>
      </c>
      <c r="Y35" s="48">
        <f ca="1">IF('Bewerking, HH'!Y35=0,0,'Bewerking, HH'!Y35/SUM('Bewerking, HH'!W$31:W$66))</f>
        <v>0</v>
      </c>
      <c r="Z35" s="48">
        <f ca="1">IF('Bewerking, HH'!Z35=0,0,'Bewerking, HH'!Z35/SUM('Bewerking, HH'!W$31:W$66))</f>
        <v>0</v>
      </c>
      <c r="AA35" s="48">
        <f ca="1">IF('Bewerking, HH'!AA35=0,0,'Bewerking, HH'!AA35/SUM('Bewerking, HH'!W$31:W$66))</f>
        <v>0</v>
      </c>
      <c r="AB35" s="48">
        <f ca="1">IF('Bewerking, HH'!AB35=0,0,'Bewerking, HH'!AB35/SUM('Bewerking, HH'!W$31:W$66))</f>
        <v>0</v>
      </c>
      <c r="AC35" s="49">
        <f ca="1">IF('Bewerking, HH'!AC35=0,0,'Bewerking, HH'!AC35/SUM('Bewerking, HH'!W$31:W$66))</f>
        <v>2.116609637674299E-3</v>
      </c>
      <c r="AG35" s="46">
        <f ca="1">IF('Bewerking, HH'!AG35=0,0,'Bewerking, HH'!AG35/SUM('Bewerking, HH'!AG$31:AG$66))</f>
        <v>2.650833795425959E-3</v>
      </c>
      <c r="AH35" s="47">
        <f ca="1">IF('Bewerking, HH'!AH35=0,0,'Bewerking, HH'!AH35/SUM('Bewerking, HH'!AG$31:AG$66))</f>
        <v>5.3422415775166018E-4</v>
      </c>
      <c r="AI35" s="48">
        <f ca="1">IF('Bewerking, HH'!AI35=0,0,'Bewerking, HH'!AI35/SUM('Bewerking, HH'!AG$31:AG$66))</f>
        <v>0</v>
      </c>
      <c r="AJ35" s="48">
        <f ca="1">IF('Bewerking, HH'!AJ35=0,0,'Bewerking, HH'!AJ35/SUM('Bewerking, HH'!AG$31:AG$66))</f>
        <v>0</v>
      </c>
      <c r="AK35" s="48">
        <f ca="1">IF('Bewerking, HH'!AK35=0,0,'Bewerking, HH'!AK35/SUM('Bewerking, HH'!AG$31:AG$66))</f>
        <v>0</v>
      </c>
      <c r="AL35" s="48">
        <f ca="1">IF('Bewerking, HH'!AL35=0,0,'Bewerking, HH'!AL35/SUM('Bewerking, HH'!AG$31:AG$66))</f>
        <v>0</v>
      </c>
      <c r="AM35" s="49">
        <f ca="1">IF('Bewerking, HH'!AM35=0,0,'Bewerking, HH'!AM35/SUM('Bewerking, HH'!AG$31:AG$66))</f>
        <v>2.116609637674299E-3</v>
      </c>
      <c r="AQ35" s="46">
        <f ca="1">IF('Bewerking, HH'!AQ35=0,0,'Bewerking, HH'!AQ35/SUM('Bewerking, HH'!AQ$31:AQ$66))</f>
        <v>2.650833795425959E-3</v>
      </c>
      <c r="AR35" s="47">
        <f ca="1">IF('Bewerking, HH'!AR35=0,0,'Bewerking, HH'!AR35/SUM('Bewerking, HH'!AQ$31:AQ$66))</f>
        <v>5.3422415775166018E-4</v>
      </c>
      <c r="AS35" s="48">
        <f ca="1">IF('Bewerking, HH'!AS35=0,0,'Bewerking, HH'!AS35/SUM('Bewerking, HH'!AQ$31:AQ$66))</f>
        <v>0</v>
      </c>
      <c r="AT35" s="48">
        <f ca="1">IF('Bewerking, HH'!AT35=0,0,'Bewerking, HH'!AT35/SUM('Bewerking, HH'!AQ$31:AQ$66))</f>
        <v>0</v>
      </c>
      <c r="AU35" s="48">
        <f ca="1">IF('Bewerking, HH'!AU35=0,0,'Bewerking, HH'!AU35/SUM('Bewerking, HH'!AQ$31:AQ$66))</f>
        <v>0</v>
      </c>
      <c r="AV35" s="48">
        <f ca="1">IF('Bewerking, HH'!AV35=0,0,'Bewerking, HH'!AV35/SUM('Bewerking, HH'!AQ$31:AQ$66))</f>
        <v>0</v>
      </c>
      <c r="AW35" s="49">
        <f ca="1">IF('Bewerking, HH'!AW35=0,0,'Bewerking, HH'!AW35/SUM('Bewerking, HH'!AQ$31:AQ$66))</f>
        <v>2.116609637674299E-3</v>
      </c>
    </row>
    <row r="36" spans="1:49" x14ac:dyDescent="0.25">
      <c r="A36" s="37"/>
      <c r="B36" s="37" t="s">
        <v>72</v>
      </c>
      <c r="C36" s="51">
        <f ca="1">IF('Bewerking, HH'!C36=0,0,'Bewerking, HH'!C36/SUM('Bewerking, HH'!C$31:C$66))</f>
        <v>4.780968095321819E-3</v>
      </c>
      <c r="D36" s="52">
        <f ca="1">IF('Bewerking, HH'!D36=0,0,'Bewerking, HH'!D36/SUM('Bewerking, HH'!C$31:C$66))</f>
        <v>1.5891478110334194E-3</v>
      </c>
      <c r="E36" s="53">
        <f ca="1">IF('Bewerking, HH'!E36=0,0,'Bewerking, HH'!E36/SUM('Bewerking, HH'!C$31:C$66))</f>
        <v>0</v>
      </c>
      <c r="F36" s="53">
        <f ca="1">IF('Bewerking, HH'!F36=0,0,'Bewerking, HH'!F36/SUM('Bewerking, HH'!C$31:C$66))</f>
        <v>0</v>
      </c>
      <c r="G36" s="53">
        <f ca="1">IF('Bewerking, HH'!G36=0,0,'Bewerking, HH'!G36/SUM('Bewerking, HH'!C$31:C$66))</f>
        <v>0</v>
      </c>
      <c r="H36" s="53">
        <f ca="1">IF('Bewerking, HH'!H36=0,0,'Bewerking, HH'!H36/SUM('Bewerking, HH'!C$31:C$66))</f>
        <v>0</v>
      </c>
      <c r="I36" s="54">
        <f ca="1">IF('Bewerking, HH'!I36=0,0,'Bewerking, HH'!I36/SUM('Bewerking, HH'!C$31:C$66))</f>
        <v>3.1918202842883998E-3</v>
      </c>
      <c r="J36" s="53">
        <f ca="1">SUM(C31:C36)</f>
        <v>1.570213283923234E-2</v>
      </c>
      <c r="M36" s="51">
        <f ca="1">IF('Bewerking, HH'!M36=0,0,'Bewerking, HH'!M36/SUM('Bewerking, HH'!M$31:M$66))</f>
        <v>4.780968095321819E-3</v>
      </c>
      <c r="N36" s="52">
        <f ca="1">IF('Bewerking, HH'!N36=0,0,'Bewerking, HH'!N36/SUM('Bewerking, HH'!M$31:M$66))</f>
        <v>1.5891478110334194E-3</v>
      </c>
      <c r="O36" s="53">
        <f ca="1">IF('Bewerking, HH'!O36=0,0,'Bewerking, HH'!O36/SUM('Bewerking, HH'!M$31:M$66))</f>
        <v>0</v>
      </c>
      <c r="P36" s="53">
        <f ca="1">IF('Bewerking, HH'!P36=0,0,'Bewerking, HH'!P36/SUM('Bewerking, HH'!M$31:M$66))</f>
        <v>0</v>
      </c>
      <c r="Q36" s="53">
        <f ca="1">IF('Bewerking, HH'!Q36=0,0,'Bewerking, HH'!Q36/SUM('Bewerking, HH'!M$31:M$66))</f>
        <v>0</v>
      </c>
      <c r="R36" s="53">
        <f ca="1">IF('Bewerking, HH'!R36=0,0,'Bewerking, HH'!R36/SUM('Bewerking, HH'!M$31:M$66))</f>
        <v>0</v>
      </c>
      <c r="S36" s="54">
        <f ca="1">IF('Bewerking, HH'!S36=0,0,'Bewerking, HH'!S36/SUM('Bewerking, HH'!M$31:M$66))</f>
        <v>3.1918202842883998E-3</v>
      </c>
      <c r="W36" s="51">
        <f ca="1">IF('Bewerking, HH'!W36=0,0,'Bewerking, HH'!W36/SUM('Bewerking, HH'!W$31:W$66))</f>
        <v>4.780968095321819E-3</v>
      </c>
      <c r="X36" s="52">
        <f ca="1">IF('Bewerking, HH'!X36=0,0,'Bewerking, HH'!X36/SUM('Bewerking, HH'!W$31:W$66))</f>
        <v>1.5891478110334194E-3</v>
      </c>
      <c r="Y36" s="53">
        <f ca="1">IF('Bewerking, HH'!Y36=0,0,'Bewerking, HH'!Y36/SUM('Bewerking, HH'!W$31:W$66))</f>
        <v>0</v>
      </c>
      <c r="Z36" s="53">
        <f ca="1">IF('Bewerking, HH'!Z36=0,0,'Bewerking, HH'!Z36/SUM('Bewerking, HH'!W$31:W$66))</f>
        <v>0</v>
      </c>
      <c r="AA36" s="53">
        <f ca="1">IF('Bewerking, HH'!AA36=0,0,'Bewerking, HH'!AA36/SUM('Bewerking, HH'!W$31:W$66))</f>
        <v>0</v>
      </c>
      <c r="AB36" s="53">
        <f ca="1">IF('Bewerking, HH'!AB36=0,0,'Bewerking, HH'!AB36/SUM('Bewerking, HH'!W$31:W$66))</f>
        <v>0</v>
      </c>
      <c r="AC36" s="54">
        <f ca="1">IF('Bewerking, HH'!AC36=0,0,'Bewerking, HH'!AC36/SUM('Bewerking, HH'!W$31:W$66))</f>
        <v>3.1918202842883998E-3</v>
      </c>
      <c r="AG36" s="51">
        <f ca="1">IF('Bewerking, HH'!AG36=0,0,'Bewerking, HH'!AG36/SUM('Bewerking, HH'!AG$31:AG$66))</f>
        <v>4.780968095321819E-3</v>
      </c>
      <c r="AH36" s="52">
        <f ca="1">IF('Bewerking, HH'!AH36=0,0,'Bewerking, HH'!AH36/SUM('Bewerking, HH'!AG$31:AG$66))</f>
        <v>1.5891478110334194E-3</v>
      </c>
      <c r="AI36" s="53">
        <f ca="1">IF('Bewerking, HH'!AI36=0,0,'Bewerking, HH'!AI36/SUM('Bewerking, HH'!AG$31:AG$66))</f>
        <v>0</v>
      </c>
      <c r="AJ36" s="53">
        <f ca="1">IF('Bewerking, HH'!AJ36=0,0,'Bewerking, HH'!AJ36/SUM('Bewerking, HH'!AG$31:AG$66))</f>
        <v>0</v>
      </c>
      <c r="AK36" s="53">
        <f ca="1">IF('Bewerking, HH'!AK36=0,0,'Bewerking, HH'!AK36/SUM('Bewerking, HH'!AG$31:AG$66))</f>
        <v>0</v>
      </c>
      <c r="AL36" s="53">
        <f ca="1">IF('Bewerking, HH'!AL36=0,0,'Bewerking, HH'!AL36/SUM('Bewerking, HH'!AG$31:AG$66))</f>
        <v>0</v>
      </c>
      <c r="AM36" s="54">
        <f ca="1">IF('Bewerking, HH'!AM36=0,0,'Bewerking, HH'!AM36/SUM('Bewerking, HH'!AG$31:AG$66))</f>
        <v>3.1918202842883998E-3</v>
      </c>
      <c r="AQ36" s="51">
        <f ca="1">IF('Bewerking, HH'!AQ36=0,0,'Bewerking, HH'!AQ36/SUM('Bewerking, HH'!AQ$31:AQ$66))</f>
        <v>4.780968095321819E-3</v>
      </c>
      <c r="AR36" s="52">
        <f ca="1">IF('Bewerking, HH'!AR36=0,0,'Bewerking, HH'!AR36/SUM('Bewerking, HH'!AQ$31:AQ$66))</f>
        <v>1.5891478110334194E-3</v>
      </c>
      <c r="AS36" s="53">
        <f ca="1">IF('Bewerking, HH'!AS36=0,0,'Bewerking, HH'!AS36/SUM('Bewerking, HH'!AQ$31:AQ$66))</f>
        <v>0</v>
      </c>
      <c r="AT36" s="53">
        <f ca="1">IF('Bewerking, HH'!AT36=0,0,'Bewerking, HH'!AT36/SUM('Bewerking, HH'!AQ$31:AQ$66))</f>
        <v>0</v>
      </c>
      <c r="AU36" s="53">
        <f ca="1">IF('Bewerking, HH'!AU36=0,0,'Bewerking, HH'!AU36/SUM('Bewerking, HH'!AQ$31:AQ$66))</f>
        <v>0</v>
      </c>
      <c r="AV36" s="53">
        <f ca="1">IF('Bewerking, HH'!AV36=0,0,'Bewerking, HH'!AV36/SUM('Bewerking, HH'!AQ$31:AQ$66))</f>
        <v>0</v>
      </c>
      <c r="AW36" s="54">
        <f ca="1">IF('Bewerking, HH'!AW36=0,0,'Bewerking, HH'!AW36/SUM('Bewerking, HH'!AQ$31:AQ$66))</f>
        <v>3.1918202842883998E-3</v>
      </c>
    </row>
    <row r="37" spans="1:49" x14ac:dyDescent="0.25">
      <c r="B37" s="29" t="s">
        <v>73</v>
      </c>
      <c r="C37" s="55">
        <f ca="1">IF('Bewerking, HH'!C37=0,0,'Bewerking, HH'!C37/SUM('Bewerking, HH'!C$31:C$66))</f>
        <v>4.5713358308876236E-3</v>
      </c>
      <c r="D37" s="47">
        <f ca="1">IF('Bewerking, HH'!D37=0,0,'Bewerking, HH'!D37/SUM('Bewerking, HH'!C$31:C$66))</f>
        <v>8.8586537551224663E-4</v>
      </c>
      <c r="E37" s="56">
        <f ca="1">IF('Bewerking, HH'!E37=0,0,'Bewerking, HH'!E37/SUM('Bewerking, HH'!C$31:C$66))</f>
        <v>0</v>
      </c>
      <c r="F37" s="56">
        <f ca="1">IF('Bewerking, HH'!F37=0,0,'Bewerking, HH'!F37/SUM('Bewerking, HH'!C$31:C$66))</f>
        <v>0</v>
      </c>
      <c r="G37" s="56">
        <f ca="1">IF('Bewerking, HH'!G37=0,0,'Bewerking, HH'!G37/SUM('Bewerking, HH'!C$31:C$66))</f>
        <v>0</v>
      </c>
      <c r="H37" s="56">
        <f ca="1">IF('Bewerking, HH'!H37=0,0,'Bewerking, HH'!H37/SUM('Bewerking, HH'!C$31:C$66))</f>
        <v>0</v>
      </c>
      <c r="I37" s="49">
        <f ca="1">IF('Bewerking, HH'!I37=0,0,'Bewerking, HH'!I37/SUM('Bewerking, HH'!C$31:C$66))</f>
        <v>3.6854704553753769E-3</v>
      </c>
      <c r="M37" s="55">
        <f ca="1">IF('Bewerking, HH'!M37=0,0,'Bewerking, HH'!M37/SUM('Bewerking, HH'!M$31:M$66))</f>
        <v>4.5713358308876236E-3</v>
      </c>
      <c r="N37" s="47">
        <f ca="1">IF('Bewerking, HH'!N37=0,0,'Bewerking, HH'!N37/SUM('Bewerking, HH'!M$31:M$66))</f>
        <v>8.8586537551224663E-4</v>
      </c>
      <c r="O37" s="56">
        <f ca="1">IF('Bewerking, HH'!O37=0,0,'Bewerking, HH'!O37/SUM('Bewerking, HH'!M$31:M$66))</f>
        <v>0</v>
      </c>
      <c r="P37" s="56">
        <f ca="1">IF('Bewerking, HH'!P37=0,0,'Bewerking, HH'!P37/SUM('Bewerking, HH'!M$31:M$66))</f>
        <v>0</v>
      </c>
      <c r="Q37" s="56">
        <f ca="1">IF('Bewerking, HH'!Q37=0,0,'Bewerking, HH'!Q37/SUM('Bewerking, HH'!M$31:M$66))</f>
        <v>0</v>
      </c>
      <c r="R37" s="56">
        <f ca="1">IF('Bewerking, HH'!R37=0,0,'Bewerking, HH'!R37/SUM('Bewerking, HH'!M$31:M$66))</f>
        <v>0</v>
      </c>
      <c r="S37" s="49">
        <f ca="1">IF('Bewerking, HH'!S37=0,0,'Bewerking, HH'!S37/SUM('Bewerking, HH'!M$31:M$66))</f>
        <v>3.6854704553753769E-3</v>
      </c>
      <c r="W37" s="55">
        <f ca="1">IF('Bewerking, HH'!W37=0,0,'Bewerking, HH'!W37/SUM('Bewerking, HH'!W$31:W$66))</f>
        <v>4.5713358308876236E-3</v>
      </c>
      <c r="X37" s="47">
        <f ca="1">IF('Bewerking, HH'!X37=0,0,'Bewerking, HH'!X37/SUM('Bewerking, HH'!W$31:W$66))</f>
        <v>8.8586537551224663E-4</v>
      </c>
      <c r="Y37" s="56">
        <f ca="1">IF('Bewerking, HH'!Y37=0,0,'Bewerking, HH'!Y37/SUM('Bewerking, HH'!W$31:W$66))</f>
        <v>0</v>
      </c>
      <c r="Z37" s="56">
        <f ca="1">IF('Bewerking, HH'!Z37=0,0,'Bewerking, HH'!Z37/SUM('Bewerking, HH'!W$31:W$66))</f>
        <v>0</v>
      </c>
      <c r="AA37" s="56">
        <f ca="1">IF('Bewerking, HH'!AA37=0,0,'Bewerking, HH'!AA37/SUM('Bewerking, HH'!W$31:W$66))</f>
        <v>0</v>
      </c>
      <c r="AB37" s="56">
        <f ca="1">IF('Bewerking, HH'!AB37=0,0,'Bewerking, HH'!AB37/SUM('Bewerking, HH'!W$31:W$66))</f>
        <v>0</v>
      </c>
      <c r="AC37" s="49">
        <f ca="1">IF('Bewerking, HH'!AC37=0,0,'Bewerking, HH'!AC37/SUM('Bewerking, HH'!W$31:W$66))</f>
        <v>3.6854704553753769E-3</v>
      </c>
      <c r="AG37" s="55">
        <f ca="1">IF('Bewerking, HH'!AG37=0,0,'Bewerking, HH'!AG37/SUM('Bewerking, HH'!AG$31:AG$66))</f>
        <v>4.5713358308876236E-3</v>
      </c>
      <c r="AH37" s="47">
        <f ca="1">IF('Bewerking, HH'!AH37=0,0,'Bewerking, HH'!AH37/SUM('Bewerking, HH'!AG$31:AG$66))</f>
        <v>8.8586537551224663E-4</v>
      </c>
      <c r="AI37" s="56">
        <f ca="1">IF('Bewerking, HH'!AI37=0,0,'Bewerking, HH'!AI37/SUM('Bewerking, HH'!AG$31:AG$66))</f>
        <v>0</v>
      </c>
      <c r="AJ37" s="56">
        <f ca="1">IF('Bewerking, HH'!AJ37=0,0,'Bewerking, HH'!AJ37/SUM('Bewerking, HH'!AG$31:AG$66))</f>
        <v>0</v>
      </c>
      <c r="AK37" s="56">
        <f ca="1">IF('Bewerking, HH'!AK37=0,0,'Bewerking, HH'!AK37/SUM('Bewerking, HH'!AG$31:AG$66))</f>
        <v>0</v>
      </c>
      <c r="AL37" s="56">
        <f ca="1">IF('Bewerking, HH'!AL37=0,0,'Bewerking, HH'!AL37/SUM('Bewerking, HH'!AG$31:AG$66))</f>
        <v>0</v>
      </c>
      <c r="AM37" s="49">
        <f ca="1">IF('Bewerking, HH'!AM37=0,0,'Bewerking, HH'!AM37/SUM('Bewerking, HH'!AG$31:AG$66))</f>
        <v>3.6854704553753769E-3</v>
      </c>
      <c r="AQ37" s="55">
        <f ca="1">IF('Bewerking, HH'!AQ37=0,0,'Bewerking, HH'!AQ37/SUM('Bewerking, HH'!AQ$31:AQ$66))</f>
        <v>4.5713358308876236E-3</v>
      </c>
      <c r="AR37" s="47">
        <f ca="1">IF('Bewerking, HH'!AR37=0,0,'Bewerking, HH'!AR37/SUM('Bewerking, HH'!AQ$31:AQ$66))</f>
        <v>8.8586537551224663E-4</v>
      </c>
      <c r="AS37" s="56">
        <f ca="1">IF('Bewerking, HH'!AS37=0,0,'Bewerking, HH'!AS37/SUM('Bewerking, HH'!AQ$31:AQ$66))</f>
        <v>0</v>
      </c>
      <c r="AT37" s="56">
        <f ca="1">IF('Bewerking, HH'!AT37=0,0,'Bewerking, HH'!AT37/SUM('Bewerking, HH'!AQ$31:AQ$66))</f>
        <v>0</v>
      </c>
      <c r="AU37" s="56">
        <f ca="1">IF('Bewerking, HH'!AU37=0,0,'Bewerking, HH'!AU37/SUM('Bewerking, HH'!AQ$31:AQ$66))</f>
        <v>0</v>
      </c>
      <c r="AV37" s="56">
        <f ca="1">IF('Bewerking, HH'!AV37=0,0,'Bewerking, HH'!AV37/SUM('Bewerking, HH'!AQ$31:AQ$66))</f>
        <v>0</v>
      </c>
      <c r="AW37" s="49">
        <f ca="1">IF('Bewerking, HH'!AW37=0,0,'Bewerking, HH'!AW37/SUM('Bewerking, HH'!AQ$31:AQ$66))</f>
        <v>3.6854704553753769E-3</v>
      </c>
    </row>
    <row r="38" spans="1:49" x14ac:dyDescent="0.25">
      <c r="B38" s="29" t="s">
        <v>74</v>
      </c>
      <c r="C38" s="55">
        <f ca="1">IF('Bewerking, HH'!C38=0,0,'Bewerking, HH'!C38/SUM('Bewerking, HH'!C$31:C$66))</f>
        <v>1.3998025399315653E-3</v>
      </c>
      <c r="D38" s="47">
        <f ca="1">IF('Bewerking, HH'!D38=0,0,'Bewerking, HH'!D38/SUM('Bewerking, HH'!C$31:C$66))</f>
        <v>1.0143496666170762E-4</v>
      </c>
      <c r="E38" s="56">
        <f ca="1">IF('Bewerking, HH'!E38=0,0,'Bewerking, HH'!E38/SUM('Bewerking, HH'!C$31:C$66))</f>
        <v>0</v>
      </c>
      <c r="F38" s="56">
        <f ca="1">IF('Bewerking, HH'!F38=0,0,'Bewerking, HH'!F38/SUM('Bewerking, HH'!C$31:C$66))</f>
        <v>0</v>
      </c>
      <c r="G38" s="56">
        <f ca="1">IF('Bewerking, HH'!G38=0,0,'Bewerking, HH'!G38/SUM('Bewerking, HH'!C$31:C$66))</f>
        <v>0</v>
      </c>
      <c r="H38" s="56">
        <f ca="1">IF('Bewerking, HH'!H38=0,0,'Bewerking, HH'!H38/SUM('Bewerking, HH'!C$31:C$66))</f>
        <v>0</v>
      </c>
      <c r="I38" s="49">
        <f ca="1">IF('Bewerking, HH'!I38=0,0,'Bewerking, HH'!I38/SUM('Bewerking, HH'!C$31:C$66))</f>
        <v>1.2983675732698575E-3</v>
      </c>
      <c r="M38" s="55">
        <f ca="1">IF('Bewerking, HH'!M38=0,0,'Bewerking, HH'!M38/SUM('Bewerking, HH'!M$31:M$66))</f>
        <v>1.3998025399315653E-3</v>
      </c>
      <c r="N38" s="47">
        <f ca="1">IF('Bewerking, HH'!N38=0,0,'Bewerking, HH'!N38/SUM('Bewerking, HH'!M$31:M$66))</f>
        <v>1.0143496666170762E-4</v>
      </c>
      <c r="O38" s="56">
        <f ca="1">IF('Bewerking, HH'!O38=0,0,'Bewerking, HH'!O38/SUM('Bewerking, HH'!M$31:M$66))</f>
        <v>0</v>
      </c>
      <c r="P38" s="56">
        <f ca="1">IF('Bewerking, HH'!P38=0,0,'Bewerking, HH'!P38/SUM('Bewerking, HH'!M$31:M$66))</f>
        <v>0</v>
      </c>
      <c r="Q38" s="56">
        <f ca="1">IF('Bewerking, HH'!Q38=0,0,'Bewerking, HH'!Q38/SUM('Bewerking, HH'!M$31:M$66))</f>
        <v>0</v>
      </c>
      <c r="R38" s="56">
        <f ca="1">IF('Bewerking, HH'!R38=0,0,'Bewerking, HH'!R38/SUM('Bewerking, HH'!M$31:M$66))</f>
        <v>0</v>
      </c>
      <c r="S38" s="49">
        <f ca="1">IF('Bewerking, HH'!S38=0,0,'Bewerking, HH'!S38/SUM('Bewerking, HH'!M$31:M$66))</f>
        <v>1.2983675732698575E-3</v>
      </c>
      <c r="W38" s="55">
        <f ca="1">IF('Bewerking, HH'!W38=0,0,'Bewerking, HH'!W38/SUM('Bewerking, HH'!W$31:W$66))</f>
        <v>1.3998025399315653E-3</v>
      </c>
      <c r="X38" s="47">
        <f ca="1">IF('Bewerking, HH'!X38=0,0,'Bewerking, HH'!X38/SUM('Bewerking, HH'!W$31:W$66))</f>
        <v>1.0143496666170762E-4</v>
      </c>
      <c r="Y38" s="56">
        <f ca="1">IF('Bewerking, HH'!Y38=0,0,'Bewerking, HH'!Y38/SUM('Bewerking, HH'!W$31:W$66))</f>
        <v>0</v>
      </c>
      <c r="Z38" s="56">
        <f ca="1">IF('Bewerking, HH'!Z38=0,0,'Bewerking, HH'!Z38/SUM('Bewerking, HH'!W$31:W$66))</f>
        <v>0</v>
      </c>
      <c r="AA38" s="56">
        <f ca="1">IF('Bewerking, HH'!AA38=0,0,'Bewerking, HH'!AA38/SUM('Bewerking, HH'!W$31:W$66))</f>
        <v>0</v>
      </c>
      <c r="AB38" s="56">
        <f ca="1">IF('Bewerking, HH'!AB38=0,0,'Bewerking, HH'!AB38/SUM('Bewerking, HH'!W$31:W$66))</f>
        <v>0</v>
      </c>
      <c r="AC38" s="49">
        <f ca="1">IF('Bewerking, HH'!AC38=0,0,'Bewerking, HH'!AC38/SUM('Bewerking, HH'!W$31:W$66))</f>
        <v>1.2983675732698575E-3</v>
      </c>
      <c r="AG38" s="55">
        <f ca="1">IF('Bewerking, HH'!AG38=0,0,'Bewerking, HH'!AG38/SUM('Bewerking, HH'!AG$31:AG$66))</f>
        <v>1.3998025399315653E-3</v>
      </c>
      <c r="AH38" s="47">
        <f ca="1">IF('Bewerking, HH'!AH38=0,0,'Bewerking, HH'!AH38/SUM('Bewerking, HH'!AG$31:AG$66))</f>
        <v>1.0143496666170762E-4</v>
      </c>
      <c r="AI38" s="56">
        <f ca="1">IF('Bewerking, HH'!AI38=0,0,'Bewerking, HH'!AI38/SUM('Bewerking, HH'!AG$31:AG$66))</f>
        <v>0</v>
      </c>
      <c r="AJ38" s="56">
        <f ca="1">IF('Bewerking, HH'!AJ38=0,0,'Bewerking, HH'!AJ38/SUM('Bewerking, HH'!AG$31:AG$66))</f>
        <v>0</v>
      </c>
      <c r="AK38" s="56">
        <f ca="1">IF('Bewerking, HH'!AK38=0,0,'Bewerking, HH'!AK38/SUM('Bewerking, HH'!AG$31:AG$66))</f>
        <v>0</v>
      </c>
      <c r="AL38" s="56">
        <f ca="1">IF('Bewerking, HH'!AL38=0,0,'Bewerking, HH'!AL38/SUM('Bewerking, HH'!AG$31:AG$66))</f>
        <v>0</v>
      </c>
      <c r="AM38" s="49">
        <f ca="1">IF('Bewerking, HH'!AM38=0,0,'Bewerking, HH'!AM38/SUM('Bewerking, HH'!AG$31:AG$66))</f>
        <v>1.2983675732698575E-3</v>
      </c>
      <c r="AQ38" s="55">
        <f ca="1">IF('Bewerking, HH'!AQ38=0,0,'Bewerking, HH'!AQ38/SUM('Bewerking, HH'!AQ$31:AQ$66))</f>
        <v>1.3998025399315653E-3</v>
      </c>
      <c r="AR38" s="47">
        <f ca="1">IF('Bewerking, HH'!AR38=0,0,'Bewerking, HH'!AR38/SUM('Bewerking, HH'!AQ$31:AQ$66))</f>
        <v>1.0143496666170762E-4</v>
      </c>
      <c r="AS38" s="56">
        <f ca="1">IF('Bewerking, HH'!AS38=0,0,'Bewerking, HH'!AS38/SUM('Bewerking, HH'!AQ$31:AQ$66))</f>
        <v>0</v>
      </c>
      <c r="AT38" s="56">
        <f ca="1">IF('Bewerking, HH'!AT38=0,0,'Bewerking, HH'!AT38/SUM('Bewerking, HH'!AQ$31:AQ$66))</f>
        <v>0</v>
      </c>
      <c r="AU38" s="56">
        <f ca="1">IF('Bewerking, HH'!AU38=0,0,'Bewerking, HH'!AU38/SUM('Bewerking, HH'!AQ$31:AQ$66))</f>
        <v>0</v>
      </c>
      <c r="AV38" s="56">
        <f ca="1">IF('Bewerking, HH'!AV38=0,0,'Bewerking, HH'!AV38/SUM('Bewerking, HH'!AQ$31:AQ$66))</f>
        <v>0</v>
      </c>
      <c r="AW38" s="49">
        <f ca="1">IF('Bewerking, HH'!AW38=0,0,'Bewerking, HH'!AW38/SUM('Bewerking, HH'!AQ$31:AQ$66))</f>
        <v>1.2983675732698575E-3</v>
      </c>
    </row>
    <row r="39" spans="1:49" x14ac:dyDescent="0.25">
      <c r="B39" s="29" t="s">
        <v>75</v>
      </c>
      <c r="C39" s="55">
        <f ca="1">IF('Bewerking, HH'!C39=0,0,'Bewerking, HH'!C39/SUM('Bewerking, HH'!C$31:C$66))</f>
        <v>9.1291469995536864E-4</v>
      </c>
      <c r="D39" s="47">
        <f ca="1">IF('Bewerking, HH'!D39=0,0,'Bewerking, HH'!D39/SUM('Bewerking, HH'!C$31:C$66))</f>
        <v>1.8934527110185423E-4</v>
      </c>
      <c r="E39" s="56">
        <f ca="1">IF('Bewerking, HH'!E39=0,0,'Bewerking, HH'!E39/SUM('Bewerking, HH'!C$31:C$66))</f>
        <v>0</v>
      </c>
      <c r="F39" s="56">
        <f ca="1">IF('Bewerking, HH'!F39=0,0,'Bewerking, HH'!F39/SUM('Bewerking, HH'!C$31:C$66))</f>
        <v>0</v>
      </c>
      <c r="G39" s="56">
        <f ca="1">IF('Bewerking, HH'!G39=0,0,'Bewerking, HH'!G39/SUM('Bewerking, HH'!C$31:C$66))</f>
        <v>0</v>
      </c>
      <c r="H39" s="56">
        <f ca="1">IF('Bewerking, HH'!H39=0,0,'Bewerking, HH'!H39/SUM('Bewerking, HH'!C$31:C$66))</f>
        <v>0</v>
      </c>
      <c r="I39" s="49">
        <f ca="1">IF('Bewerking, HH'!I39=0,0,'Bewerking, HH'!I39/SUM('Bewerking, HH'!C$31:C$66))</f>
        <v>7.2356942885351441E-4</v>
      </c>
      <c r="M39" s="55">
        <f ca="1">IF('Bewerking, HH'!M39=0,0,'Bewerking, HH'!M39/SUM('Bewerking, HH'!M$31:M$66))</f>
        <v>9.1291469995536864E-4</v>
      </c>
      <c r="N39" s="47">
        <f ca="1">IF('Bewerking, HH'!N39=0,0,'Bewerking, HH'!N39/SUM('Bewerking, HH'!M$31:M$66))</f>
        <v>1.8934527110185423E-4</v>
      </c>
      <c r="O39" s="56">
        <f ca="1">IF('Bewerking, HH'!O39=0,0,'Bewerking, HH'!O39/SUM('Bewerking, HH'!M$31:M$66))</f>
        <v>0</v>
      </c>
      <c r="P39" s="56">
        <f ca="1">IF('Bewerking, HH'!P39=0,0,'Bewerking, HH'!P39/SUM('Bewerking, HH'!M$31:M$66))</f>
        <v>0</v>
      </c>
      <c r="Q39" s="56">
        <f ca="1">IF('Bewerking, HH'!Q39=0,0,'Bewerking, HH'!Q39/SUM('Bewerking, HH'!M$31:M$66))</f>
        <v>0</v>
      </c>
      <c r="R39" s="56">
        <f ca="1">IF('Bewerking, HH'!R39=0,0,'Bewerking, HH'!R39/SUM('Bewerking, HH'!M$31:M$66))</f>
        <v>0</v>
      </c>
      <c r="S39" s="49">
        <f ca="1">IF('Bewerking, HH'!S39=0,0,'Bewerking, HH'!S39/SUM('Bewerking, HH'!M$31:M$66))</f>
        <v>7.2356942885351441E-4</v>
      </c>
      <c r="W39" s="55">
        <f ca="1">IF('Bewerking, HH'!W39=0,0,'Bewerking, HH'!W39/SUM('Bewerking, HH'!W$31:W$66))</f>
        <v>9.1291469995536864E-4</v>
      </c>
      <c r="X39" s="47">
        <f ca="1">IF('Bewerking, HH'!X39=0,0,'Bewerking, HH'!X39/SUM('Bewerking, HH'!W$31:W$66))</f>
        <v>1.8934527110185423E-4</v>
      </c>
      <c r="Y39" s="56">
        <f ca="1">IF('Bewerking, HH'!Y39=0,0,'Bewerking, HH'!Y39/SUM('Bewerking, HH'!W$31:W$66))</f>
        <v>0</v>
      </c>
      <c r="Z39" s="56">
        <f ca="1">IF('Bewerking, HH'!Z39=0,0,'Bewerking, HH'!Z39/SUM('Bewerking, HH'!W$31:W$66))</f>
        <v>0</v>
      </c>
      <c r="AA39" s="56">
        <f ca="1">IF('Bewerking, HH'!AA39=0,0,'Bewerking, HH'!AA39/SUM('Bewerking, HH'!W$31:W$66))</f>
        <v>0</v>
      </c>
      <c r="AB39" s="56">
        <f ca="1">IF('Bewerking, HH'!AB39=0,0,'Bewerking, HH'!AB39/SUM('Bewerking, HH'!W$31:W$66))</f>
        <v>0</v>
      </c>
      <c r="AC39" s="49">
        <f ca="1">IF('Bewerking, HH'!AC39=0,0,'Bewerking, HH'!AC39/SUM('Bewerking, HH'!W$31:W$66))</f>
        <v>7.2356942885351441E-4</v>
      </c>
      <c r="AG39" s="55">
        <f ca="1">IF('Bewerking, HH'!AG39=0,0,'Bewerking, HH'!AG39/SUM('Bewerking, HH'!AG$31:AG$66))</f>
        <v>9.1291469995536864E-4</v>
      </c>
      <c r="AH39" s="47">
        <f ca="1">IF('Bewerking, HH'!AH39=0,0,'Bewerking, HH'!AH39/SUM('Bewerking, HH'!AG$31:AG$66))</f>
        <v>1.8934527110185423E-4</v>
      </c>
      <c r="AI39" s="56">
        <f ca="1">IF('Bewerking, HH'!AI39=0,0,'Bewerking, HH'!AI39/SUM('Bewerking, HH'!AG$31:AG$66))</f>
        <v>0</v>
      </c>
      <c r="AJ39" s="56">
        <f ca="1">IF('Bewerking, HH'!AJ39=0,0,'Bewerking, HH'!AJ39/SUM('Bewerking, HH'!AG$31:AG$66))</f>
        <v>0</v>
      </c>
      <c r="AK39" s="56">
        <f ca="1">IF('Bewerking, HH'!AK39=0,0,'Bewerking, HH'!AK39/SUM('Bewerking, HH'!AG$31:AG$66))</f>
        <v>0</v>
      </c>
      <c r="AL39" s="56">
        <f ca="1">IF('Bewerking, HH'!AL39=0,0,'Bewerking, HH'!AL39/SUM('Bewerking, HH'!AG$31:AG$66))</f>
        <v>0</v>
      </c>
      <c r="AM39" s="49">
        <f ca="1">IF('Bewerking, HH'!AM39=0,0,'Bewerking, HH'!AM39/SUM('Bewerking, HH'!AG$31:AG$66))</f>
        <v>7.2356942885351441E-4</v>
      </c>
      <c r="AQ39" s="55">
        <f ca="1">IF('Bewerking, HH'!AQ39=0,0,'Bewerking, HH'!AQ39/SUM('Bewerking, HH'!AQ$31:AQ$66))</f>
        <v>9.1291469995536864E-4</v>
      </c>
      <c r="AR39" s="47">
        <f ca="1">IF('Bewerking, HH'!AR39=0,0,'Bewerking, HH'!AR39/SUM('Bewerking, HH'!AQ$31:AQ$66))</f>
        <v>1.8934527110185423E-4</v>
      </c>
      <c r="AS39" s="56">
        <f ca="1">IF('Bewerking, HH'!AS39=0,0,'Bewerking, HH'!AS39/SUM('Bewerking, HH'!AQ$31:AQ$66))</f>
        <v>0</v>
      </c>
      <c r="AT39" s="56">
        <f ca="1">IF('Bewerking, HH'!AT39=0,0,'Bewerking, HH'!AT39/SUM('Bewerking, HH'!AQ$31:AQ$66))</f>
        <v>0</v>
      </c>
      <c r="AU39" s="56">
        <f ca="1">IF('Bewerking, HH'!AU39=0,0,'Bewerking, HH'!AU39/SUM('Bewerking, HH'!AQ$31:AQ$66))</f>
        <v>0</v>
      </c>
      <c r="AV39" s="56">
        <f ca="1">IF('Bewerking, HH'!AV39=0,0,'Bewerking, HH'!AV39/SUM('Bewerking, HH'!AQ$31:AQ$66))</f>
        <v>0</v>
      </c>
      <c r="AW39" s="49">
        <f ca="1">IF('Bewerking, HH'!AW39=0,0,'Bewerking, HH'!AW39/SUM('Bewerking, HH'!AQ$31:AQ$66))</f>
        <v>7.2356942885351441E-4</v>
      </c>
    </row>
    <row r="40" spans="1:49" x14ac:dyDescent="0.25">
      <c r="B40" s="29" t="s">
        <v>76</v>
      </c>
      <c r="C40" s="55">
        <f ca="1">IF('Bewerking, HH'!C40=0,0,'Bewerking, HH'!C40/SUM('Bewerking, HH'!C$31:C$66))</f>
        <v>7.6414341551819744E-4</v>
      </c>
      <c r="D40" s="47">
        <f ca="1">IF('Bewerking, HH'!D40=0,0,'Bewerking, HH'!D40/SUM('Bewerking, HH'!C$31:C$66))</f>
        <v>2.0286993332341524E-4</v>
      </c>
      <c r="E40" s="56">
        <f ca="1">IF('Bewerking, HH'!E40=0,0,'Bewerking, HH'!E40/SUM('Bewerking, HH'!C$31:C$66))</f>
        <v>0</v>
      </c>
      <c r="F40" s="56">
        <f ca="1">IF('Bewerking, HH'!F40=0,0,'Bewerking, HH'!F40/SUM('Bewerking, HH'!C$31:C$66))</f>
        <v>0</v>
      </c>
      <c r="G40" s="56">
        <f ca="1">IF('Bewerking, HH'!G40=0,0,'Bewerking, HH'!G40/SUM('Bewerking, HH'!C$31:C$66))</f>
        <v>0</v>
      </c>
      <c r="H40" s="56">
        <f ca="1">IF('Bewerking, HH'!H40=0,0,'Bewerking, HH'!H40/SUM('Bewerking, HH'!C$31:C$66))</f>
        <v>0</v>
      </c>
      <c r="I40" s="49">
        <f ca="1">IF('Bewerking, HH'!I40=0,0,'Bewerking, HH'!I40/SUM('Bewerking, HH'!C$31:C$66))</f>
        <v>5.612734821947822E-4</v>
      </c>
      <c r="M40" s="55">
        <f ca="1">IF('Bewerking, HH'!M40=0,0,'Bewerking, HH'!M40/SUM('Bewerking, HH'!M$31:M$66))</f>
        <v>7.6414341551819744E-4</v>
      </c>
      <c r="N40" s="47">
        <f ca="1">IF('Bewerking, HH'!N40=0,0,'Bewerking, HH'!N40/SUM('Bewerking, HH'!M$31:M$66))</f>
        <v>2.0286993332341524E-4</v>
      </c>
      <c r="O40" s="56">
        <f ca="1">IF('Bewerking, HH'!O40=0,0,'Bewerking, HH'!O40/SUM('Bewerking, HH'!M$31:M$66))</f>
        <v>0</v>
      </c>
      <c r="P40" s="56">
        <f ca="1">IF('Bewerking, HH'!P40=0,0,'Bewerking, HH'!P40/SUM('Bewerking, HH'!M$31:M$66))</f>
        <v>0</v>
      </c>
      <c r="Q40" s="56">
        <f ca="1">IF('Bewerking, HH'!Q40=0,0,'Bewerking, HH'!Q40/SUM('Bewerking, HH'!M$31:M$66))</f>
        <v>0</v>
      </c>
      <c r="R40" s="56">
        <f ca="1">IF('Bewerking, HH'!R40=0,0,'Bewerking, HH'!R40/SUM('Bewerking, HH'!M$31:M$66))</f>
        <v>0</v>
      </c>
      <c r="S40" s="49">
        <f ca="1">IF('Bewerking, HH'!S40=0,0,'Bewerking, HH'!S40/SUM('Bewerking, HH'!M$31:M$66))</f>
        <v>5.612734821947822E-4</v>
      </c>
      <c r="W40" s="55">
        <f ca="1">IF('Bewerking, HH'!W40=0,0,'Bewerking, HH'!W40/SUM('Bewerking, HH'!W$31:W$66))</f>
        <v>7.6414341551819744E-4</v>
      </c>
      <c r="X40" s="47">
        <f ca="1">IF('Bewerking, HH'!X40=0,0,'Bewerking, HH'!X40/SUM('Bewerking, HH'!W$31:W$66))</f>
        <v>2.0286993332341524E-4</v>
      </c>
      <c r="Y40" s="56">
        <f ca="1">IF('Bewerking, HH'!Y40=0,0,'Bewerking, HH'!Y40/SUM('Bewerking, HH'!W$31:W$66))</f>
        <v>0</v>
      </c>
      <c r="Z40" s="56">
        <f ca="1">IF('Bewerking, HH'!Z40=0,0,'Bewerking, HH'!Z40/SUM('Bewerking, HH'!W$31:W$66))</f>
        <v>0</v>
      </c>
      <c r="AA40" s="56">
        <f ca="1">IF('Bewerking, HH'!AA40=0,0,'Bewerking, HH'!AA40/SUM('Bewerking, HH'!W$31:W$66))</f>
        <v>0</v>
      </c>
      <c r="AB40" s="56">
        <f ca="1">IF('Bewerking, HH'!AB40=0,0,'Bewerking, HH'!AB40/SUM('Bewerking, HH'!W$31:W$66))</f>
        <v>0</v>
      </c>
      <c r="AC40" s="49">
        <f ca="1">IF('Bewerking, HH'!AC40=0,0,'Bewerking, HH'!AC40/SUM('Bewerking, HH'!W$31:W$66))</f>
        <v>5.612734821947822E-4</v>
      </c>
      <c r="AG40" s="55">
        <f ca="1">IF('Bewerking, HH'!AG40=0,0,'Bewerking, HH'!AG40/SUM('Bewerking, HH'!AG$31:AG$66))</f>
        <v>7.6414341551819744E-4</v>
      </c>
      <c r="AH40" s="47">
        <f ca="1">IF('Bewerking, HH'!AH40=0,0,'Bewerking, HH'!AH40/SUM('Bewerking, HH'!AG$31:AG$66))</f>
        <v>2.0286993332341524E-4</v>
      </c>
      <c r="AI40" s="56">
        <f ca="1">IF('Bewerking, HH'!AI40=0,0,'Bewerking, HH'!AI40/SUM('Bewerking, HH'!AG$31:AG$66))</f>
        <v>0</v>
      </c>
      <c r="AJ40" s="56">
        <f ca="1">IF('Bewerking, HH'!AJ40=0,0,'Bewerking, HH'!AJ40/SUM('Bewerking, HH'!AG$31:AG$66))</f>
        <v>0</v>
      </c>
      <c r="AK40" s="56">
        <f ca="1">IF('Bewerking, HH'!AK40=0,0,'Bewerking, HH'!AK40/SUM('Bewerking, HH'!AG$31:AG$66))</f>
        <v>0</v>
      </c>
      <c r="AL40" s="56">
        <f ca="1">IF('Bewerking, HH'!AL40=0,0,'Bewerking, HH'!AL40/SUM('Bewerking, HH'!AG$31:AG$66))</f>
        <v>0</v>
      </c>
      <c r="AM40" s="49">
        <f ca="1">IF('Bewerking, HH'!AM40=0,0,'Bewerking, HH'!AM40/SUM('Bewerking, HH'!AG$31:AG$66))</f>
        <v>5.612734821947822E-4</v>
      </c>
      <c r="AQ40" s="55">
        <f ca="1">IF('Bewerking, HH'!AQ40=0,0,'Bewerking, HH'!AQ40/SUM('Bewerking, HH'!AQ$31:AQ$66))</f>
        <v>7.6414341551819744E-4</v>
      </c>
      <c r="AR40" s="47">
        <f ca="1">IF('Bewerking, HH'!AR40=0,0,'Bewerking, HH'!AR40/SUM('Bewerking, HH'!AQ$31:AQ$66))</f>
        <v>2.0286993332341524E-4</v>
      </c>
      <c r="AS40" s="56">
        <f ca="1">IF('Bewerking, HH'!AS40=0,0,'Bewerking, HH'!AS40/SUM('Bewerking, HH'!AQ$31:AQ$66))</f>
        <v>0</v>
      </c>
      <c r="AT40" s="56">
        <f ca="1">IF('Bewerking, HH'!AT40=0,0,'Bewerking, HH'!AT40/SUM('Bewerking, HH'!AQ$31:AQ$66))</f>
        <v>0</v>
      </c>
      <c r="AU40" s="56">
        <f ca="1">IF('Bewerking, HH'!AU40=0,0,'Bewerking, HH'!AU40/SUM('Bewerking, HH'!AQ$31:AQ$66))</f>
        <v>0</v>
      </c>
      <c r="AV40" s="56">
        <f ca="1">IF('Bewerking, HH'!AV40=0,0,'Bewerking, HH'!AV40/SUM('Bewerking, HH'!AQ$31:AQ$66))</f>
        <v>0</v>
      </c>
      <c r="AW40" s="49">
        <f ca="1">IF('Bewerking, HH'!AW40=0,0,'Bewerking, HH'!AW40/SUM('Bewerking, HH'!AQ$31:AQ$66))</f>
        <v>5.612734821947822E-4</v>
      </c>
    </row>
    <row r="41" spans="1:49" x14ac:dyDescent="0.25">
      <c r="B41" s="29" t="s">
        <v>77</v>
      </c>
      <c r="C41" s="55">
        <f ca="1">IF('Bewerking, HH'!C41=0,0,'Bewerking, HH'!C41/SUM('Bewerking, HH'!C$31:C$66))</f>
        <v>3.7801430909263039E-3</v>
      </c>
      <c r="D41" s="47">
        <f ca="1">IF('Bewerking, HH'!D41=0,0,'Bewerking, HH'!D41/SUM('Bewerking, HH'!C$31:C$66))</f>
        <v>1.9948876776802499E-3</v>
      </c>
      <c r="E41" s="56">
        <f ca="1">IF('Bewerking, HH'!E41=0,0,'Bewerking, HH'!E41/SUM('Bewerking, HH'!C$31:C$66))</f>
        <v>0</v>
      </c>
      <c r="F41" s="56">
        <f ca="1">IF('Bewerking, HH'!F41=0,0,'Bewerking, HH'!F41/SUM('Bewerking, HH'!C$31:C$66))</f>
        <v>0</v>
      </c>
      <c r="G41" s="56">
        <f ca="1">IF('Bewerking, HH'!G41=0,0,'Bewerking, HH'!G41/SUM('Bewerking, HH'!C$31:C$66))</f>
        <v>0</v>
      </c>
      <c r="H41" s="56">
        <f ca="1">IF('Bewerking, HH'!H41=0,0,'Bewerking, HH'!H41/SUM('Bewerking, HH'!C$31:C$66))</f>
        <v>0</v>
      </c>
      <c r="I41" s="49">
        <f ca="1">IF('Bewerking, HH'!I41=0,0,'Bewerking, HH'!I41/SUM('Bewerking, HH'!C$31:C$66))</f>
        <v>1.7852554132460543E-3</v>
      </c>
      <c r="M41" s="55">
        <f ca="1">IF('Bewerking, HH'!M41=0,0,'Bewerking, HH'!M41/SUM('Bewerking, HH'!M$31:M$66))</f>
        <v>3.7801430909263039E-3</v>
      </c>
      <c r="N41" s="47">
        <f ca="1">IF('Bewerking, HH'!N41=0,0,'Bewerking, HH'!N41/SUM('Bewerking, HH'!M$31:M$66))</f>
        <v>1.9948876776802499E-3</v>
      </c>
      <c r="O41" s="56">
        <f ca="1">IF('Bewerking, HH'!O41=0,0,'Bewerking, HH'!O41/SUM('Bewerking, HH'!M$31:M$66))</f>
        <v>0</v>
      </c>
      <c r="P41" s="56">
        <f ca="1">IF('Bewerking, HH'!P41=0,0,'Bewerking, HH'!P41/SUM('Bewerking, HH'!M$31:M$66))</f>
        <v>0</v>
      </c>
      <c r="Q41" s="56">
        <f ca="1">IF('Bewerking, HH'!Q41=0,0,'Bewerking, HH'!Q41/SUM('Bewerking, HH'!M$31:M$66))</f>
        <v>0</v>
      </c>
      <c r="R41" s="56">
        <f ca="1">IF('Bewerking, HH'!R41=0,0,'Bewerking, HH'!R41/SUM('Bewerking, HH'!M$31:M$66))</f>
        <v>0</v>
      </c>
      <c r="S41" s="49">
        <f ca="1">IF('Bewerking, HH'!S41=0,0,'Bewerking, HH'!S41/SUM('Bewerking, HH'!M$31:M$66))</f>
        <v>1.7852554132460543E-3</v>
      </c>
      <c r="W41" s="55">
        <f ca="1">IF('Bewerking, HH'!W41=0,0,'Bewerking, HH'!W41/SUM('Bewerking, HH'!W$31:W$66))</f>
        <v>3.7801430909263039E-3</v>
      </c>
      <c r="X41" s="47">
        <f ca="1">IF('Bewerking, HH'!X41=0,0,'Bewerking, HH'!X41/SUM('Bewerking, HH'!W$31:W$66))</f>
        <v>1.9948876776802499E-3</v>
      </c>
      <c r="Y41" s="56">
        <f ca="1">IF('Bewerking, HH'!Y41=0,0,'Bewerking, HH'!Y41/SUM('Bewerking, HH'!W$31:W$66))</f>
        <v>0</v>
      </c>
      <c r="Z41" s="56">
        <f ca="1">IF('Bewerking, HH'!Z41=0,0,'Bewerking, HH'!Z41/SUM('Bewerking, HH'!W$31:W$66))</f>
        <v>0</v>
      </c>
      <c r="AA41" s="56">
        <f ca="1">IF('Bewerking, HH'!AA41=0,0,'Bewerking, HH'!AA41/SUM('Bewerking, HH'!W$31:W$66))</f>
        <v>0</v>
      </c>
      <c r="AB41" s="56">
        <f ca="1">IF('Bewerking, HH'!AB41=0,0,'Bewerking, HH'!AB41/SUM('Bewerking, HH'!W$31:W$66))</f>
        <v>0</v>
      </c>
      <c r="AC41" s="49">
        <f ca="1">IF('Bewerking, HH'!AC41=0,0,'Bewerking, HH'!AC41/SUM('Bewerking, HH'!W$31:W$66))</f>
        <v>1.7852554132460543E-3</v>
      </c>
      <c r="AG41" s="55">
        <f ca="1">IF('Bewerking, HH'!AG41=0,0,'Bewerking, HH'!AG41/SUM('Bewerking, HH'!AG$31:AG$66))</f>
        <v>3.7801430909263039E-3</v>
      </c>
      <c r="AH41" s="47">
        <f ca="1">IF('Bewerking, HH'!AH41=0,0,'Bewerking, HH'!AH41/SUM('Bewerking, HH'!AG$31:AG$66))</f>
        <v>1.9948876776802499E-3</v>
      </c>
      <c r="AI41" s="56">
        <f ca="1">IF('Bewerking, HH'!AI41=0,0,'Bewerking, HH'!AI41/SUM('Bewerking, HH'!AG$31:AG$66))</f>
        <v>0</v>
      </c>
      <c r="AJ41" s="56">
        <f ca="1">IF('Bewerking, HH'!AJ41=0,0,'Bewerking, HH'!AJ41/SUM('Bewerking, HH'!AG$31:AG$66))</f>
        <v>0</v>
      </c>
      <c r="AK41" s="56">
        <f ca="1">IF('Bewerking, HH'!AK41=0,0,'Bewerking, HH'!AK41/SUM('Bewerking, HH'!AG$31:AG$66))</f>
        <v>0</v>
      </c>
      <c r="AL41" s="56">
        <f ca="1">IF('Bewerking, HH'!AL41=0,0,'Bewerking, HH'!AL41/SUM('Bewerking, HH'!AG$31:AG$66))</f>
        <v>0</v>
      </c>
      <c r="AM41" s="49">
        <f ca="1">IF('Bewerking, HH'!AM41=0,0,'Bewerking, HH'!AM41/SUM('Bewerking, HH'!AG$31:AG$66))</f>
        <v>1.7852554132460543E-3</v>
      </c>
      <c r="AQ41" s="55">
        <f ca="1">IF('Bewerking, HH'!AQ41=0,0,'Bewerking, HH'!AQ41/SUM('Bewerking, HH'!AQ$31:AQ$66))</f>
        <v>3.7801430909263039E-3</v>
      </c>
      <c r="AR41" s="47">
        <f ca="1">IF('Bewerking, HH'!AR41=0,0,'Bewerking, HH'!AR41/SUM('Bewerking, HH'!AQ$31:AQ$66))</f>
        <v>1.9948876776802499E-3</v>
      </c>
      <c r="AS41" s="56">
        <f ca="1">IF('Bewerking, HH'!AS41=0,0,'Bewerking, HH'!AS41/SUM('Bewerking, HH'!AQ$31:AQ$66))</f>
        <v>0</v>
      </c>
      <c r="AT41" s="56">
        <f ca="1">IF('Bewerking, HH'!AT41=0,0,'Bewerking, HH'!AT41/SUM('Bewerking, HH'!AQ$31:AQ$66))</f>
        <v>0</v>
      </c>
      <c r="AU41" s="56">
        <f ca="1">IF('Bewerking, HH'!AU41=0,0,'Bewerking, HH'!AU41/SUM('Bewerking, HH'!AQ$31:AQ$66))</f>
        <v>0</v>
      </c>
      <c r="AV41" s="56">
        <f ca="1">IF('Bewerking, HH'!AV41=0,0,'Bewerking, HH'!AV41/SUM('Bewerking, HH'!AQ$31:AQ$66))</f>
        <v>0</v>
      </c>
      <c r="AW41" s="49">
        <f ca="1">IF('Bewerking, HH'!AW41=0,0,'Bewerking, HH'!AW41/SUM('Bewerking, HH'!AQ$31:AQ$66))</f>
        <v>1.7852554132460543E-3</v>
      </c>
    </row>
    <row r="42" spans="1:49" x14ac:dyDescent="0.25">
      <c r="B42" s="29" t="s">
        <v>78</v>
      </c>
      <c r="C42" s="55">
        <f ca="1">IF('Bewerking, HH'!C42=0,0,'Bewerking, HH'!C42/SUM('Bewerking, HH'!C$31:C$66))</f>
        <v>5.3895778952920649E-3</v>
      </c>
      <c r="D42" s="47">
        <f ca="1">IF('Bewerking, HH'!D42=0,0,'Bewerking, HH'!D42/SUM('Bewerking, HH'!C$31:C$66))</f>
        <v>1.4539011888178093E-3</v>
      </c>
      <c r="E42" s="56">
        <f ca="1">IF('Bewerking, HH'!E42=0,0,'Bewerking, HH'!E42/SUM('Bewerking, HH'!C$31:C$66))</f>
        <v>0</v>
      </c>
      <c r="F42" s="56">
        <f ca="1">IF('Bewerking, HH'!F42=0,0,'Bewerking, HH'!F42/SUM('Bewerking, HH'!C$31:C$66))</f>
        <v>0</v>
      </c>
      <c r="G42" s="56">
        <f ca="1">IF('Bewerking, HH'!G42=0,0,'Bewerking, HH'!G42/SUM('Bewerking, HH'!C$31:C$66))</f>
        <v>0</v>
      </c>
      <c r="H42" s="56">
        <f ca="1">IF('Bewerking, HH'!H42=0,0,'Bewerking, HH'!H42/SUM('Bewerking, HH'!C$31:C$66))</f>
        <v>0</v>
      </c>
      <c r="I42" s="49">
        <f ca="1">IF('Bewerking, HH'!I42=0,0,'Bewerking, HH'!I42/SUM('Bewerking, HH'!C$31:C$66))</f>
        <v>3.9356767064742558E-3</v>
      </c>
      <c r="J42" s="56">
        <f ca="1">SUM(C37:C42)</f>
        <v>1.6817917472511122E-2</v>
      </c>
      <c r="M42" s="55">
        <f ca="1">IF('Bewerking, HH'!M42=0,0,'Bewerking, HH'!M42/SUM('Bewerking, HH'!M$31:M$66))</f>
        <v>5.3895778952920649E-3</v>
      </c>
      <c r="N42" s="47">
        <f ca="1">IF('Bewerking, HH'!N42=0,0,'Bewerking, HH'!N42/SUM('Bewerking, HH'!M$31:M$66))</f>
        <v>1.4539011888178093E-3</v>
      </c>
      <c r="O42" s="56">
        <f ca="1">IF('Bewerking, HH'!O42=0,0,'Bewerking, HH'!O42/SUM('Bewerking, HH'!M$31:M$66))</f>
        <v>0</v>
      </c>
      <c r="P42" s="56">
        <f ca="1">IF('Bewerking, HH'!P42=0,0,'Bewerking, HH'!P42/SUM('Bewerking, HH'!M$31:M$66))</f>
        <v>0</v>
      </c>
      <c r="Q42" s="56">
        <f ca="1">IF('Bewerking, HH'!Q42=0,0,'Bewerking, HH'!Q42/SUM('Bewerking, HH'!M$31:M$66))</f>
        <v>0</v>
      </c>
      <c r="R42" s="56">
        <f ca="1">IF('Bewerking, HH'!R42=0,0,'Bewerking, HH'!R42/SUM('Bewerking, HH'!M$31:M$66))</f>
        <v>0</v>
      </c>
      <c r="S42" s="49">
        <f ca="1">IF('Bewerking, HH'!S42=0,0,'Bewerking, HH'!S42/SUM('Bewerking, HH'!M$31:M$66))</f>
        <v>3.9356767064742558E-3</v>
      </c>
      <c r="W42" s="55">
        <f ca="1">IF('Bewerking, HH'!W42=0,0,'Bewerking, HH'!W42/SUM('Bewerking, HH'!W$31:W$66))</f>
        <v>5.3895778952920649E-3</v>
      </c>
      <c r="X42" s="47">
        <f ca="1">IF('Bewerking, HH'!X42=0,0,'Bewerking, HH'!X42/SUM('Bewerking, HH'!W$31:W$66))</f>
        <v>1.4539011888178093E-3</v>
      </c>
      <c r="Y42" s="56">
        <f ca="1">IF('Bewerking, HH'!Y42=0,0,'Bewerking, HH'!Y42/SUM('Bewerking, HH'!W$31:W$66))</f>
        <v>0</v>
      </c>
      <c r="Z42" s="56">
        <f ca="1">IF('Bewerking, HH'!Z42=0,0,'Bewerking, HH'!Z42/SUM('Bewerking, HH'!W$31:W$66))</f>
        <v>0</v>
      </c>
      <c r="AA42" s="56">
        <f ca="1">IF('Bewerking, HH'!AA42=0,0,'Bewerking, HH'!AA42/SUM('Bewerking, HH'!W$31:W$66))</f>
        <v>0</v>
      </c>
      <c r="AB42" s="56">
        <f ca="1">IF('Bewerking, HH'!AB42=0,0,'Bewerking, HH'!AB42/SUM('Bewerking, HH'!W$31:W$66))</f>
        <v>0</v>
      </c>
      <c r="AC42" s="49">
        <f ca="1">IF('Bewerking, HH'!AC42=0,0,'Bewerking, HH'!AC42/SUM('Bewerking, HH'!W$31:W$66))</f>
        <v>3.9356767064742558E-3</v>
      </c>
      <c r="AG42" s="55">
        <f ca="1">IF('Bewerking, HH'!AG42=0,0,'Bewerking, HH'!AG42/SUM('Bewerking, HH'!AG$31:AG$66))</f>
        <v>5.3895778952920649E-3</v>
      </c>
      <c r="AH42" s="47">
        <f ca="1">IF('Bewerking, HH'!AH42=0,0,'Bewerking, HH'!AH42/SUM('Bewerking, HH'!AG$31:AG$66))</f>
        <v>1.4539011888178093E-3</v>
      </c>
      <c r="AI42" s="56">
        <f ca="1">IF('Bewerking, HH'!AI42=0,0,'Bewerking, HH'!AI42/SUM('Bewerking, HH'!AG$31:AG$66))</f>
        <v>0</v>
      </c>
      <c r="AJ42" s="56">
        <f ca="1">IF('Bewerking, HH'!AJ42=0,0,'Bewerking, HH'!AJ42/SUM('Bewerking, HH'!AG$31:AG$66))</f>
        <v>0</v>
      </c>
      <c r="AK42" s="56">
        <f ca="1">IF('Bewerking, HH'!AK42=0,0,'Bewerking, HH'!AK42/SUM('Bewerking, HH'!AG$31:AG$66))</f>
        <v>0</v>
      </c>
      <c r="AL42" s="56">
        <f ca="1">IF('Bewerking, HH'!AL42=0,0,'Bewerking, HH'!AL42/SUM('Bewerking, HH'!AG$31:AG$66))</f>
        <v>0</v>
      </c>
      <c r="AM42" s="49">
        <f ca="1">IF('Bewerking, HH'!AM42=0,0,'Bewerking, HH'!AM42/SUM('Bewerking, HH'!AG$31:AG$66))</f>
        <v>3.9356767064742558E-3</v>
      </c>
      <c r="AQ42" s="55">
        <f ca="1">IF('Bewerking, HH'!AQ42=0,0,'Bewerking, HH'!AQ42/SUM('Bewerking, HH'!AQ$31:AQ$66))</f>
        <v>5.3895778952920649E-3</v>
      </c>
      <c r="AR42" s="47">
        <f ca="1">IF('Bewerking, HH'!AR42=0,0,'Bewerking, HH'!AR42/SUM('Bewerking, HH'!AQ$31:AQ$66))</f>
        <v>1.4539011888178093E-3</v>
      </c>
      <c r="AS42" s="56">
        <f ca="1">IF('Bewerking, HH'!AS42=0,0,'Bewerking, HH'!AS42/SUM('Bewerking, HH'!AQ$31:AQ$66))</f>
        <v>0</v>
      </c>
      <c r="AT42" s="56">
        <f ca="1">IF('Bewerking, HH'!AT42=0,0,'Bewerking, HH'!AT42/SUM('Bewerking, HH'!AQ$31:AQ$66))</f>
        <v>0</v>
      </c>
      <c r="AU42" s="56">
        <f ca="1">IF('Bewerking, HH'!AU42=0,0,'Bewerking, HH'!AU42/SUM('Bewerking, HH'!AQ$31:AQ$66))</f>
        <v>0</v>
      </c>
      <c r="AV42" s="56">
        <f ca="1">IF('Bewerking, HH'!AV42=0,0,'Bewerking, HH'!AV42/SUM('Bewerking, HH'!AQ$31:AQ$66))</f>
        <v>0</v>
      </c>
      <c r="AW42" s="49">
        <f ca="1">IF('Bewerking, HH'!AW42=0,0,'Bewerking, HH'!AW42/SUM('Bewerking, HH'!AQ$31:AQ$66))</f>
        <v>3.9356767064742558E-3</v>
      </c>
    </row>
    <row r="43" spans="1:49" x14ac:dyDescent="0.25">
      <c r="A43" s="35"/>
      <c r="B43" s="35" t="s">
        <v>79</v>
      </c>
      <c r="C43" s="42">
        <f ca="1">IF('Bewerking, HH'!C43=0,0,'Bewerking, HH'!C43/SUM('Bewerking, HH'!C$31:C$66))</f>
        <v>1.8731657176862006E-2</v>
      </c>
      <c r="D43" s="43">
        <f ca="1">IF('Bewerking, HH'!D43=0,0,'Bewerking, HH'!D43/SUM('Bewerking, HH'!C$31:C$66))</f>
        <v>2.2991925776653728E-3</v>
      </c>
      <c r="E43" s="44">
        <f ca="1">IF('Bewerking, HH'!E43=0,0,'Bewerking, HH'!E43/SUM('Bewerking, HH'!C$31:C$66))</f>
        <v>0</v>
      </c>
      <c r="F43" s="44">
        <f ca="1">IF('Bewerking, HH'!F43=0,0,'Bewerking, HH'!F43/SUM('Bewerking, HH'!C$31:C$66))</f>
        <v>0</v>
      </c>
      <c r="G43" s="44">
        <f ca="1">IF('Bewerking, HH'!G43=0,0,'Bewerking, HH'!G43/SUM('Bewerking, HH'!C$31:C$66))</f>
        <v>0</v>
      </c>
      <c r="H43" s="44">
        <f ca="1">IF('Bewerking, HH'!H43=0,0,'Bewerking, HH'!H43/SUM('Bewerking, HH'!C$31:C$66))</f>
        <v>0</v>
      </c>
      <c r="I43" s="45">
        <f ca="1">IF('Bewerking, HH'!I43=0,0,'Bewerking, HH'!I43/SUM('Bewerking, HH'!C$31:C$66))</f>
        <v>1.6432464599196634E-2</v>
      </c>
      <c r="J43" s="57"/>
      <c r="M43" s="42">
        <f ca="1">IF('Bewerking, HH'!M43=0,0,'Bewerking, HH'!M43/SUM('Bewerking, HH'!M$31:M$66))</f>
        <v>1.8731657176862006E-2</v>
      </c>
      <c r="N43" s="43">
        <f ca="1">IF('Bewerking, HH'!N43=0,0,'Bewerking, HH'!N43/SUM('Bewerking, HH'!M$31:M$66))</f>
        <v>2.2991925776653728E-3</v>
      </c>
      <c r="O43" s="44">
        <f ca="1">IF('Bewerking, HH'!O43=0,0,'Bewerking, HH'!O43/SUM('Bewerking, HH'!M$31:M$66))</f>
        <v>0</v>
      </c>
      <c r="P43" s="44">
        <f ca="1">IF('Bewerking, HH'!P43=0,0,'Bewerking, HH'!P43/SUM('Bewerking, HH'!M$31:M$66))</f>
        <v>0</v>
      </c>
      <c r="Q43" s="44">
        <f ca="1">IF('Bewerking, HH'!Q43=0,0,'Bewerking, HH'!Q43/SUM('Bewerking, HH'!M$31:M$66))</f>
        <v>0</v>
      </c>
      <c r="R43" s="44">
        <f ca="1">IF('Bewerking, HH'!R43=0,0,'Bewerking, HH'!R43/SUM('Bewerking, HH'!M$31:M$66))</f>
        <v>0</v>
      </c>
      <c r="S43" s="45">
        <f ca="1">IF('Bewerking, HH'!S43=0,0,'Bewerking, HH'!S43/SUM('Bewerking, HH'!M$31:M$66))</f>
        <v>1.6432464599196634E-2</v>
      </c>
      <c r="W43" s="42">
        <f ca="1">IF('Bewerking, HH'!W43=0,0,'Bewerking, HH'!W43/SUM('Bewerking, HH'!W$31:W$66))</f>
        <v>1.8731657176862006E-2</v>
      </c>
      <c r="X43" s="43">
        <f ca="1">IF('Bewerking, HH'!X43=0,0,'Bewerking, HH'!X43/SUM('Bewerking, HH'!W$31:W$66))</f>
        <v>2.2991925776653728E-3</v>
      </c>
      <c r="Y43" s="44">
        <f ca="1">IF('Bewerking, HH'!Y43=0,0,'Bewerking, HH'!Y43/SUM('Bewerking, HH'!W$31:W$66))</f>
        <v>0</v>
      </c>
      <c r="Z43" s="44">
        <f ca="1">IF('Bewerking, HH'!Z43=0,0,'Bewerking, HH'!Z43/SUM('Bewerking, HH'!W$31:W$66))</f>
        <v>0</v>
      </c>
      <c r="AA43" s="44">
        <f ca="1">IF('Bewerking, HH'!AA43=0,0,'Bewerking, HH'!AA43/SUM('Bewerking, HH'!W$31:W$66))</f>
        <v>0</v>
      </c>
      <c r="AB43" s="44">
        <f ca="1">IF('Bewerking, HH'!AB43=0,0,'Bewerking, HH'!AB43/SUM('Bewerking, HH'!W$31:W$66))</f>
        <v>0</v>
      </c>
      <c r="AC43" s="45">
        <f ca="1">IF('Bewerking, HH'!AC43=0,0,'Bewerking, HH'!AC43/SUM('Bewerking, HH'!W$31:W$66))</f>
        <v>1.6432464599196634E-2</v>
      </c>
      <c r="AG43" s="42">
        <f ca="1">IF('Bewerking, HH'!AG43=0,0,'Bewerking, HH'!AG43/SUM('Bewerking, HH'!AG$31:AG$66))</f>
        <v>1.8731657176862006E-2</v>
      </c>
      <c r="AH43" s="43">
        <f ca="1">IF('Bewerking, HH'!AH43=0,0,'Bewerking, HH'!AH43/SUM('Bewerking, HH'!AG$31:AG$66))</f>
        <v>2.2991925776653728E-3</v>
      </c>
      <c r="AI43" s="44">
        <f ca="1">IF('Bewerking, HH'!AI43=0,0,'Bewerking, HH'!AI43/SUM('Bewerking, HH'!AG$31:AG$66))</f>
        <v>0</v>
      </c>
      <c r="AJ43" s="44">
        <f ca="1">IF('Bewerking, HH'!AJ43=0,0,'Bewerking, HH'!AJ43/SUM('Bewerking, HH'!AG$31:AG$66))</f>
        <v>0</v>
      </c>
      <c r="AK43" s="44">
        <f ca="1">IF('Bewerking, HH'!AK43=0,0,'Bewerking, HH'!AK43/SUM('Bewerking, HH'!AG$31:AG$66))</f>
        <v>0</v>
      </c>
      <c r="AL43" s="44">
        <f ca="1">IF('Bewerking, HH'!AL43=0,0,'Bewerking, HH'!AL43/SUM('Bewerking, HH'!AG$31:AG$66))</f>
        <v>0</v>
      </c>
      <c r="AM43" s="45">
        <f ca="1">IF('Bewerking, HH'!AM43=0,0,'Bewerking, HH'!AM43/SUM('Bewerking, HH'!AG$31:AG$66))</f>
        <v>1.6432464599196634E-2</v>
      </c>
      <c r="AQ43" s="42">
        <f ca="1">IF('Bewerking, HH'!AQ43=0,0,'Bewerking, HH'!AQ43/SUM('Bewerking, HH'!AQ$31:AQ$66))</f>
        <v>1.8731657176862006E-2</v>
      </c>
      <c r="AR43" s="43">
        <f ca="1">IF('Bewerking, HH'!AR43=0,0,'Bewerking, HH'!AR43/SUM('Bewerking, HH'!AQ$31:AQ$66))</f>
        <v>2.2991925776653728E-3</v>
      </c>
      <c r="AS43" s="44">
        <f ca="1">IF('Bewerking, HH'!AS43=0,0,'Bewerking, HH'!AS43/SUM('Bewerking, HH'!AQ$31:AQ$66))</f>
        <v>0</v>
      </c>
      <c r="AT43" s="44">
        <f ca="1">IF('Bewerking, HH'!AT43=0,0,'Bewerking, HH'!AT43/SUM('Bewerking, HH'!AQ$31:AQ$66))</f>
        <v>0</v>
      </c>
      <c r="AU43" s="44">
        <f ca="1">IF('Bewerking, HH'!AU43=0,0,'Bewerking, HH'!AU43/SUM('Bewerking, HH'!AQ$31:AQ$66))</f>
        <v>0</v>
      </c>
      <c r="AV43" s="44">
        <f ca="1">IF('Bewerking, HH'!AV43=0,0,'Bewerking, HH'!AV43/SUM('Bewerking, HH'!AQ$31:AQ$66))</f>
        <v>0</v>
      </c>
      <c r="AW43" s="45">
        <f ca="1">IF('Bewerking, HH'!AW43=0,0,'Bewerking, HH'!AW43/SUM('Bewerking, HH'!AQ$31:AQ$66))</f>
        <v>1.6432464599196634E-2</v>
      </c>
    </row>
    <row r="44" spans="1:49" x14ac:dyDescent="0.25">
      <c r="A44" s="36"/>
      <c r="B44" s="36" t="s">
        <v>80</v>
      </c>
      <c r="C44" s="46">
        <f ca="1">IF('Bewerking, HH'!C44=0,0,'Bewerking, HH'!C44/SUM('Bewerking, HH'!C$31:C$66))</f>
        <v>1.1124034677233935E-2</v>
      </c>
      <c r="D44" s="47">
        <f ca="1">IF('Bewerking, HH'!D44=0,0,'Bewerking, HH'!D44/SUM('Bewerking, HH'!C$31:C$66))</f>
        <v>3.820717077590987E-3</v>
      </c>
      <c r="E44" s="48">
        <f ca="1">IF('Bewerking, HH'!E44=0,0,'Bewerking, HH'!E44/SUM('Bewerking, HH'!C$31:C$66))</f>
        <v>0</v>
      </c>
      <c r="F44" s="48">
        <f ca="1">IF('Bewerking, HH'!F44=0,0,'Bewerking, HH'!F44/SUM('Bewerking, HH'!C$31:C$66))</f>
        <v>0</v>
      </c>
      <c r="G44" s="48">
        <f ca="1">IF('Bewerking, HH'!G44=0,0,'Bewerking, HH'!G44/SUM('Bewerking, HH'!C$31:C$66))</f>
        <v>0</v>
      </c>
      <c r="H44" s="48">
        <f ca="1">IF('Bewerking, HH'!H44=0,0,'Bewerking, HH'!H44/SUM('Bewerking, HH'!C$31:C$66))</f>
        <v>0</v>
      </c>
      <c r="I44" s="49">
        <f ca="1">IF('Bewerking, HH'!I44=0,0,'Bewerking, HH'!I44/SUM('Bewerking, HH'!C$31:C$66))</f>
        <v>7.3033175996429492E-3</v>
      </c>
      <c r="J44" s="50"/>
      <c r="M44" s="46">
        <f ca="1">IF('Bewerking, HH'!M44=0,0,'Bewerking, HH'!M44/SUM('Bewerking, HH'!M$31:M$66))</f>
        <v>1.1124034677233935E-2</v>
      </c>
      <c r="N44" s="47">
        <f ca="1">IF('Bewerking, HH'!N44=0,0,'Bewerking, HH'!N44/SUM('Bewerking, HH'!M$31:M$66))</f>
        <v>3.820717077590987E-3</v>
      </c>
      <c r="O44" s="48">
        <f ca="1">IF('Bewerking, HH'!O44=0,0,'Bewerking, HH'!O44/SUM('Bewerking, HH'!M$31:M$66))</f>
        <v>0</v>
      </c>
      <c r="P44" s="48">
        <f ca="1">IF('Bewerking, HH'!P44=0,0,'Bewerking, HH'!P44/SUM('Bewerking, HH'!M$31:M$66))</f>
        <v>0</v>
      </c>
      <c r="Q44" s="48">
        <f ca="1">IF('Bewerking, HH'!Q44=0,0,'Bewerking, HH'!Q44/SUM('Bewerking, HH'!M$31:M$66))</f>
        <v>0</v>
      </c>
      <c r="R44" s="48">
        <f ca="1">IF('Bewerking, HH'!R44=0,0,'Bewerking, HH'!R44/SUM('Bewerking, HH'!M$31:M$66))</f>
        <v>0</v>
      </c>
      <c r="S44" s="49">
        <f ca="1">IF('Bewerking, HH'!S44=0,0,'Bewerking, HH'!S44/SUM('Bewerking, HH'!M$31:M$66))</f>
        <v>7.3033175996429492E-3</v>
      </c>
      <c r="W44" s="46">
        <f ca="1">IF('Bewerking, HH'!W44=0,0,'Bewerking, HH'!W44/SUM('Bewerking, HH'!W$31:W$66))</f>
        <v>1.1124034677233935E-2</v>
      </c>
      <c r="X44" s="47">
        <f ca="1">IF('Bewerking, HH'!X44=0,0,'Bewerking, HH'!X44/SUM('Bewerking, HH'!W$31:W$66))</f>
        <v>3.820717077590987E-3</v>
      </c>
      <c r="Y44" s="48">
        <f ca="1">IF('Bewerking, HH'!Y44=0,0,'Bewerking, HH'!Y44/SUM('Bewerking, HH'!W$31:W$66))</f>
        <v>0</v>
      </c>
      <c r="Z44" s="48">
        <f ca="1">IF('Bewerking, HH'!Z44=0,0,'Bewerking, HH'!Z44/SUM('Bewerking, HH'!W$31:W$66))</f>
        <v>0</v>
      </c>
      <c r="AA44" s="48">
        <f ca="1">IF('Bewerking, HH'!AA44=0,0,'Bewerking, HH'!AA44/SUM('Bewerking, HH'!W$31:W$66))</f>
        <v>0</v>
      </c>
      <c r="AB44" s="48">
        <f ca="1">IF('Bewerking, HH'!AB44=0,0,'Bewerking, HH'!AB44/SUM('Bewerking, HH'!W$31:W$66))</f>
        <v>0</v>
      </c>
      <c r="AC44" s="49">
        <f ca="1">IF('Bewerking, HH'!AC44=0,0,'Bewerking, HH'!AC44/SUM('Bewerking, HH'!W$31:W$66))</f>
        <v>7.3033175996429492E-3</v>
      </c>
      <c r="AG44" s="46">
        <f ca="1">IF('Bewerking, HH'!AG44=0,0,'Bewerking, HH'!AG44/SUM('Bewerking, HH'!AG$31:AG$66))</f>
        <v>1.1124034677233935E-2</v>
      </c>
      <c r="AH44" s="47">
        <f ca="1">IF('Bewerking, HH'!AH44=0,0,'Bewerking, HH'!AH44/SUM('Bewerking, HH'!AG$31:AG$66))</f>
        <v>3.820717077590987E-3</v>
      </c>
      <c r="AI44" s="48">
        <f ca="1">IF('Bewerking, HH'!AI44=0,0,'Bewerking, HH'!AI44/SUM('Bewerking, HH'!AG$31:AG$66))</f>
        <v>0</v>
      </c>
      <c r="AJ44" s="48">
        <f ca="1">IF('Bewerking, HH'!AJ44=0,0,'Bewerking, HH'!AJ44/SUM('Bewerking, HH'!AG$31:AG$66))</f>
        <v>0</v>
      </c>
      <c r="AK44" s="48">
        <f ca="1">IF('Bewerking, HH'!AK44=0,0,'Bewerking, HH'!AK44/SUM('Bewerking, HH'!AG$31:AG$66))</f>
        <v>0</v>
      </c>
      <c r="AL44" s="48">
        <f ca="1">IF('Bewerking, HH'!AL44=0,0,'Bewerking, HH'!AL44/SUM('Bewerking, HH'!AG$31:AG$66))</f>
        <v>0</v>
      </c>
      <c r="AM44" s="49">
        <f ca="1">IF('Bewerking, HH'!AM44=0,0,'Bewerking, HH'!AM44/SUM('Bewerking, HH'!AG$31:AG$66))</f>
        <v>7.3033175996429492E-3</v>
      </c>
      <c r="AQ44" s="46">
        <f ca="1">IF('Bewerking, HH'!AQ44=0,0,'Bewerking, HH'!AQ44/SUM('Bewerking, HH'!AQ$31:AQ$66))</f>
        <v>1.1124034677233935E-2</v>
      </c>
      <c r="AR44" s="47">
        <f ca="1">IF('Bewerking, HH'!AR44=0,0,'Bewerking, HH'!AR44/SUM('Bewerking, HH'!AQ$31:AQ$66))</f>
        <v>3.820717077590987E-3</v>
      </c>
      <c r="AS44" s="48">
        <f ca="1">IF('Bewerking, HH'!AS44=0,0,'Bewerking, HH'!AS44/SUM('Bewerking, HH'!AQ$31:AQ$66))</f>
        <v>0</v>
      </c>
      <c r="AT44" s="48">
        <f ca="1">IF('Bewerking, HH'!AT44=0,0,'Bewerking, HH'!AT44/SUM('Bewerking, HH'!AQ$31:AQ$66))</f>
        <v>0</v>
      </c>
      <c r="AU44" s="48">
        <f ca="1">IF('Bewerking, HH'!AU44=0,0,'Bewerking, HH'!AU44/SUM('Bewerking, HH'!AQ$31:AQ$66))</f>
        <v>0</v>
      </c>
      <c r="AV44" s="48">
        <f ca="1">IF('Bewerking, HH'!AV44=0,0,'Bewerking, HH'!AV44/SUM('Bewerking, HH'!AQ$31:AQ$66))</f>
        <v>0</v>
      </c>
      <c r="AW44" s="49">
        <f ca="1">IF('Bewerking, HH'!AW44=0,0,'Bewerking, HH'!AW44/SUM('Bewerking, HH'!AQ$31:AQ$66))</f>
        <v>7.3033175996429492E-3</v>
      </c>
    </row>
    <row r="45" spans="1:49" x14ac:dyDescent="0.25">
      <c r="A45" s="36"/>
      <c r="B45" s="36" t="s">
        <v>81</v>
      </c>
      <c r="C45" s="46">
        <f ca="1">IF('Bewerking, HH'!C45=0,0,'Bewerking, HH'!C45/SUM('Bewerking, HH'!C$31:C$66))</f>
        <v>5.220519617522552E-3</v>
      </c>
      <c r="D45" s="47">
        <f ca="1">IF('Bewerking, HH'!D45=0,0,'Bewerking, HH'!D45/SUM('Bewerking, HH'!C$31:C$66))</f>
        <v>1.4944751754824924E-3</v>
      </c>
      <c r="E45" s="48">
        <f ca="1">IF('Bewerking, HH'!E45=0,0,'Bewerking, HH'!E45/SUM('Bewerking, HH'!C$31:C$66))</f>
        <v>0</v>
      </c>
      <c r="F45" s="48">
        <f ca="1">IF('Bewerking, HH'!F45=0,0,'Bewerking, HH'!F45/SUM('Bewerking, HH'!C$31:C$66))</f>
        <v>0</v>
      </c>
      <c r="G45" s="48">
        <f ca="1">IF('Bewerking, HH'!G45=0,0,'Bewerking, HH'!G45/SUM('Bewerking, HH'!C$31:C$66))</f>
        <v>0</v>
      </c>
      <c r="H45" s="48">
        <f ca="1">IF('Bewerking, HH'!H45=0,0,'Bewerking, HH'!H45/SUM('Bewerking, HH'!C$31:C$66))</f>
        <v>0</v>
      </c>
      <c r="I45" s="49">
        <f ca="1">IF('Bewerking, HH'!I45=0,0,'Bewerking, HH'!I45/SUM('Bewerking, HH'!C$31:C$66))</f>
        <v>3.7260444420400599E-3</v>
      </c>
      <c r="J45" s="50"/>
      <c r="M45" s="46">
        <f ca="1">IF('Bewerking, HH'!M45=0,0,'Bewerking, HH'!M45/SUM('Bewerking, HH'!M$31:M$66))</f>
        <v>5.220519617522552E-3</v>
      </c>
      <c r="N45" s="47">
        <f ca="1">IF('Bewerking, HH'!N45=0,0,'Bewerking, HH'!N45/SUM('Bewerking, HH'!M$31:M$66))</f>
        <v>1.4944751754824924E-3</v>
      </c>
      <c r="O45" s="48">
        <f ca="1">IF('Bewerking, HH'!O45=0,0,'Bewerking, HH'!O45/SUM('Bewerking, HH'!M$31:M$66))</f>
        <v>0</v>
      </c>
      <c r="P45" s="48">
        <f ca="1">IF('Bewerking, HH'!P45=0,0,'Bewerking, HH'!P45/SUM('Bewerking, HH'!M$31:M$66))</f>
        <v>0</v>
      </c>
      <c r="Q45" s="48">
        <f ca="1">IF('Bewerking, HH'!Q45=0,0,'Bewerking, HH'!Q45/SUM('Bewerking, HH'!M$31:M$66))</f>
        <v>0</v>
      </c>
      <c r="R45" s="48">
        <f ca="1">IF('Bewerking, HH'!R45=0,0,'Bewerking, HH'!R45/SUM('Bewerking, HH'!M$31:M$66))</f>
        <v>0</v>
      </c>
      <c r="S45" s="49">
        <f ca="1">IF('Bewerking, HH'!S45=0,0,'Bewerking, HH'!S45/SUM('Bewerking, HH'!M$31:M$66))</f>
        <v>3.7260444420400599E-3</v>
      </c>
      <c r="W45" s="46">
        <f ca="1">IF('Bewerking, HH'!W45=0,0,'Bewerking, HH'!W45/SUM('Bewerking, HH'!W$31:W$66))</f>
        <v>5.220519617522552E-3</v>
      </c>
      <c r="X45" s="47">
        <f ca="1">IF('Bewerking, HH'!X45=0,0,'Bewerking, HH'!X45/SUM('Bewerking, HH'!W$31:W$66))</f>
        <v>1.4944751754824924E-3</v>
      </c>
      <c r="Y45" s="48">
        <f ca="1">IF('Bewerking, HH'!Y45=0,0,'Bewerking, HH'!Y45/SUM('Bewerking, HH'!W$31:W$66))</f>
        <v>0</v>
      </c>
      <c r="Z45" s="48">
        <f ca="1">IF('Bewerking, HH'!Z45=0,0,'Bewerking, HH'!Z45/SUM('Bewerking, HH'!W$31:W$66))</f>
        <v>0</v>
      </c>
      <c r="AA45" s="48">
        <f ca="1">IF('Bewerking, HH'!AA45=0,0,'Bewerking, HH'!AA45/SUM('Bewerking, HH'!W$31:W$66))</f>
        <v>0</v>
      </c>
      <c r="AB45" s="48">
        <f ca="1">IF('Bewerking, HH'!AB45=0,0,'Bewerking, HH'!AB45/SUM('Bewerking, HH'!W$31:W$66))</f>
        <v>0</v>
      </c>
      <c r="AC45" s="49">
        <f ca="1">IF('Bewerking, HH'!AC45=0,0,'Bewerking, HH'!AC45/SUM('Bewerking, HH'!W$31:W$66))</f>
        <v>3.7260444420400599E-3</v>
      </c>
      <c r="AG45" s="46">
        <f ca="1">IF('Bewerking, HH'!AG45=0,0,'Bewerking, HH'!AG45/SUM('Bewerking, HH'!AG$31:AG$66))</f>
        <v>5.220519617522552E-3</v>
      </c>
      <c r="AH45" s="47">
        <f ca="1">IF('Bewerking, HH'!AH45=0,0,'Bewerking, HH'!AH45/SUM('Bewerking, HH'!AG$31:AG$66))</f>
        <v>1.4944751754824924E-3</v>
      </c>
      <c r="AI45" s="48">
        <f ca="1">IF('Bewerking, HH'!AI45=0,0,'Bewerking, HH'!AI45/SUM('Bewerking, HH'!AG$31:AG$66))</f>
        <v>0</v>
      </c>
      <c r="AJ45" s="48">
        <f ca="1">IF('Bewerking, HH'!AJ45=0,0,'Bewerking, HH'!AJ45/SUM('Bewerking, HH'!AG$31:AG$66))</f>
        <v>0</v>
      </c>
      <c r="AK45" s="48">
        <f ca="1">IF('Bewerking, HH'!AK45=0,0,'Bewerking, HH'!AK45/SUM('Bewerking, HH'!AG$31:AG$66))</f>
        <v>0</v>
      </c>
      <c r="AL45" s="48">
        <f ca="1">IF('Bewerking, HH'!AL45=0,0,'Bewerking, HH'!AL45/SUM('Bewerking, HH'!AG$31:AG$66))</f>
        <v>0</v>
      </c>
      <c r="AM45" s="49">
        <f ca="1">IF('Bewerking, HH'!AM45=0,0,'Bewerking, HH'!AM45/SUM('Bewerking, HH'!AG$31:AG$66))</f>
        <v>3.7260444420400599E-3</v>
      </c>
      <c r="AQ45" s="46">
        <f ca="1">IF('Bewerking, HH'!AQ45=0,0,'Bewerking, HH'!AQ45/SUM('Bewerking, HH'!AQ$31:AQ$66))</f>
        <v>5.220519617522552E-3</v>
      </c>
      <c r="AR45" s="47">
        <f ca="1">IF('Bewerking, HH'!AR45=0,0,'Bewerking, HH'!AR45/SUM('Bewerking, HH'!AQ$31:AQ$66))</f>
        <v>1.4944751754824924E-3</v>
      </c>
      <c r="AS45" s="48">
        <f ca="1">IF('Bewerking, HH'!AS45=0,0,'Bewerking, HH'!AS45/SUM('Bewerking, HH'!AQ$31:AQ$66))</f>
        <v>0</v>
      </c>
      <c r="AT45" s="48">
        <f ca="1">IF('Bewerking, HH'!AT45=0,0,'Bewerking, HH'!AT45/SUM('Bewerking, HH'!AQ$31:AQ$66))</f>
        <v>0</v>
      </c>
      <c r="AU45" s="48">
        <f ca="1">IF('Bewerking, HH'!AU45=0,0,'Bewerking, HH'!AU45/SUM('Bewerking, HH'!AQ$31:AQ$66))</f>
        <v>0</v>
      </c>
      <c r="AV45" s="48">
        <f ca="1">IF('Bewerking, HH'!AV45=0,0,'Bewerking, HH'!AV45/SUM('Bewerking, HH'!AQ$31:AQ$66))</f>
        <v>0</v>
      </c>
      <c r="AW45" s="49">
        <f ca="1">IF('Bewerking, HH'!AW45=0,0,'Bewerking, HH'!AW45/SUM('Bewerking, HH'!AQ$31:AQ$66))</f>
        <v>3.7260444420400599E-3</v>
      </c>
    </row>
    <row r="46" spans="1:49" x14ac:dyDescent="0.25">
      <c r="A46" s="36"/>
      <c r="B46" s="36" t="s">
        <v>82</v>
      </c>
      <c r="C46" s="46">
        <f ca="1">IF('Bewerking, HH'!C46=0,0,'Bewerking, HH'!C46/SUM('Bewerking, HH'!C$31:C$66))</f>
        <v>1.0258456295054031E-2</v>
      </c>
      <c r="D46" s="47">
        <f ca="1">IF('Bewerking, HH'!D46=0,0,'Bewerking, HH'!D46/SUM('Bewerking, HH'!C$31:C$66))</f>
        <v>1.5350491621471754E-3</v>
      </c>
      <c r="E46" s="48">
        <f ca="1">IF('Bewerking, HH'!E46=0,0,'Bewerking, HH'!E46/SUM('Bewerking, HH'!C$31:C$66))</f>
        <v>0</v>
      </c>
      <c r="F46" s="48">
        <f ca="1">IF('Bewerking, HH'!F46=0,0,'Bewerking, HH'!F46/SUM('Bewerking, HH'!C$31:C$66))</f>
        <v>0</v>
      </c>
      <c r="G46" s="48">
        <f ca="1">IF('Bewerking, HH'!G46=0,0,'Bewerking, HH'!G46/SUM('Bewerking, HH'!C$31:C$66))</f>
        <v>0</v>
      </c>
      <c r="H46" s="48">
        <f ca="1">IF('Bewerking, HH'!H46=0,0,'Bewerking, HH'!H46/SUM('Bewerking, HH'!C$31:C$66))</f>
        <v>0</v>
      </c>
      <c r="I46" s="49">
        <f ca="1">IF('Bewerking, HH'!I46=0,0,'Bewerking, HH'!I46/SUM('Bewerking, HH'!C$31:C$66))</f>
        <v>8.7234071329068564E-3</v>
      </c>
      <c r="J46" s="50"/>
      <c r="M46" s="46">
        <f ca="1">IF('Bewerking, HH'!M46=0,0,'Bewerking, HH'!M46/SUM('Bewerking, HH'!M$31:M$66))</f>
        <v>1.0258456295054031E-2</v>
      </c>
      <c r="N46" s="47">
        <f ca="1">IF('Bewerking, HH'!N46=0,0,'Bewerking, HH'!N46/SUM('Bewerking, HH'!M$31:M$66))</f>
        <v>1.5350491621471754E-3</v>
      </c>
      <c r="O46" s="48">
        <f ca="1">IF('Bewerking, HH'!O46=0,0,'Bewerking, HH'!O46/SUM('Bewerking, HH'!M$31:M$66))</f>
        <v>0</v>
      </c>
      <c r="P46" s="48">
        <f ca="1">IF('Bewerking, HH'!P46=0,0,'Bewerking, HH'!P46/SUM('Bewerking, HH'!M$31:M$66))</f>
        <v>0</v>
      </c>
      <c r="Q46" s="48">
        <f ca="1">IF('Bewerking, HH'!Q46=0,0,'Bewerking, HH'!Q46/SUM('Bewerking, HH'!M$31:M$66))</f>
        <v>0</v>
      </c>
      <c r="R46" s="48">
        <f ca="1">IF('Bewerking, HH'!R46=0,0,'Bewerking, HH'!R46/SUM('Bewerking, HH'!M$31:M$66))</f>
        <v>0</v>
      </c>
      <c r="S46" s="49">
        <f ca="1">IF('Bewerking, HH'!S46=0,0,'Bewerking, HH'!S46/SUM('Bewerking, HH'!M$31:M$66))</f>
        <v>8.7234071329068564E-3</v>
      </c>
      <c r="W46" s="46">
        <f ca="1">IF('Bewerking, HH'!W46=0,0,'Bewerking, HH'!W46/SUM('Bewerking, HH'!W$31:W$66))</f>
        <v>1.0258456295054031E-2</v>
      </c>
      <c r="X46" s="47">
        <f ca="1">IF('Bewerking, HH'!X46=0,0,'Bewerking, HH'!X46/SUM('Bewerking, HH'!W$31:W$66))</f>
        <v>1.5350491621471754E-3</v>
      </c>
      <c r="Y46" s="48">
        <f ca="1">IF('Bewerking, HH'!Y46=0,0,'Bewerking, HH'!Y46/SUM('Bewerking, HH'!W$31:W$66))</f>
        <v>0</v>
      </c>
      <c r="Z46" s="48">
        <f ca="1">IF('Bewerking, HH'!Z46=0,0,'Bewerking, HH'!Z46/SUM('Bewerking, HH'!W$31:W$66))</f>
        <v>0</v>
      </c>
      <c r="AA46" s="48">
        <f ca="1">IF('Bewerking, HH'!AA46=0,0,'Bewerking, HH'!AA46/SUM('Bewerking, HH'!W$31:W$66))</f>
        <v>0</v>
      </c>
      <c r="AB46" s="48">
        <f ca="1">IF('Bewerking, HH'!AB46=0,0,'Bewerking, HH'!AB46/SUM('Bewerking, HH'!W$31:W$66))</f>
        <v>0</v>
      </c>
      <c r="AC46" s="49">
        <f ca="1">IF('Bewerking, HH'!AC46=0,0,'Bewerking, HH'!AC46/SUM('Bewerking, HH'!W$31:W$66))</f>
        <v>8.7234071329068564E-3</v>
      </c>
      <c r="AG46" s="46">
        <f ca="1">IF('Bewerking, HH'!AG46=0,0,'Bewerking, HH'!AG46/SUM('Bewerking, HH'!AG$31:AG$66))</f>
        <v>1.0258456295054031E-2</v>
      </c>
      <c r="AH46" s="47">
        <f ca="1">IF('Bewerking, HH'!AH46=0,0,'Bewerking, HH'!AH46/SUM('Bewerking, HH'!AG$31:AG$66))</f>
        <v>1.5350491621471754E-3</v>
      </c>
      <c r="AI46" s="48">
        <f ca="1">IF('Bewerking, HH'!AI46=0,0,'Bewerking, HH'!AI46/SUM('Bewerking, HH'!AG$31:AG$66))</f>
        <v>0</v>
      </c>
      <c r="AJ46" s="48">
        <f ca="1">IF('Bewerking, HH'!AJ46=0,0,'Bewerking, HH'!AJ46/SUM('Bewerking, HH'!AG$31:AG$66))</f>
        <v>0</v>
      </c>
      <c r="AK46" s="48">
        <f ca="1">IF('Bewerking, HH'!AK46=0,0,'Bewerking, HH'!AK46/SUM('Bewerking, HH'!AG$31:AG$66))</f>
        <v>0</v>
      </c>
      <c r="AL46" s="48">
        <f ca="1">IF('Bewerking, HH'!AL46=0,0,'Bewerking, HH'!AL46/SUM('Bewerking, HH'!AG$31:AG$66))</f>
        <v>0</v>
      </c>
      <c r="AM46" s="49">
        <f ca="1">IF('Bewerking, HH'!AM46=0,0,'Bewerking, HH'!AM46/SUM('Bewerking, HH'!AG$31:AG$66))</f>
        <v>8.7234071329068564E-3</v>
      </c>
      <c r="AQ46" s="46">
        <f ca="1">IF('Bewerking, HH'!AQ46=0,0,'Bewerking, HH'!AQ46/SUM('Bewerking, HH'!AQ$31:AQ$66))</f>
        <v>1.0258456295054031E-2</v>
      </c>
      <c r="AR46" s="47">
        <f ca="1">IF('Bewerking, HH'!AR46=0,0,'Bewerking, HH'!AR46/SUM('Bewerking, HH'!AQ$31:AQ$66))</f>
        <v>1.5350491621471754E-3</v>
      </c>
      <c r="AS46" s="48">
        <f ca="1">IF('Bewerking, HH'!AS46=0,0,'Bewerking, HH'!AS46/SUM('Bewerking, HH'!AQ$31:AQ$66))</f>
        <v>0</v>
      </c>
      <c r="AT46" s="48">
        <f ca="1">IF('Bewerking, HH'!AT46=0,0,'Bewerking, HH'!AT46/SUM('Bewerking, HH'!AQ$31:AQ$66))</f>
        <v>0</v>
      </c>
      <c r="AU46" s="48">
        <f ca="1">IF('Bewerking, HH'!AU46=0,0,'Bewerking, HH'!AU46/SUM('Bewerking, HH'!AQ$31:AQ$66))</f>
        <v>0</v>
      </c>
      <c r="AV46" s="48">
        <f ca="1">IF('Bewerking, HH'!AV46=0,0,'Bewerking, HH'!AV46/SUM('Bewerking, HH'!AQ$31:AQ$66))</f>
        <v>0</v>
      </c>
      <c r="AW46" s="49">
        <f ca="1">IF('Bewerking, HH'!AW46=0,0,'Bewerking, HH'!AW46/SUM('Bewerking, HH'!AQ$31:AQ$66))</f>
        <v>8.7234071329068564E-3</v>
      </c>
    </row>
    <row r="47" spans="1:49" x14ac:dyDescent="0.25">
      <c r="A47" s="36"/>
      <c r="B47" s="36" t="s">
        <v>83</v>
      </c>
      <c r="C47" s="46">
        <f ca="1">IF('Bewerking, HH'!C47=0,0,'Bewerking, HH'!C47/SUM('Bewerking, HH'!C$31:C$66))</f>
        <v>1.5918527434777317E-2</v>
      </c>
      <c r="D47" s="47">
        <f ca="1">IF('Bewerking, HH'!D47=0,0,'Bewerking, HH'!D47/SUM('Bewerking, HH'!C$31:C$66))</f>
        <v>6.1266719863671401E-3</v>
      </c>
      <c r="E47" s="48">
        <f ca="1">IF('Bewerking, HH'!E47=0,0,'Bewerking, HH'!E47/SUM('Bewerking, HH'!C$31:C$66))</f>
        <v>0</v>
      </c>
      <c r="F47" s="48">
        <f ca="1">IF('Bewerking, HH'!F47=0,0,'Bewerking, HH'!F47/SUM('Bewerking, HH'!C$31:C$66))</f>
        <v>0</v>
      </c>
      <c r="G47" s="48">
        <f ca="1">IF('Bewerking, HH'!G47=0,0,'Bewerking, HH'!G47/SUM('Bewerking, HH'!C$31:C$66))</f>
        <v>0</v>
      </c>
      <c r="H47" s="48">
        <f ca="1">IF('Bewerking, HH'!H47=0,0,'Bewerking, HH'!H47/SUM('Bewerking, HH'!C$31:C$66))</f>
        <v>0</v>
      </c>
      <c r="I47" s="49">
        <f ca="1">IF('Bewerking, HH'!I47=0,0,'Bewerking, HH'!I47/SUM('Bewerking, HH'!C$31:C$66))</f>
        <v>9.7918554484101757E-3</v>
      </c>
      <c r="J47" s="50"/>
      <c r="M47" s="46">
        <f ca="1">IF('Bewerking, HH'!M47=0,0,'Bewerking, HH'!M47/SUM('Bewerking, HH'!M$31:M$66))</f>
        <v>1.5918527434777317E-2</v>
      </c>
      <c r="N47" s="47">
        <f ca="1">IF('Bewerking, HH'!N47=0,0,'Bewerking, HH'!N47/SUM('Bewerking, HH'!M$31:M$66))</f>
        <v>6.1266719863671401E-3</v>
      </c>
      <c r="O47" s="48">
        <f ca="1">IF('Bewerking, HH'!O47=0,0,'Bewerking, HH'!O47/SUM('Bewerking, HH'!M$31:M$66))</f>
        <v>0</v>
      </c>
      <c r="P47" s="48">
        <f ca="1">IF('Bewerking, HH'!P47=0,0,'Bewerking, HH'!P47/SUM('Bewerking, HH'!M$31:M$66))</f>
        <v>0</v>
      </c>
      <c r="Q47" s="48">
        <f ca="1">IF('Bewerking, HH'!Q47=0,0,'Bewerking, HH'!Q47/SUM('Bewerking, HH'!M$31:M$66))</f>
        <v>0</v>
      </c>
      <c r="R47" s="48">
        <f ca="1">IF('Bewerking, HH'!R47=0,0,'Bewerking, HH'!R47/SUM('Bewerking, HH'!M$31:M$66))</f>
        <v>0</v>
      </c>
      <c r="S47" s="49">
        <f ca="1">IF('Bewerking, HH'!S47=0,0,'Bewerking, HH'!S47/SUM('Bewerking, HH'!M$31:M$66))</f>
        <v>9.7918554484101757E-3</v>
      </c>
      <c r="W47" s="46">
        <f ca="1">IF('Bewerking, HH'!W47=0,0,'Bewerking, HH'!W47/SUM('Bewerking, HH'!W$31:W$66))</f>
        <v>1.5918527434777317E-2</v>
      </c>
      <c r="X47" s="47">
        <f ca="1">IF('Bewerking, HH'!X47=0,0,'Bewerking, HH'!X47/SUM('Bewerking, HH'!W$31:W$66))</f>
        <v>6.1266719863671401E-3</v>
      </c>
      <c r="Y47" s="48">
        <f ca="1">IF('Bewerking, HH'!Y47=0,0,'Bewerking, HH'!Y47/SUM('Bewerking, HH'!W$31:W$66))</f>
        <v>0</v>
      </c>
      <c r="Z47" s="48">
        <f ca="1">IF('Bewerking, HH'!Z47=0,0,'Bewerking, HH'!Z47/SUM('Bewerking, HH'!W$31:W$66))</f>
        <v>0</v>
      </c>
      <c r="AA47" s="48">
        <f ca="1">IF('Bewerking, HH'!AA47=0,0,'Bewerking, HH'!AA47/SUM('Bewerking, HH'!W$31:W$66))</f>
        <v>0</v>
      </c>
      <c r="AB47" s="48">
        <f ca="1">IF('Bewerking, HH'!AB47=0,0,'Bewerking, HH'!AB47/SUM('Bewerking, HH'!W$31:W$66))</f>
        <v>0</v>
      </c>
      <c r="AC47" s="49">
        <f ca="1">IF('Bewerking, HH'!AC47=0,0,'Bewerking, HH'!AC47/SUM('Bewerking, HH'!W$31:W$66))</f>
        <v>9.7918554484101757E-3</v>
      </c>
      <c r="AG47" s="46">
        <f ca="1">IF('Bewerking, HH'!AG47=0,0,'Bewerking, HH'!AG47/SUM('Bewerking, HH'!AG$31:AG$66))</f>
        <v>1.5918527434777317E-2</v>
      </c>
      <c r="AH47" s="47">
        <f ca="1">IF('Bewerking, HH'!AH47=0,0,'Bewerking, HH'!AH47/SUM('Bewerking, HH'!AG$31:AG$66))</f>
        <v>6.1266719863671401E-3</v>
      </c>
      <c r="AI47" s="48">
        <f ca="1">IF('Bewerking, HH'!AI47=0,0,'Bewerking, HH'!AI47/SUM('Bewerking, HH'!AG$31:AG$66))</f>
        <v>0</v>
      </c>
      <c r="AJ47" s="48">
        <f ca="1">IF('Bewerking, HH'!AJ47=0,0,'Bewerking, HH'!AJ47/SUM('Bewerking, HH'!AG$31:AG$66))</f>
        <v>0</v>
      </c>
      <c r="AK47" s="48">
        <f ca="1">IF('Bewerking, HH'!AK47=0,0,'Bewerking, HH'!AK47/SUM('Bewerking, HH'!AG$31:AG$66))</f>
        <v>0</v>
      </c>
      <c r="AL47" s="48">
        <f ca="1">IF('Bewerking, HH'!AL47=0,0,'Bewerking, HH'!AL47/SUM('Bewerking, HH'!AG$31:AG$66))</f>
        <v>0</v>
      </c>
      <c r="AM47" s="49">
        <f ca="1">IF('Bewerking, HH'!AM47=0,0,'Bewerking, HH'!AM47/SUM('Bewerking, HH'!AG$31:AG$66))</f>
        <v>9.7918554484101757E-3</v>
      </c>
      <c r="AQ47" s="46">
        <f ca="1">IF('Bewerking, HH'!AQ47=0,0,'Bewerking, HH'!AQ47/SUM('Bewerking, HH'!AQ$31:AQ$66))</f>
        <v>1.5918527434777317E-2</v>
      </c>
      <c r="AR47" s="47">
        <f ca="1">IF('Bewerking, HH'!AR47=0,0,'Bewerking, HH'!AR47/SUM('Bewerking, HH'!AQ$31:AQ$66))</f>
        <v>6.1266719863671401E-3</v>
      </c>
      <c r="AS47" s="48">
        <f ca="1">IF('Bewerking, HH'!AS47=0,0,'Bewerking, HH'!AS47/SUM('Bewerking, HH'!AQ$31:AQ$66))</f>
        <v>0</v>
      </c>
      <c r="AT47" s="48">
        <f ca="1">IF('Bewerking, HH'!AT47=0,0,'Bewerking, HH'!AT47/SUM('Bewerking, HH'!AQ$31:AQ$66))</f>
        <v>0</v>
      </c>
      <c r="AU47" s="48">
        <f ca="1">IF('Bewerking, HH'!AU47=0,0,'Bewerking, HH'!AU47/SUM('Bewerking, HH'!AQ$31:AQ$66))</f>
        <v>0</v>
      </c>
      <c r="AV47" s="48">
        <f ca="1">IF('Bewerking, HH'!AV47=0,0,'Bewerking, HH'!AV47/SUM('Bewerking, HH'!AQ$31:AQ$66))</f>
        <v>0</v>
      </c>
      <c r="AW47" s="49">
        <f ca="1">IF('Bewerking, HH'!AW47=0,0,'Bewerking, HH'!AW47/SUM('Bewerking, HH'!AQ$31:AQ$66))</f>
        <v>9.7918554484101757E-3</v>
      </c>
    </row>
    <row r="48" spans="1:49" x14ac:dyDescent="0.25">
      <c r="A48" s="37"/>
      <c r="B48" s="37" t="s">
        <v>84</v>
      </c>
      <c r="C48" s="51">
        <f ca="1">IF('Bewerking, HH'!C48=0,0,'Bewerking, HH'!C48/SUM('Bewerking, HH'!C$31:C$66))</f>
        <v>1.5336966959250192E-2</v>
      </c>
      <c r="D48" s="52">
        <f ca="1">IF('Bewerking, HH'!D48=0,0,'Bewerking, HH'!D48/SUM('Bewerking, HH'!C$31:C$66))</f>
        <v>4.368465897564208E-3</v>
      </c>
      <c r="E48" s="53">
        <f ca="1">IF('Bewerking, HH'!E48=0,0,'Bewerking, HH'!E48/SUM('Bewerking, HH'!C$31:C$66))</f>
        <v>0</v>
      </c>
      <c r="F48" s="53">
        <f ca="1">IF('Bewerking, HH'!F48=0,0,'Bewerking, HH'!F48/SUM('Bewerking, HH'!C$31:C$66))</f>
        <v>0</v>
      </c>
      <c r="G48" s="53">
        <f ca="1">IF('Bewerking, HH'!G48=0,0,'Bewerking, HH'!G48/SUM('Bewerking, HH'!C$31:C$66))</f>
        <v>0</v>
      </c>
      <c r="H48" s="53">
        <f ca="1">IF('Bewerking, HH'!H48=0,0,'Bewerking, HH'!H48/SUM('Bewerking, HH'!C$31:C$66))</f>
        <v>0</v>
      </c>
      <c r="I48" s="54">
        <f ca="1">IF('Bewerking, HH'!I48=0,0,'Bewerking, HH'!I48/SUM('Bewerking, HH'!C$31:C$66))</f>
        <v>1.0968501061685985E-2</v>
      </c>
      <c r="J48" s="53">
        <f ca="1">SUM(C43:C48)</f>
        <v>7.6590162160700026E-2</v>
      </c>
      <c r="M48" s="51">
        <f ca="1">IF('Bewerking, HH'!M48=0,0,'Bewerking, HH'!M48/SUM('Bewerking, HH'!M$31:M$66))</f>
        <v>1.5336966959250192E-2</v>
      </c>
      <c r="N48" s="52">
        <f ca="1">IF('Bewerking, HH'!N48=0,0,'Bewerking, HH'!N48/SUM('Bewerking, HH'!M$31:M$66))</f>
        <v>4.368465897564208E-3</v>
      </c>
      <c r="O48" s="53">
        <f ca="1">IF('Bewerking, HH'!O48=0,0,'Bewerking, HH'!O48/SUM('Bewerking, HH'!M$31:M$66))</f>
        <v>0</v>
      </c>
      <c r="P48" s="53">
        <f ca="1">IF('Bewerking, HH'!P48=0,0,'Bewerking, HH'!P48/SUM('Bewerking, HH'!M$31:M$66))</f>
        <v>0</v>
      </c>
      <c r="Q48" s="53">
        <f ca="1">IF('Bewerking, HH'!Q48=0,0,'Bewerking, HH'!Q48/SUM('Bewerking, HH'!M$31:M$66))</f>
        <v>0</v>
      </c>
      <c r="R48" s="53">
        <f ca="1">IF('Bewerking, HH'!R48=0,0,'Bewerking, HH'!R48/SUM('Bewerking, HH'!M$31:M$66))</f>
        <v>0</v>
      </c>
      <c r="S48" s="54">
        <f ca="1">IF('Bewerking, HH'!S48=0,0,'Bewerking, HH'!S48/SUM('Bewerking, HH'!M$31:M$66))</f>
        <v>1.0968501061685985E-2</v>
      </c>
      <c r="W48" s="51">
        <f ca="1">IF('Bewerking, HH'!W48=0,0,'Bewerking, HH'!W48/SUM('Bewerking, HH'!W$31:W$66))</f>
        <v>1.5336966959250192E-2</v>
      </c>
      <c r="X48" s="52">
        <f ca="1">IF('Bewerking, HH'!X48=0,0,'Bewerking, HH'!X48/SUM('Bewerking, HH'!W$31:W$66))</f>
        <v>4.368465897564208E-3</v>
      </c>
      <c r="Y48" s="53">
        <f ca="1">IF('Bewerking, HH'!Y48=0,0,'Bewerking, HH'!Y48/SUM('Bewerking, HH'!W$31:W$66))</f>
        <v>0</v>
      </c>
      <c r="Z48" s="53">
        <f ca="1">IF('Bewerking, HH'!Z48=0,0,'Bewerking, HH'!Z48/SUM('Bewerking, HH'!W$31:W$66))</f>
        <v>0</v>
      </c>
      <c r="AA48" s="53">
        <f ca="1">IF('Bewerking, HH'!AA48=0,0,'Bewerking, HH'!AA48/SUM('Bewerking, HH'!W$31:W$66))</f>
        <v>0</v>
      </c>
      <c r="AB48" s="53">
        <f ca="1">IF('Bewerking, HH'!AB48=0,0,'Bewerking, HH'!AB48/SUM('Bewerking, HH'!W$31:W$66))</f>
        <v>0</v>
      </c>
      <c r="AC48" s="54">
        <f ca="1">IF('Bewerking, HH'!AC48=0,0,'Bewerking, HH'!AC48/SUM('Bewerking, HH'!W$31:W$66))</f>
        <v>1.0968501061685985E-2</v>
      </c>
      <c r="AG48" s="51">
        <f ca="1">IF('Bewerking, HH'!AG48=0,0,'Bewerking, HH'!AG48/SUM('Bewerking, HH'!AG$31:AG$66))</f>
        <v>1.5336966959250192E-2</v>
      </c>
      <c r="AH48" s="52">
        <f ca="1">IF('Bewerking, HH'!AH48=0,0,'Bewerking, HH'!AH48/SUM('Bewerking, HH'!AG$31:AG$66))</f>
        <v>4.368465897564208E-3</v>
      </c>
      <c r="AI48" s="53">
        <f ca="1">IF('Bewerking, HH'!AI48=0,0,'Bewerking, HH'!AI48/SUM('Bewerking, HH'!AG$31:AG$66))</f>
        <v>0</v>
      </c>
      <c r="AJ48" s="53">
        <f ca="1">IF('Bewerking, HH'!AJ48=0,0,'Bewerking, HH'!AJ48/SUM('Bewerking, HH'!AG$31:AG$66))</f>
        <v>0</v>
      </c>
      <c r="AK48" s="53">
        <f ca="1">IF('Bewerking, HH'!AK48=0,0,'Bewerking, HH'!AK48/SUM('Bewerking, HH'!AG$31:AG$66))</f>
        <v>0</v>
      </c>
      <c r="AL48" s="53">
        <f ca="1">IF('Bewerking, HH'!AL48=0,0,'Bewerking, HH'!AL48/SUM('Bewerking, HH'!AG$31:AG$66))</f>
        <v>0</v>
      </c>
      <c r="AM48" s="54">
        <f ca="1">IF('Bewerking, HH'!AM48=0,0,'Bewerking, HH'!AM48/SUM('Bewerking, HH'!AG$31:AG$66))</f>
        <v>1.0968501061685985E-2</v>
      </c>
      <c r="AQ48" s="51">
        <f ca="1">IF('Bewerking, HH'!AQ48=0,0,'Bewerking, HH'!AQ48/SUM('Bewerking, HH'!AQ$31:AQ$66))</f>
        <v>1.5336966959250192E-2</v>
      </c>
      <c r="AR48" s="52">
        <f ca="1">IF('Bewerking, HH'!AR48=0,0,'Bewerking, HH'!AR48/SUM('Bewerking, HH'!AQ$31:AQ$66))</f>
        <v>4.368465897564208E-3</v>
      </c>
      <c r="AS48" s="53">
        <f ca="1">IF('Bewerking, HH'!AS48=0,0,'Bewerking, HH'!AS48/SUM('Bewerking, HH'!AQ$31:AQ$66))</f>
        <v>0</v>
      </c>
      <c r="AT48" s="53">
        <f ca="1">IF('Bewerking, HH'!AT48=0,0,'Bewerking, HH'!AT48/SUM('Bewerking, HH'!AQ$31:AQ$66))</f>
        <v>0</v>
      </c>
      <c r="AU48" s="53">
        <f ca="1">IF('Bewerking, HH'!AU48=0,0,'Bewerking, HH'!AU48/SUM('Bewerking, HH'!AQ$31:AQ$66))</f>
        <v>0</v>
      </c>
      <c r="AV48" s="53">
        <f ca="1">IF('Bewerking, HH'!AV48=0,0,'Bewerking, HH'!AV48/SUM('Bewerking, HH'!AQ$31:AQ$66))</f>
        <v>0</v>
      </c>
      <c r="AW48" s="54">
        <f ca="1">IF('Bewerking, HH'!AW48=0,0,'Bewerking, HH'!AW48/SUM('Bewerking, HH'!AQ$31:AQ$66))</f>
        <v>1.0968501061685985E-2</v>
      </c>
    </row>
    <row r="49" spans="1:49" x14ac:dyDescent="0.25">
      <c r="B49" s="29" t="s">
        <v>85</v>
      </c>
      <c r="C49" s="55">
        <f ca="1">IF('Bewerking, HH'!C49=0,0,'Bewerking, HH'!C49/SUM('Bewerking, HH'!C$31:C$66))</f>
        <v>0.15121248596816295</v>
      </c>
      <c r="D49" s="47">
        <f ca="1">IF('Bewerking, HH'!D49=0,0,'Bewerking, HH'!D49/SUM('Bewerking, HH'!C$31:C$66))</f>
        <v>2.1456876614506553E-2</v>
      </c>
      <c r="E49" s="56">
        <f ca="1">IF('Bewerking, HH'!E49=0,0,'Bewerking, HH'!E49/SUM('Bewerking, HH'!C$31:C$66))</f>
        <v>0</v>
      </c>
      <c r="F49" s="56">
        <f ca="1">IF('Bewerking, HH'!F49=0,0,'Bewerking, HH'!F49/SUM('Bewerking, HH'!C$31:C$66))</f>
        <v>0</v>
      </c>
      <c r="G49" s="56">
        <f ca="1">IF('Bewerking, HH'!G49=0,0,'Bewerking, HH'!G49/SUM('Bewerking, HH'!C$31:C$66))</f>
        <v>0</v>
      </c>
      <c r="H49" s="56">
        <f ca="1">IF('Bewerking, HH'!H49=0,0,'Bewerking, HH'!H49/SUM('Bewerking, HH'!C$31:C$66))</f>
        <v>0</v>
      </c>
      <c r="I49" s="49">
        <f ca="1">IF('Bewerking, HH'!I49=0,0,'Bewerking, HH'!I49/SUM('Bewerking, HH'!C$31:C$66))</f>
        <v>0.1297556093536564</v>
      </c>
      <c r="M49" s="55">
        <f ca="1">IF('Bewerking, HH'!M49=0,0,'Bewerking, HH'!M49/SUM('Bewerking, HH'!M$31:M$66))</f>
        <v>0.15121248596816295</v>
      </c>
      <c r="N49" s="47">
        <f ca="1">IF('Bewerking, HH'!N49=0,0,'Bewerking, HH'!N49/SUM('Bewerking, HH'!M$31:M$66))</f>
        <v>2.1456876614506553E-2</v>
      </c>
      <c r="O49" s="56">
        <f ca="1">IF('Bewerking, HH'!O49=0,0,'Bewerking, HH'!O49/SUM('Bewerking, HH'!M$31:M$66))</f>
        <v>0</v>
      </c>
      <c r="P49" s="56">
        <f ca="1">IF('Bewerking, HH'!P49=0,0,'Bewerking, HH'!P49/SUM('Bewerking, HH'!M$31:M$66))</f>
        <v>0</v>
      </c>
      <c r="Q49" s="56">
        <f ca="1">IF('Bewerking, HH'!Q49=0,0,'Bewerking, HH'!Q49/SUM('Bewerking, HH'!M$31:M$66))</f>
        <v>0</v>
      </c>
      <c r="R49" s="56">
        <f ca="1">IF('Bewerking, HH'!R49=0,0,'Bewerking, HH'!R49/SUM('Bewerking, HH'!M$31:M$66))</f>
        <v>0</v>
      </c>
      <c r="S49" s="49">
        <f ca="1">IF('Bewerking, HH'!S49=0,0,'Bewerking, HH'!S49/SUM('Bewerking, HH'!M$31:M$66))</f>
        <v>0.1297556093536564</v>
      </c>
      <c r="W49" s="55">
        <f ca="1">IF('Bewerking, HH'!W49=0,0,'Bewerking, HH'!W49/SUM('Bewerking, HH'!W$31:W$66))</f>
        <v>0.15121248596816295</v>
      </c>
      <c r="X49" s="47">
        <f ca="1">IF('Bewerking, HH'!X49=0,0,'Bewerking, HH'!X49/SUM('Bewerking, HH'!W$31:W$66))</f>
        <v>2.1456876614506553E-2</v>
      </c>
      <c r="Y49" s="56">
        <f ca="1">IF('Bewerking, HH'!Y49=0,0,'Bewerking, HH'!Y49/SUM('Bewerking, HH'!W$31:W$66))</f>
        <v>0</v>
      </c>
      <c r="Z49" s="56">
        <f ca="1">IF('Bewerking, HH'!Z49=0,0,'Bewerking, HH'!Z49/SUM('Bewerking, HH'!W$31:W$66))</f>
        <v>0</v>
      </c>
      <c r="AA49" s="56">
        <f ca="1">IF('Bewerking, HH'!AA49=0,0,'Bewerking, HH'!AA49/SUM('Bewerking, HH'!W$31:W$66))</f>
        <v>0</v>
      </c>
      <c r="AB49" s="56">
        <f ca="1">IF('Bewerking, HH'!AB49=0,0,'Bewerking, HH'!AB49/SUM('Bewerking, HH'!W$31:W$66))</f>
        <v>0</v>
      </c>
      <c r="AC49" s="49">
        <f ca="1">IF('Bewerking, HH'!AC49=0,0,'Bewerking, HH'!AC49/SUM('Bewerking, HH'!W$31:W$66))</f>
        <v>0.1297556093536564</v>
      </c>
      <c r="AG49" s="55">
        <f ca="1">IF('Bewerking, HH'!AG49=0,0,'Bewerking, HH'!AG49/SUM('Bewerking, HH'!AG$31:AG$66))</f>
        <v>0.15121248596816295</v>
      </c>
      <c r="AH49" s="47">
        <f ca="1">IF('Bewerking, HH'!AH49=0,0,'Bewerking, HH'!AH49/SUM('Bewerking, HH'!AG$31:AG$66))</f>
        <v>2.1456876614506553E-2</v>
      </c>
      <c r="AI49" s="56">
        <f ca="1">IF('Bewerking, HH'!AI49=0,0,'Bewerking, HH'!AI49/SUM('Bewerking, HH'!AG$31:AG$66))</f>
        <v>0</v>
      </c>
      <c r="AJ49" s="56">
        <f ca="1">IF('Bewerking, HH'!AJ49=0,0,'Bewerking, HH'!AJ49/SUM('Bewerking, HH'!AG$31:AG$66))</f>
        <v>0</v>
      </c>
      <c r="AK49" s="56">
        <f ca="1">IF('Bewerking, HH'!AK49=0,0,'Bewerking, HH'!AK49/SUM('Bewerking, HH'!AG$31:AG$66))</f>
        <v>0</v>
      </c>
      <c r="AL49" s="56">
        <f ca="1">IF('Bewerking, HH'!AL49=0,0,'Bewerking, HH'!AL49/SUM('Bewerking, HH'!AG$31:AG$66))</f>
        <v>0</v>
      </c>
      <c r="AM49" s="49">
        <f ca="1">IF('Bewerking, HH'!AM49=0,0,'Bewerking, HH'!AM49/SUM('Bewerking, HH'!AG$31:AG$66))</f>
        <v>0.1297556093536564</v>
      </c>
      <c r="AQ49" s="55">
        <f ca="1">IF('Bewerking, HH'!AQ49=0,0,'Bewerking, HH'!AQ49/SUM('Bewerking, HH'!AQ$31:AQ$66))</f>
        <v>0.15121248596816295</v>
      </c>
      <c r="AR49" s="47">
        <f ca="1">IF('Bewerking, HH'!AR49=0,0,'Bewerking, HH'!AR49/SUM('Bewerking, HH'!AQ$31:AQ$66))</f>
        <v>2.1456876614506553E-2</v>
      </c>
      <c r="AS49" s="56">
        <f ca="1">IF('Bewerking, HH'!AS49=0,0,'Bewerking, HH'!AS49/SUM('Bewerking, HH'!AQ$31:AQ$66))</f>
        <v>0</v>
      </c>
      <c r="AT49" s="56">
        <f ca="1">IF('Bewerking, HH'!AT49=0,0,'Bewerking, HH'!AT49/SUM('Bewerking, HH'!AQ$31:AQ$66))</f>
        <v>0</v>
      </c>
      <c r="AU49" s="56">
        <f ca="1">IF('Bewerking, HH'!AU49=0,0,'Bewerking, HH'!AU49/SUM('Bewerking, HH'!AQ$31:AQ$66))</f>
        <v>0</v>
      </c>
      <c r="AV49" s="56">
        <f ca="1">IF('Bewerking, HH'!AV49=0,0,'Bewerking, HH'!AV49/SUM('Bewerking, HH'!AQ$31:AQ$66))</f>
        <v>0</v>
      </c>
      <c r="AW49" s="49">
        <f ca="1">IF('Bewerking, HH'!AW49=0,0,'Bewerking, HH'!AW49/SUM('Bewerking, HH'!AQ$31:AQ$66))</f>
        <v>0.1297556093536564</v>
      </c>
    </row>
    <row r="50" spans="1:49" x14ac:dyDescent="0.25">
      <c r="B50" s="29" t="s">
        <v>86</v>
      </c>
      <c r="C50" s="55">
        <f ca="1">IF('Bewerking, HH'!C50=0,0,'Bewerking, HH'!C50/SUM('Bewerking, HH'!C$31:C$66))</f>
        <v>3.3304480720594005E-2</v>
      </c>
      <c r="D50" s="47">
        <f ca="1">IF('Bewerking, HH'!D50=0,0,'Bewerking, HH'!D50/SUM('Bewerking, HH'!C$31:C$66))</f>
        <v>1.0887353088356618E-2</v>
      </c>
      <c r="E50" s="56">
        <f ca="1">IF('Bewerking, HH'!E50=0,0,'Bewerking, HH'!E50/SUM('Bewerking, HH'!C$31:C$66))</f>
        <v>0</v>
      </c>
      <c r="F50" s="56">
        <f ca="1">IF('Bewerking, HH'!F50=0,0,'Bewerking, HH'!F50/SUM('Bewerking, HH'!C$31:C$66))</f>
        <v>0</v>
      </c>
      <c r="G50" s="56">
        <f ca="1">IF('Bewerking, HH'!G50=0,0,'Bewerking, HH'!G50/SUM('Bewerking, HH'!C$31:C$66))</f>
        <v>0</v>
      </c>
      <c r="H50" s="56">
        <f ca="1">IF('Bewerking, HH'!H50=0,0,'Bewerking, HH'!H50/SUM('Bewerking, HH'!C$31:C$66))</f>
        <v>0</v>
      </c>
      <c r="I50" s="49">
        <f ca="1">IF('Bewerking, HH'!I50=0,0,'Bewerking, HH'!I50/SUM('Bewerking, HH'!C$31:C$66))</f>
        <v>2.2417127632237386E-2</v>
      </c>
      <c r="M50" s="55">
        <f ca="1">IF('Bewerking, HH'!M50=0,0,'Bewerking, HH'!M50/SUM('Bewerking, HH'!M$31:M$66))</f>
        <v>3.3304480720594005E-2</v>
      </c>
      <c r="N50" s="47">
        <f ca="1">IF('Bewerking, HH'!N50=0,0,'Bewerking, HH'!N50/SUM('Bewerking, HH'!M$31:M$66))</f>
        <v>1.0887353088356618E-2</v>
      </c>
      <c r="O50" s="56">
        <f ca="1">IF('Bewerking, HH'!O50=0,0,'Bewerking, HH'!O50/SUM('Bewerking, HH'!M$31:M$66))</f>
        <v>0</v>
      </c>
      <c r="P50" s="56">
        <f ca="1">IF('Bewerking, HH'!P50=0,0,'Bewerking, HH'!P50/SUM('Bewerking, HH'!M$31:M$66))</f>
        <v>0</v>
      </c>
      <c r="Q50" s="56">
        <f ca="1">IF('Bewerking, HH'!Q50=0,0,'Bewerking, HH'!Q50/SUM('Bewerking, HH'!M$31:M$66))</f>
        <v>0</v>
      </c>
      <c r="R50" s="56">
        <f ca="1">IF('Bewerking, HH'!R50=0,0,'Bewerking, HH'!R50/SUM('Bewerking, HH'!M$31:M$66))</f>
        <v>0</v>
      </c>
      <c r="S50" s="49">
        <f ca="1">IF('Bewerking, HH'!S50=0,0,'Bewerking, HH'!S50/SUM('Bewerking, HH'!M$31:M$66))</f>
        <v>2.2417127632237386E-2</v>
      </c>
      <c r="W50" s="55">
        <f ca="1">IF('Bewerking, HH'!W50=0,0,'Bewerking, HH'!W50/SUM('Bewerking, HH'!W$31:W$66))</f>
        <v>3.3304480720594005E-2</v>
      </c>
      <c r="X50" s="47">
        <f ca="1">IF('Bewerking, HH'!X50=0,0,'Bewerking, HH'!X50/SUM('Bewerking, HH'!W$31:W$66))</f>
        <v>1.0887353088356618E-2</v>
      </c>
      <c r="Y50" s="56">
        <f ca="1">IF('Bewerking, HH'!Y50=0,0,'Bewerking, HH'!Y50/SUM('Bewerking, HH'!W$31:W$66))</f>
        <v>0</v>
      </c>
      <c r="Z50" s="56">
        <f ca="1">IF('Bewerking, HH'!Z50=0,0,'Bewerking, HH'!Z50/SUM('Bewerking, HH'!W$31:W$66))</f>
        <v>0</v>
      </c>
      <c r="AA50" s="56">
        <f ca="1">IF('Bewerking, HH'!AA50=0,0,'Bewerking, HH'!AA50/SUM('Bewerking, HH'!W$31:W$66))</f>
        <v>0</v>
      </c>
      <c r="AB50" s="56">
        <f ca="1">IF('Bewerking, HH'!AB50=0,0,'Bewerking, HH'!AB50/SUM('Bewerking, HH'!W$31:W$66))</f>
        <v>0</v>
      </c>
      <c r="AC50" s="49">
        <f ca="1">IF('Bewerking, HH'!AC50=0,0,'Bewerking, HH'!AC50/SUM('Bewerking, HH'!W$31:W$66))</f>
        <v>2.2417127632237386E-2</v>
      </c>
      <c r="AG50" s="55">
        <f ca="1">IF('Bewerking, HH'!AG50=0,0,'Bewerking, HH'!AG50/SUM('Bewerking, HH'!AG$31:AG$66))</f>
        <v>3.3304480720594005E-2</v>
      </c>
      <c r="AH50" s="47">
        <f ca="1">IF('Bewerking, HH'!AH50=0,0,'Bewerking, HH'!AH50/SUM('Bewerking, HH'!AG$31:AG$66))</f>
        <v>1.0887353088356618E-2</v>
      </c>
      <c r="AI50" s="56">
        <f ca="1">IF('Bewerking, HH'!AI50=0,0,'Bewerking, HH'!AI50/SUM('Bewerking, HH'!AG$31:AG$66))</f>
        <v>0</v>
      </c>
      <c r="AJ50" s="56">
        <f ca="1">IF('Bewerking, HH'!AJ50=0,0,'Bewerking, HH'!AJ50/SUM('Bewerking, HH'!AG$31:AG$66))</f>
        <v>0</v>
      </c>
      <c r="AK50" s="56">
        <f ca="1">IF('Bewerking, HH'!AK50=0,0,'Bewerking, HH'!AK50/SUM('Bewerking, HH'!AG$31:AG$66))</f>
        <v>0</v>
      </c>
      <c r="AL50" s="56">
        <f ca="1">IF('Bewerking, HH'!AL50=0,0,'Bewerking, HH'!AL50/SUM('Bewerking, HH'!AG$31:AG$66))</f>
        <v>0</v>
      </c>
      <c r="AM50" s="49">
        <f ca="1">IF('Bewerking, HH'!AM50=0,0,'Bewerking, HH'!AM50/SUM('Bewerking, HH'!AG$31:AG$66))</f>
        <v>2.2417127632237386E-2</v>
      </c>
      <c r="AQ50" s="55">
        <f ca="1">IF('Bewerking, HH'!AQ50=0,0,'Bewerking, HH'!AQ50/SUM('Bewerking, HH'!AQ$31:AQ$66))</f>
        <v>3.3304480720594005E-2</v>
      </c>
      <c r="AR50" s="47">
        <f ca="1">IF('Bewerking, HH'!AR50=0,0,'Bewerking, HH'!AR50/SUM('Bewerking, HH'!AQ$31:AQ$66))</f>
        <v>1.0887353088356618E-2</v>
      </c>
      <c r="AS50" s="56">
        <f ca="1">IF('Bewerking, HH'!AS50=0,0,'Bewerking, HH'!AS50/SUM('Bewerking, HH'!AQ$31:AQ$66))</f>
        <v>0</v>
      </c>
      <c r="AT50" s="56">
        <f ca="1">IF('Bewerking, HH'!AT50=0,0,'Bewerking, HH'!AT50/SUM('Bewerking, HH'!AQ$31:AQ$66))</f>
        <v>0</v>
      </c>
      <c r="AU50" s="56">
        <f ca="1">IF('Bewerking, HH'!AU50=0,0,'Bewerking, HH'!AU50/SUM('Bewerking, HH'!AQ$31:AQ$66))</f>
        <v>0</v>
      </c>
      <c r="AV50" s="56">
        <f ca="1">IF('Bewerking, HH'!AV50=0,0,'Bewerking, HH'!AV50/SUM('Bewerking, HH'!AQ$31:AQ$66))</f>
        <v>0</v>
      </c>
      <c r="AW50" s="49">
        <f ca="1">IF('Bewerking, HH'!AW50=0,0,'Bewerking, HH'!AW50/SUM('Bewerking, HH'!AQ$31:AQ$66))</f>
        <v>2.2417127632237386E-2</v>
      </c>
    </row>
    <row r="51" spans="1:49" x14ac:dyDescent="0.25">
      <c r="B51" s="29" t="s">
        <v>87</v>
      </c>
      <c r="C51" s="55">
        <f ca="1">IF('Bewerking, HH'!C51=0,0,'Bewerking, HH'!C51/SUM('Bewerking, HH'!C$31:C$66))</f>
        <v>1.7216895008047173E-2</v>
      </c>
      <c r="D51" s="47">
        <f ca="1">IF('Bewerking, HH'!D51=0,0,'Bewerking, HH'!D51/SUM('Bewerking, HH'!C$31:C$66))</f>
        <v>5.8697034041574813E-3</v>
      </c>
      <c r="E51" s="56">
        <f ca="1">IF('Bewerking, HH'!E51=0,0,'Bewerking, HH'!E51/SUM('Bewerking, HH'!C$31:C$66))</f>
        <v>0</v>
      </c>
      <c r="F51" s="56">
        <f ca="1">IF('Bewerking, HH'!F51=0,0,'Bewerking, HH'!F51/SUM('Bewerking, HH'!C$31:C$66))</f>
        <v>0</v>
      </c>
      <c r="G51" s="56">
        <f ca="1">IF('Bewerking, HH'!G51=0,0,'Bewerking, HH'!G51/SUM('Bewerking, HH'!C$31:C$66))</f>
        <v>0</v>
      </c>
      <c r="H51" s="56">
        <f ca="1">IF('Bewerking, HH'!H51=0,0,'Bewerking, HH'!H51/SUM('Bewerking, HH'!C$31:C$66))</f>
        <v>0</v>
      </c>
      <c r="I51" s="49">
        <f ca="1">IF('Bewerking, HH'!I51=0,0,'Bewerking, HH'!I51/SUM('Bewerking, HH'!C$31:C$66))</f>
        <v>1.1347191603889693E-2</v>
      </c>
      <c r="M51" s="55">
        <f ca="1">IF('Bewerking, HH'!M51=0,0,'Bewerking, HH'!M51/SUM('Bewerking, HH'!M$31:M$66))</f>
        <v>1.7216895008047173E-2</v>
      </c>
      <c r="N51" s="47">
        <f ca="1">IF('Bewerking, HH'!N51=0,0,'Bewerking, HH'!N51/SUM('Bewerking, HH'!M$31:M$66))</f>
        <v>5.8697034041574813E-3</v>
      </c>
      <c r="O51" s="56">
        <f ca="1">IF('Bewerking, HH'!O51=0,0,'Bewerking, HH'!O51/SUM('Bewerking, HH'!M$31:M$66))</f>
        <v>0</v>
      </c>
      <c r="P51" s="56">
        <f ca="1">IF('Bewerking, HH'!P51=0,0,'Bewerking, HH'!P51/SUM('Bewerking, HH'!M$31:M$66))</f>
        <v>0</v>
      </c>
      <c r="Q51" s="56">
        <f ca="1">IF('Bewerking, HH'!Q51=0,0,'Bewerking, HH'!Q51/SUM('Bewerking, HH'!M$31:M$66))</f>
        <v>0</v>
      </c>
      <c r="R51" s="56">
        <f ca="1">IF('Bewerking, HH'!R51=0,0,'Bewerking, HH'!R51/SUM('Bewerking, HH'!M$31:M$66))</f>
        <v>0</v>
      </c>
      <c r="S51" s="49">
        <f ca="1">IF('Bewerking, HH'!S51=0,0,'Bewerking, HH'!S51/SUM('Bewerking, HH'!M$31:M$66))</f>
        <v>1.1347191603889693E-2</v>
      </c>
      <c r="W51" s="55">
        <f ca="1">IF('Bewerking, HH'!W51=0,0,'Bewerking, HH'!W51/SUM('Bewerking, HH'!W$31:W$66))</f>
        <v>1.7216895008047173E-2</v>
      </c>
      <c r="X51" s="47">
        <f ca="1">IF('Bewerking, HH'!X51=0,0,'Bewerking, HH'!X51/SUM('Bewerking, HH'!W$31:W$66))</f>
        <v>5.8697034041574813E-3</v>
      </c>
      <c r="Y51" s="56">
        <f ca="1">IF('Bewerking, HH'!Y51=0,0,'Bewerking, HH'!Y51/SUM('Bewerking, HH'!W$31:W$66))</f>
        <v>0</v>
      </c>
      <c r="Z51" s="56">
        <f ca="1">IF('Bewerking, HH'!Z51=0,0,'Bewerking, HH'!Z51/SUM('Bewerking, HH'!W$31:W$66))</f>
        <v>0</v>
      </c>
      <c r="AA51" s="56">
        <f ca="1">IF('Bewerking, HH'!AA51=0,0,'Bewerking, HH'!AA51/SUM('Bewerking, HH'!W$31:W$66))</f>
        <v>0</v>
      </c>
      <c r="AB51" s="56">
        <f ca="1">IF('Bewerking, HH'!AB51=0,0,'Bewerking, HH'!AB51/SUM('Bewerking, HH'!W$31:W$66))</f>
        <v>0</v>
      </c>
      <c r="AC51" s="49">
        <f ca="1">IF('Bewerking, HH'!AC51=0,0,'Bewerking, HH'!AC51/SUM('Bewerking, HH'!W$31:W$66))</f>
        <v>1.1347191603889693E-2</v>
      </c>
      <c r="AG51" s="55">
        <f ca="1">IF('Bewerking, HH'!AG51=0,0,'Bewerking, HH'!AG51/SUM('Bewerking, HH'!AG$31:AG$66))</f>
        <v>1.7216895008047173E-2</v>
      </c>
      <c r="AH51" s="47">
        <f ca="1">IF('Bewerking, HH'!AH51=0,0,'Bewerking, HH'!AH51/SUM('Bewerking, HH'!AG$31:AG$66))</f>
        <v>5.8697034041574813E-3</v>
      </c>
      <c r="AI51" s="56">
        <f ca="1">IF('Bewerking, HH'!AI51=0,0,'Bewerking, HH'!AI51/SUM('Bewerking, HH'!AG$31:AG$66))</f>
        <v>0</v>
      </c>
      <c r="AJ51" s="56">
        <f ca="1">IF('Bewerking, HH'!AJ51=0,0,'Bewerking, HH'!AJ51/SUM('Bewerking, HH'!AG$31:AG$66))</f>
        <v>0</v>
      </c>
      <c r="AK51" s="56">
        <f ca="1">IF('Bewerking, HH'!AK51=0,0,'Bewerking, HH'!AK51/SUM('Bewerking, HH'!AG$31:AG$66))</f>
        <v>0</v>
      </c>
      <c r="AL51" s="56">
        <f ca="1">IF('Bewerking, HH'!AL51=0,0,'Bewerking, HH'!AL51/SUM('Bewerking, HH'!AG$31:AG$66))</f>
        <v>0</v>
      </c>
      <c r="AM51" s="49">
        <f ca="1">IF('Bewerking, HH'!AM51=0,0,'Bewerking, HH'!AM51/SUM('Bewerking, HH'!AG$31:AG$66))</f>
        <v>1.1347191603889693E-2</v>
      </c>
      <c r="AQ51" s="55">
        <f ca="1">IF('Bewerking, HH'!AQ51=0,0,'Bewerking, HH'!AQ51/SUM('Bewerking, HH'!AQ$31:AQ$66))</f>
        <v>1.7216895008047173E-2</v>
      </c>
      <c r="AR51" s="47">
        <f ca="1">IF('Bewerking, HH'!AR51=0,0,'Bewerking, HH'!AR51/SUM('Bewerking, HH'!AQ$31:AQ$66))</f>
        <v>5.8697034041574813E-3</v>
      </c>
      <c r="AS51" s="56">
        <f ca="1">IF('Bewerking, HH'!AS51=0,0,'Bewerking, HH'!AS51/SUM('Bewerking, HH'!AQ$31:AQ$66))</f>
        <v>0</v>
      </c>
      <c r="AT51" s="56">
        <f ca="1">IF('Bewerking, HH'!AT51=0,0,'Bewerking, HH'!AT51/SUM('Bewerking, HH'!AQ$31:AQ$66))</f>
        <v>0</v>
      </c>
      <c r="AU51" s="56">
        <f ca="1">IF('Bewerking, HH'!AU51=0,0,'Bewerking, HH'!AU51/SUM('Bewerking, HH'!AQ$31:AQ$66))</f>
        <v>0</v>
      </c>
      <c r="AV51" s="56">
        <f ca="1">IF('Bewerking, HH'!AV51=0,0,'Bewerking, HH'!AV51/SUM('Bewerking, HH'!AQ$31:AQ$66))</f>
        <v>0</v>
      </c>
      <c r="AW51" s="49">
        <f ca="1">IF('Bewerking, HH'!AW51=0,0,'Bewerking, HH'!AW51/SUM('Bewerking, HH'!AQ$31:AQ$66))</f>
        <v>1.1347191603889693E-2</v>
      </c>
    </row>
    <row r="52" spans="1:49" x14ac:dyDescent="0.25">
      <c r="B52" s="29" t="s">
        <v>88</v>
      </c>
      <c r="C52" s="55">
        <f ca="1">IF('Bewerking, HH'!C52=0,0,'Bewerking, HH'!C52/SUM('Bewerking, HH'!C$31:C$66))</f>
        <v>3.0153234422970285E-2</v>
      </c>
      <c r="D52" s="47">
        <f ca="1">IF('Bewerking, HH'!D52=0,0,'Bewerking, HH'!D52/SUM('Bewerking, HH'!C$31:C$66))</f>
        <v>4.7606811019894777E-3</v>
      </c>
      <c r="E52" s="56">
        <f ca="1">IF('Bewerking, HH'!E52=0,0,'Bewerking, HH'!E52/SUM('Bewerking, HH'!C$31:C$66))</f>
        <v>0</v>
      </c>
      <c r="F52" s="56">
        <f ca="1">IF('Bewerking, HH'!F52=0,0,'Bewerking, HH'!F52/SUM('Bewerking, HH'!C$31:C$66))</f>
        <v>0</v>
      </c>
      <c r="G52" s="56">
        <f ca="1">IF('Bewerking, HH'!G52=0,0,'Bewerking, HH'!G52/SUM('Bewerking, HH'!C$31:C$66))</f>
        <v>0</v>
      </c>
      <c r="H52" s="56">
        <f ca="1">IF('Bewerking, HH'!H52=0,0,'Bewerking, HH'!H52/SUM('Bewerking, HH'!C$31:C$66))</f>
        <v>0</v>
      </c>
      <c r="I52" s="49">
        <f ca="1">IF('Bewerking, HH'!I52=0,0,'Bewerking, HH'!I52/SUM('Bewerking, HH'!C$31:C$66))</f>
        <v>2.539255332098081E-2</v>
      </c>
      <c r="M52" s="55">
        <f ca="1">IF('Bewerking, HH'!M52=0,0,'Bewerking, HH'!M52/SUM('Bewerking, HH'!M$31:M$66))</f>
        <v>3.0153234422970285E-2</v>
      </c>
      <c r="N52" s="47">
        <f ca="1">IF('Bewerking, HH'!N52=0,0,'Bewerking, HH'!N52/SUM('Bewerking, HH'!M$31:M$66))</f>
        <v>4.7606811019894777E-3</v>
      </c>
      <c r="O52" s="56">
        <f ca="1">IF('Bewerking, HH'!O52=0,0,'Bewerking, HH'!O52/SUM('Bewerking, HH'!M$31:M$66))</f>
        <v>0</v>
      </c>
      <c r="P52" s="56">
        <f ca="1">IF('Bewerking, HH'!P52=0,0,'Bewerking, HH'!P52/SUM('Bewerking, HH'!M$31:M$66))</f>
        <v>0</v>
      </c>
      <c r="Q52" s="56">
        <f ca="1">IF('Bewerking, HH'!Q52=0,0,'Bewerking, HH'!Q52/SUM('Bewerking, HH'!M$31:M$66))</f>
        <v>0</v>
      </c>
      <c r="R52" s="56">
        <f ca="1">IF('Bewerking, HH'!R52=0,0,'Bewerking, HH'!R52/SUM('Bewerking, HH'!M$31:M$66))</f>
        <v>0</v>
      </c>
      <c r="S52" s="49">
        <f ca="1">IF('Bewerking, HH'!S52=0,0,'Bewerking, HH'!S52/SUM('Bewerking, HH'!M$31:M$66))</f>
        <v>2.539255332098081E-2</v>
      </c>
      <c r="W52" s="55">
        <f ca="1">IF('Bewerking, HH'!W52=0,0,'Bewerking, HH'!W52/SUM('Bewerking, HH'!W$31:W$66))</f>
        <v>3.0153234422970285E-2</v>
      </c>
      <c r="X52" s="47">
        <f ca="1">IF('Bewerking, HH'!X52=0,0,'Bewerking, HH'!X52/SUM('Bewerking, HH'!W$31:W$66))</f>
        <v>4.7606811019894777E-3</v>
      </c>
      <c r="Y52" s="56">
        <f ca="1">IF('Bewerking, HH'!Y52=0,0,'Bewerking, HH'!Y52/SUM('Bewerking, HH'!W$31:W$66))</f>
        <v>0</v>
      </c>
      <c r="Z52" s="56">
        <f ca="1">IF('Bewerking, HH'!Z52=0,0,'Bewerking, HH'!Z52/SUM('Bewerking, HH'!W$31:W$66))</f>
        <v>0</v>
      </c>
      <c r="AA52" s="56">
        <f ca="1">IF('Bewerking, HH'!AA52=0,0,'Bewerking, HH'!AA52/SUM('Bewerking, HH'!W$31:W$66))</f>
        <v>0</v>
      </c>
      <c r="AB52" s="56">
        <f ca="1">IF('Bewerking, HH'!AB52=0,0,'Bewerking, HH'!AB52/SUM('Bewerking, HH'!W$31:W$66))</f>
        <v>0</v>
      </c>
      <c r="AC52" s="49">
        <f ca="1">IF('Bewerking, HH'!AC52=0,0,'Bewerking, HH'!AC52/SUM('Bewerking, HH'!W$31:W$66))</f>
        <v>2.539255332098081E-2</v>
      </c>
      <c r="AG52" s="55">
        <f ca="1">IF('Bewerking, HH'!AG52=0,0,'Bewerking, HH'!AG52/SUM('Bewerking, HH'!AG$31:AG$66))</f>
        <v>3.0153234422970285E-2</v>
      </c>
      <c r="AH52" s="47">
        <f ca="1">IF('Bewerking, HH'!AH52=0,0,'Bewerking, HH'!AH52/SUM('Bewerking, HH'!AG$31:AG$66))</f>
        <v>4.7606811019894777E-3</v>
      </c>
      <c r="AI52" s="56">
        <f ca="1">IF('Bewerking, HH'!AI52=0,0,'Bewerking, HH'!AI52/SUM('Bewerking, HH'!AG$31:AG$66))</f>
        <v>0</v>
      </c>
      <c r="AJ52" s="56">
        <f ca="1">IF('Bewerking, HH'!AJ52=0,0,'Bewerking, HH'!AJ52/SUM('Bewerking, HH'!AG$31:AG$66))</f>
        <v>0</v>
      </c>
      <c r="AK52" s="56">
        <f ca="1">IF('Bewerking, HH'!AK52=0,0,'Bewerking, HH'!AK52/SUM('Bewerking, HH'!AG$31:AG$66))</f>
        <v>0</v>
      </c>
      <c r="AL52" s="56">
        <f ca="1">IF('Bewerking, HH'!AL52=0,0,'Bewerking, HH'!AL52/SUM('Bewerking, HH'!AG$31:AG$66))</f>
        <v>0</v>
      </c>
      <c r="AM52" s="49">
        <f ca="1">IF('Bewerking, HH'!AM52=0,0,'Bewerking, HH'!AM52/SUM('Bewerking, HH'!AG$31:AG$66))</f>
        <v>2.539255332098081E-2</v>
      </c>
      <c r="AQ52" s="55">
        <f ca="1">IF('Bewerking, HH'!AQ52=0,0,'Bewerking, HH'!AQ52/SUM('Bewerking, HH'!AQ$31:AQ$66))</f>
        <v>3.0153234422970285E-2</v>
      </c>
      <c r="AR52" s="47">
        <f ca="1">IF('Bewerking, HH'!AR52=0,0,'Bewerking, HH'!AR52/SUM('Bewerking, HH'!AQ$31:AQ$66))</f>
        <v>4.7606811019894777E-3</v>
      </c>
      <c r="AS52" s="56">
        <f ca="1">IF('Bewerking, HH'!AS52=0,0,'Bewerking, HH'!AS52/SUM('Bewerking, HH'!AQ$31:AQ$66))</f>
        <v>0</v>
      </c>
      <c r="AT52" s="56">
        <f ca="1">IF('Bewerking, HH'!AT52=0,0,'Bewerking, HH'!AT52/SUM('Bewerking, HH'!AQ$31:AQ$66))</f>
        <v>0</v>
      </c>
      <c r="AU52" s="56">
        <f ca="1">IF('Bewerking, HH'!AU52=0,0,'Bewerking, HH'!AU52/SUM('Bewerking, HH'!AQ$31:AQ$66))</f>
        <v>0</v>
      </c>
      <c r="AV52" s="56">
        <f ca="1">IF('Bewerking, HH'!AV52=0,0,'Bewerking, HH'!AV52/SUM('Bewerking, HH'!AQ$31:AQ$66))</f>
        <v>0</v>
      </c>
      <c r="AW52" s="49">
        <f ca="1">IF('Bewerking, HH'!AW52=0,0,'Bewerking, HH'!AW52/SUM('Bewerking, HH'!AQ$31:AQ$66))</f>
        <v>2.539255332098081E-2</v>
      </c>
    </row>
    <row r="53" spans="1:49" x14ac:dyDescent="0.25">
      <c r="B53" s="29" t="s">
        <v>89</v>
      </c>
      <c r="C53" s="55">
        <f ca="1">IF('Bewerking, HH'!C53=0,0,'Bewerking, HH'!C53/SUM('Bewerking, HH'!C$31:C$66))</f>
        <v>6.0434953137045402E-2</v>
      </c>
      <c r="D53" s="47">
        <f ca="1">IF('Bewerking, HH'!D53=0,0,'Bewerking, HH'!D53/SUM('Bewerking, HH'!C$31:C$66))</f>
        <v>2.180851783226714E-2</v>
      </c>
      <c r="E53" s="56">
        <f ca="1">IF('Bewerking, HH'!E53=0,0,'Bewerking, HH'!E53/SUM('Bewerking, HH'!C$31:C$66))</f>
        <v>0</v>
      </c>
      <c r="F53" s="56">
        <f ca="1">IF('Bewerking, HH'!F53=0,0,'Bewerking, HH'!F53/SUM('Bewerking, HH'!C$31:C$66))</f>
        <v>0</v>
      </c>
      <c r="G53" s="56">
        <f ca="1">IF('Bewerking, HH'!G53=0,0,'Bewerking, HH'!G53/SUM('Bewerking, HH'!C$31:C$66))</f>
        <v>0</v>
      </c>
      <c r="H53" s="56">
        <f ca="1">IF('Bewerking, HH'!H53=0,0,'Bewerking, HH'!H53/SUM('Bewerking, HH'!C$31:C$66))</f>
        <v>0</v>
      </c>
      <c r="I53" s="49">
        <f ca="1">IF('Bewerking, HH'!I53=0,0,'Bewerking, HH'!I53/SUM('Bewerking, HH'!C$31:C$66))</f>
        <v>3.8626435304778266E-2</v>
      </c>
      <c r="M53" s="55">
        <f ca="1">IF('Bewerking, HH'!M53=0,0,'Bewerking, HH'!M53/SUM('Bewerking, HH'!M$31:M$66))</f>
        <v>6.0434953137045402E-2</v>
      </c>
      <c r="N53" s="47">
        <f ca="1">IF('Bewerking, HH'!N53=0,0,'Bewerking, HH'!N53/SUM('Bewerking, HH'!M$31:M$66))</f>
        <v>2.180851783226714E-2</v>
      </c>
      <c r="O53" s="56">
        <f ca="1">IF('Bewerking, HH'!O53=0,0,'Bewerking, HH'!O53/SUM('Bewerking, HH'!M$31:M$66))</f>
        <v>0</v>
      </c>
      <c r="P53" s="56">
        <f ca="1">IF('Bewerking, HH'!P53=0,0,'Bewerking, HH'!P53/SUM('Bewerking, HH'!M$31:M$66))</f>
        <v>0</v>
      </c>
      <c r="Q53" s="56">
        <f ca="1">IF('Bewerking, HH'!Q53=0,0,'Bewerking, HH'!Q53/SUM('Bewerking, HH'!M$31:M$66))</f>
        <v>0</v>
      </c>
      <c r="R53" s="56">
        <f ca="1">IF('Bewerking, HH'!R53=0,0,'Bewerking, HH'!R53/SUM('Bewerking, HH'!M$31:M$66))</f>
        <v>0</v>
      </c>
      <c r="S53" s="49">
        <f ca="1">IF('Bewerking, HH'!S53=0,0,'Bewerking, HH'!S53/SUM('Bewerking, HH'!M$31:M$66))</f>
        <v>3.8626435304778266E-2</v>
      </c>
      <c r="W53" s="55">
        <f ca="1">IF('Bewerking, HH'!W53=0,0,'Bewerking, HH'!W53/SUM('Bewerking, HH'!W$31:W$66))</f>
        <v>6.0434953137045402E-2</v>
      </c>
      <c r="X53" s="47">
        <f ca="1">IF('Bewerking, HH'!X53=0,0,'Bewerking, HH'!X53/SUM('Bewerking, HH'!W$31:W$66))</f>
        <v>2.180851783226714E-2</v>
      </c>
      <c r="Y53" s="56">
        <f ca="1">IF('Bewerking, HH'!Y53=0,0,'Bewerking, HH'!Y53/SUM('Bewerking, HH'!W$31:W$66))</f>
        <v>0</v>
      </c>
      <c r="Z53" s="56">
        <f ca="1">IF('Bewerking, HH'!Z53=0,0,'Bewerking, HH'!Z53/SUM('Bewerking, HH'!W$31:W$66))</f>
        <v>0</v>
      </c>
      <c r="AA53" s="56">
        <f ca="1">IF('Bewerking, HH'!AA53=0,0,'Bewerking, HH'!AA53/SUM('Bewerking, HH'!W$31:W$66))</f>
        <v>0</v>
      </c>
      <c r="AB53" s="56">
        <f ca="1">IF('Bewerking, HH'!AB53=0,0,'Bewerking, HH'!AB53/SUM('Bewerking, HH'!W$31:W$66))</f>
        <v>0</v>
      </c>
      <c r="AC53" s="49">
        <f ca="1">IF('Bewerking, HH'!AC53=0,0,'Bewerking, HH'!AC53/SUM('Bewerking, HH'!W$31:W$66))</f>
        <v>3.8626435304778266E-2</v>
      </c>
      <c r="AG53" s="55">
        <f ca="1">IF('Bewerking, HH'!AG53=0,0,'Bewerking, HH'!AG53/SUM('Bewerking, HH'!AG$31:AG$66))</f>
        <v>6.0434953137045402E-2</v>
      </c>
      <c r="AH53" s="47">
        <f ca="1">IF('Bewerking, HH'!AH53=0,0,'Bewerking, HH'!AH53/SUM('Bewerking, HH'!AG$31:AG$66))</f>
        <v>2.180851783226714E-2</v>
      </c>
      <c r="AI53" s="56">
        <f ca="1">IF('Bewerking, HH'!AI53=0,0,'Bewerking, HH'!AI53/SUM('Bewerking, HH'!AG$31:AG$66))</f>
        <v>0</v>
      </c>
      <c r="AJ53" s="56">
        <f ca="1">IF('Bewerking, HH'!AJ53=0,0,'Bewerking, HH'!AJ53/SUM('Bewerking, HH'!AG$31:AG$66))</f>
        <v>0</v>
      </c>
      <c r="AK53" s="56">
        <f ca="1">IF('Bewerking, HH'!AK53=0,0,'Bewerking, HH'!AK53/SUM('Bewerking, HH'!AG$31:AG$66))</f>
        <v>0</v>
      </c>
      <c r="AL53" s="56">
        <f ca="1">IF('Bewerking, HH'!AL53=0,0,'Bewerking, HH'!AL53/SUM('Bewerking, HH'!AG$31:AG$66))</f>
        <v>0</v>
      </c>
      <c r="AM53" s="49">
        <f ca="1">IF('Bewerking, HH'!AM53=0,0,'Bewerking, HH'!AM53/SUM('Bewerking, HH'!AG$31:AG$66))</f>
        <v>3.8626435304778266E-2</v>
      </c>
      <c r="AQ53" s="55">
        <f ca="1">IF('Bewerking, HH'!AQ53=0,0,'Bewerking, HH'!AQ53/SUM('Bewerking, HH'!AQ$31:AQ$66))</f>
        <v>6.0434953137045402E-2</v>
      </c>
      <c r="AR53" s="47">
        <f ca="1">IF('Bewerking, HH'!AR53=0,0,'Bewerking, HH'!AR53/SUM('Bewerking, HH'!AQ$31:AQ$66))</f>
        <v>2.180851783226714E-2</v>
      </c>
      <c r="AS53" s="56">
        <f ca="1">IF('Bewerking, HH'!AS53=0,0,'Bewerking, HH'!AS53/SUM('Bewerking, HH'!AQ$31:AQ$66))</f>
        <v>0</v>
      </c>
      <c r="AT53" s="56">
        <f ca="1">IF('Bewerking, HH'!AT53=0,0,'Bewerking, HH'!AT53/SUM('Bewerking, HH'!AQ$31:AQ$66))</f>
        <v>0</v>
      </c>
      <c r="AU53" s="56">
        <f ca="1">IF('Bewerking, HH'!AU53=0,0,'Bewerking, HH'!AU53/SUM('Bewerking, HH'!AQ$31:AQ$66))</f>
        <v>0</v>
      </c>
      <c r="AV53" s="56">
        <f ca="1">IF('Bewerking, HH'!AV53=0,0,'Bewerking, HH'!AV53/SUM('Bewerking, HH'!AQ$31:AQ$66))</f>
        <v>0</v>
      </c>
      <c r="AW53" s="49">
        <f ca="1">IF('Bewerking, HH'!AW53=0,0,'Bewerking, HH'!AW53/SUM('Bewerking, HH'!AQ$31:AQ$66))</f>
        <v>3.8626435304778266E-2</v>
      </c>
    </row>
    <row r="54" spans="1:49" x14ac:dyDescent="0.25">
      <c r="B54" s="29" t="s">
        <v>90</v>
      </c>
      <c r="C54" s="55">
        <f ca="1">IF('Bewerking, HH'!C54=0,0,'Bewerking, HH'!C54/SUM('Bewerking, HH'!C$31:C$66))</f>
        <v>5.1163797184165326E-2</v>
      </c>
      <c r="D54" s="47">
        <f ca="1">IF('Bewerking, HH'!D54=0,0,'Bewerking, HH'!D54/SUM('Bewerking, HH'!C$31:C$66))</f>
        <v>1.5309917634807071E-2</v>
      </c>
      <c r="E54" s="56">
        <f ca="1">IF('Bewerking, HH'!E54=0,0,'Bewerking, HH'!E54/SUM('Bewerking, HH'!C$31:C$66))</f>
        <v>0</v>
      </c>
      <c r="F54" s="56">
        <f ca="1">IF('Bewerking, HH'!F54=0,0,'Bewerking, HH'!F54/SUM('Bewerking, HH'!C$31:C$66))</f>
        <v>0</v>
      </c>
      <c r="G54" s="56">
        <f ca="1">IF('Bewerking, HH'!G54=0,0,'Bewerking, HH'!G54/SUM('Bewerking, HH'!C$31:C$66))</f>
        <v>0</v>
      </c>
      <c r="H54" s="56">
        <f ca="1">IF('Bewerking, HH'!H54=0,0,'Bewerking, HH'!H54/SUM('Bewerking, HH'!C$31:C$66))</f>
        <v>0</v>
      </c>
      <c r="I54" s="49">
        <f ca="1">IF('Bewerking, HH'!I54=0,0,'Bewerking, HH'!I54/SUM('Bewerking, HH'!C$31:C$66))</f>
        <v>3.5853879549358252E-2</v>
      </c>
      <c r="J54" s="56">
        <f ca="1">SUM(C49:C54)</f>
        <v>0.34348584644098512</v>
      </c>
      <c r="M54" s="55">
        <f ca="1">IF('Bewerking, HH'!M54=0,0,'Bewerking, HH'!M54/SUM('Bewerking, HH'!M$31:M$66))</f>
        <v>5.1163797184165326E-2</v>
      </c>
      <c r="N54" s="47">
        <f ca="1">IF('Bewerking, HH'!N54=0,0,'Bewerking, HH'!N54/SUM('Bewerking, HH'!M$31:M$66))</f>
        <v>1.5309917634807071E-2</v>
      </c>
      <c r="O54" s="56">
        <f ca="1">IF('Bewerking, HH'!O54=0,0,'Bewerking, HH'!O54/SUM('Bewerking, HH'!M$31:M$66))</f>
        <v>0</v>
      </c>
      <c r="P54" s="56">
        <f ca="1">IF('Bewerking, HH'!P54=0,0,'Bewerking, HH'!P54/SUM('Bewerking, HH'!M$31:M$66))</f>
        <v>0</v>
      </c>
      <c r="Q54" s="56">
        <f ca="1">IF('Bewerking, HH'!Q54=0,0,'Bewerking, HH'!Q54/SUM('Bewerking, HH'!M$31:M$66))</f>
        <v>0</v>
      </c>
      <c r="R54" s="56">
        <f ca="1">IF('Bewerking, HH'!R54=0,0,'Bewerking, HH'!R54/SUM('Bewerking, HH'!M$31:M$66))</f>
        <v>0</v>
      </c>
      <c r="S54" s="49">
        <f ca="1">IF('Bewerking, HH'!S54=0,0,'Bewerking, HH'!S54/SUM('Bewerking, HH'!M$31:M$66))</f>
        <v>3.5853879549358252E-2</v>
      </c>
      <c r="W54" s="55">
        <f ca="1">IF('Bewerking, HH'!W54=0,0,'Bewerking, HH'!W54/SUM('Bewerking, HH'!W$31:W$66))</f>
        <v>5.1163797184165326E-2</v>
      </c>
      <c r="X54" s="47">
        <f ca="1">IF('Bewerking, HH'!X54=0,0,'Bewerking, HH'!X54/SUM('Bewerking, HH'!W$31:W$66))</f>
        <v>1.5309917634807071E-2</v>
      </c>
      <c r="Y54" s="56">
        <f ca="1">IF('Bewerking, HH'!Y54=0,0,'Bewerking, HH'!Y54/SUM('Bewerking, HH'!W$31:W$66))</f>
        <v>0</v>
      </c>
      <c r="Z54" s="56">
        <f ca="1">IF('Bewerking, HH'!Z54=0,0,'Bewerking, HH'!Z54/SUM('Bewerking, HH'!W$31:W$66))</f>
        <v>0</v>
      </c>
      <c r="AA54" s="56">
        <f ca="1">IF('Bewerking, HH'!AA54=0,0,'Bewerking, HH'!AA54/SUM('Bewerking, HH'!W$31:W$66))</f>
        <v>0</v>
      </c>
      <c r="AB54" s="56">
        <f ca="1">IF('Bewerking, HH'!AB54=0,0,'Bewerking, HH'!AB54/SUM('Bewerking, HH'!W$31:W$66))</f>
        <v>0</v>
      </c>
      <c r="AC54" s="49">
        <f ca="1">IF('Bewerking, HH'!AC54=0,0,'Bewerking, HH'!AC54/SUM('Bewerking, HH'!W$31:W$66))</f>
        <v>3.5853879549358252E-2</v>
      </c>
      <c r="AG54" s="55">
        <f ca="1">IF('Bewerking, HH'!AG54=0,0,'Bewerking, HH'!AG54/SUM('Bewerking, HH'!AG$31:AG$66))</f>
        <v>5.1163797184165326E-2</v>
      </c>
      <c r="AH54" s="47">
        <f ca="1">IF('Bewerking, HH'!AH54=0,0,'Bewerking, HH'!AH54/SUM('Bewerking, HH'!AG$31:AG$66))</f>
        <v>1.5309917634807071E-2</v>
      </c>
      <c r="AI54" s="56">
        <f ca="1">IF('Bewerking, HH'!AI54=0,0,'Bewerking, HH'!AI54/SUM('Bewerking, HH'!AG$31:AG$66))</f>
        <v>0</v>
      </c>
      <c r="AJ54" s="56">
        <f ca="1">IF('Bewerking, HH'!AJ54=0,0,'Bewerking, HH'!AJ54/SUM('Bewerking, HH'!AG$31:AG$66))</f>
        <v>0</v>
      </c>
      <c r="AK54" s="56">
        <f ca="1">IF('Bewerking, HH'!AK54=0,0,'Bewerking, HH'!AK54/SUM('Bewerking, HH'!AG$31:AG$66))</f>
        <v>0</v>
      </c>
      <c r="AL54" s="56">
        <f ca="1">IF('Bewerking, HH'!AL54=0,0,'Bewerking, HH'!AL54/SUM('Bewerking, HH'!AG$31:AG$66))</f>
        <v>0</v>
      </c>
      <c r="AM54" s="49">
        <f ca="1">IF('Bewerking, HH'!AM54=0,0,'Bewerking, HH'!AM54/SUM('Bewerking, HH'!AG$31:AG$66))</f>
        <v>3.5853879549358252E-2</v>
      </c>
      <c r="AQ54" s="55">
        <f ca="1">IF('Bewerking, HH'!AQ54=0,0,'Bewerking, HH'!AQ54/SUM('Bewerking, HH'!AQ$31:AQ$66))</f>
        <v>5.1163797184165326E-2</v>
      </c>
      <c r="AR54" s="47">
        <f ca="1">IF('Bewerking, HH'!AR54=0,0,'Bewerking, HH'!AR54/SUM('Bewerking, HH'!AQ$31:AQ$66))</f>
        <v>1.5309917634807071E-2</v>
      </c>
      <c r="AS54" s="56">
        <f ca="1">IF('Bewerking, HH'!AS54=0,0,'Bewerking, HH'!AS54/SUM('Bewerking, HH'!AQ$31:AQ$66))</f>
        <v>0</v>
      </c>
      <c r="AT54" s="56">
        <f ca="1">IF('Bewerking, HH'!AT54=0,0,'Bewerking, HH'!AT54/SUM('Bewerking, HH'!AQ$31:AQ$66))</f>
        <v>0</v>
      </c>
      <c r="AU54" s="56">
        <f ca="1">IF('Bewerking, HH'!AU54=0,0,'Bewerking, HH'!AU54/SUM('Bewerking, HH'!AQ$31:AQ$66))</f>
        <v>0</v>
      </c>
      <c r="AV54" s="56">
        <f ca="1">IF('Bewerking, HH'!AV54=0,0,'Bewerking, HH'!AV54/SUM('Bewerking, HH'!AQ$31:AQ$66))</f>
        <v>0</v>
      </c>
      <c r="AW54" s="49">
        <f ca="1">IF('Bewerking, HH'!AW54=0,0,'Bewerking, HH'!AW54/SUM('Bewerking, HH'!AQ$31:AQ$66))</f>
        <v>3.5853879549358252E-2</v>
      </c>
    </row>
    <row r="55" spans="1:49" x14ac:dyDescent="0.25">
      <c r="A55" s="35"/>
      <c r="B55" s="35" t="s">
        <v>91</v>
      </c>
      <c r="C55" s="42">
        <f ca="1">IF('Bewerking, HH'!C55=0,0,'Bewerking, HH'!C55/SUM('Bewerking, HH'!C$31:C$66))</f>
        <v>0.12979618334032109</v>
      </c>
      <c r="D55" s="43">
        <f ca="1">IF('Bewerking, HH'!D55=0,0,'Bewerking, HH'!D55/SUM('Bewerking, HH'!C$31:C$66))</f>
        <v>2.688026616535252E-2</v>
      </c>
      <c r="E55" s="44">
        <f ca="1">IF('Bewerking, HH'!E55=0,0,'Bewerking, HH'!E55/SUM('Bewerking, HH'!C$31:C$66))</f>
        <v>0</v>
      </c>
      <c r="F55" s="44">
        <f ca="1">IF('Bewerking, HH'!F55=0,0,'Bewerking, HH'!F55/SUM('Bewerking, HH'!C$31:C$66))</f>
        <v>0</v>
      </c>
      <c r="G55" s="44">
        <f ca="1">IF('Bewerking, HH'!G55=0,0,'Bewerking, HH'!G55/SUM('Bewerking, HH'!C$31:C$66))</f>
        <v>0</v>
      </c>
      <c r="H55" s="44">
        <f ca="1">IF('Bewerking, HH'!H55=0,0,'Bewerking, HH'!H55/SUM('Bewerking, HH'!C$31:C$66))</f>
        <v>0</v>
      </c>
      <c r="I55" s="45">
        <f ca="1">IF('Bewerking, HH'!I55=0,0,'Bewerking, HH'!I55/SUM('Bewerking, HH'!C$31:C$66))</f>
        <v>0.10291591717496855</v>
      </c>
      <c r="J55" s="57"/>
      <c r="M55" s="42">
        <f ca="1">IF('Bewerking, HH'!M55=0,0,'Bewerking, HH'!M55/SUM('Bewerking, HH'!M$31:M$66))</f>
        <v>0.12979618334032109</v>
      </c>
      <c r="N55" s="43">
        <f ca="1">IF('Bewerking, HH'!N55=0,0,'Bewerking, HH'!N55/SUM('Bewerking, HH'!M$31:M$66))</f>
        <v>2.688026616535252E-2</v>
      </c>
      <c r="O55" s="44">
        <f ca="1">IF('Bewerking, HH'!O55=0,0,'Bewerking, HH'!O55/SUM('Bewerking, HH'!M$31:M$66))</f>
        <v>0</v>
      </c>
      <c r="P55" s="44">
        <f ca="1">IF('Bewerking, HH'!P55=0,0,'Bewerking, HH'!P55/SUM('Bewerking, HH'!M$31:M$66))</f>
        <v>0</v>
      </c>
      <c r="Q55" s="44">
        <f ca="1">IF('Bewerking, HH'!Q55=0,0,'Bewerking, HH'!Q55/SUM('Bewerking, HH'!M$31:M$66))</f>
        <v>0</v>
      </c>
      <c r="R55" s="44">
        <f ca="1">IF('Bewerking, HH'!R55=0,0,'Bewerking, HH'!R55/SUM('Bewerking, HH'!M$31:M$66))</f>
        <v>0</v>
      </c>
      <c r="S55" s="45">
        <f ca="1">IF('Bewerking, HH'!S55=0,0,'Bewerking, HH'!S55/SUM('Bewerking, HH'!M$31:M$66))</f>
        <v>0.10291591717496855</v>
      </c>
      <c r="W55" s="42">
        <f ca="1">IF('Bewerking, HH'!W55=0,0,'Bewerking, HH'!W55/SUM('Bewerking, HH'!W$31:W$66))</f>
        <v>0.12979618334032109</v>
      </c>
      <c r="X55" s="43">
        <f ca="1">IF('Bewerking, HH'!X55=0,0,'Bewerking, HH'!X55/SUM('Bewerking, HH'!W$31:W$66))</f>
        <v>2.688026616535252E-2</v>
      </c>
      <c r="Y55" s="44">
        <f ca="1">IF('Bewerking, HH'!Y55=0,0,'Bewerking, HH'!Y55/SUM('Bewerking, HH'!W$31:W$66))</f>
        <v>0</v>
      </c>
      <c r="Z55" s="44">
        <f ca="1">IF('Bewerking, HH'!Z55=0,0,'Bewerking, HH'!Z55/SUM('Bewerking, HH'!W$31:W$66))</f>
        <v>0</v>
      </c>
      <c r="AA55" s="44">
        <f ca="1">IF('Bewerking, HH'!AA55=0,0,'Bewerking, HH'!AA55/SUM('Bewerking, HH'!W$31:W$66))</f>
        <v>0</v>
      </c>
      <c r="AB55" s="44">
        <f ca="1">IF('Bewerking, HH'!AB55=0,0,'Bewerking, HH'!AB55/SUM('Bewerking, HH'!W$31:W$66))</f>
        <v>0</v>
      </c>
      <c r="AC55" s="45">
        <f ca="1">IF('Bewerking, HH'!AC55=0,0,'Bewerking, HH'!AC55/SUM('Bewerking, HH'!W$31:W$66))</f>
        <v>0.10291591717496855</v>
      </c>
      <c r="AG55" s="42">
        <f ca="1">IF('Bewerking, HH'!AG55=0,0,'Bewerking, HH'!AG55/SUM('Bewerking, HH'!AG$31:AG$66))</f>
        <v>0.12979618334032109</v>
      </c>
      <c r="AH55" s="43">
        <f ca="1">IF('Bewerking, HH'!AH55=0,0,'Bewerking, HH'!AH55/SUM('Bewerking, HH'!AG$31:AG$66))</f>
        <v>2.688026616535252E-2</v>
      </c>
      <c r="AI55" s="44">
        <f ca="1">IF('Bewerking, HH'!AI55=0,0,'Bewerking, HH'!AI55/SUM('Bewerking, HH'!AG$31:AG$66))</f>
        <v>0</v>
      </c>
      <c r="AJ55" s="44">
        <f ca="1">IF('Bewerking, HH'!AJ55=0,0,'Bewerking, HH'!AJ55/SUM('Bewerking, HH'!AG$31:AG$66))</f>
        <v>0</v>
      </c>
      <c r="AK55" s="44">
        <f ca="1">IF('Bewerking, HH'!AK55=0,0,'Bewerking, HH'!AK55/SUM('Bewerking, HH'!AG$31:AG$66))</f>
        <v>0</v>
      </c>
      <c r="AL55" s="44">
        <f ca="1">IF('Bewerking, HH'!AL55=0,0,'Bewerking, HH'!AL55/SUM('Bewerking, HH'!AG$31:AG$66))</f>
        <v>0</v>
      </c>
      <c r="AM55" s="45">
        <f ca="1">IF('Bewerking, HH'!AM55=0,0,'Bewerking, HH'!AM55/SUM('Bewerking, HH'!AG$31:AG$66))</f>
        <v>0.10291591717496855</v>
      </c>
      <c r="AQ55" s="42">
        <f ca="1">IF('Bewerking, HH'!AQ55=0,0,'Bewerking, HH'!AQ55/SUM('Bewerking, HH'!AQ$31:AQ$66))</f>
        <v>0.12979618334032109</v>
      </c>
      <c r="AR55" s="43">
        <f ca="1">IF('Bewerking, HH'!AR55=0,0,'Bewerking, HH'!AR55/SUM('Bewerking, HH'!AQ$31:AQ$66))</f>
        <v>2.688026616535252E-2</v>
      </c>
      <c r="AS55" s="44">
        <f ca="1">IF('Bewerking, HH'!AS55=0,0,'Bewerking, HH'!AS55/SUM('Bewerking, HH'!AQ$31:AQ$66))</f>
        <v>0</v>
      </c>
      <c r="AT55" s="44">
        <f ca="1">IF('Bewerking, HH'!AT55=0,0,'Bewerking, HH'!AT55/SUM('Bewerking, HH'!AQ$31:AQ$66))</f>
        <v>0</v>
      </c>
      <c r="AU55" s="44">
        <f ca="1">IF('Bewerking, HH'!AU55=0,0,'Bewerking, HH'!AU55/SUM('Bewerking, HH'!AQ$31:AQ$66))</f>
        <v>0</v>
      </c>
      <c r="AV55" s="44">
        <f ca="1">IF('Bewerking, HH'!AV55=0,0,'Bewerking, HH'!AV55/SUM('Bewerking, HH'!AQ$31:AQ$66))</f>
        <v>0</v>
      </c>
      <c r="AW55" s="45">
        <f ca="1">IF('Bewerking, HH'!AW55=0,0,'Bewerking, HH'!AW55/SUM('Bewerking, HH'!AQ$31:AQ$66))</f>
        <v>0.10291591717496855</v>
      </c>
    </row>
    <row r="56" spans="1:49" x14ac:dyDescent="0.25">
      <c r="A56" s="36"/>
      <c r="B56" s="36" t="s">
        <v>92</v>
      </c>
      <c r="C56" s="46">
        <f ca="1">IF('Bewerking, HH'!C56=0,0,'Bewerking, HH'!C56/SUM('Bewerking, HH'!C$31:C$66))</f>
        <v>3.5164121776058641E-2</v>
      </c>
      <c r="D56" s="47">
        <f ca="1">IF('Bewerking, HH'!D56=0,0,'Bewerking, HH'!D56/SUM('Bewerking, HH'!C$31:C$66))</f>
        <v>3.1241969731805948E-3</v>
      </c>
      <c r="E56" s="48">
        <f ca="1">IF('Bewerking, HH'!E56=0,0,'Bewerking, HH'!E56/SUM('Bewerking, HH'!C$31:C$66))</f>
        <v>0</v>
      </c>
      <c r="F56" s="48">
        <f ca="1">IF('Bewerking, HH'!F56=0,0,'Bewerking, HH'!F56/SUM('Bewerking, HH'!C$31:C$66))</f>
        <v>0</v>
      </c>
      <c r="G56" s="48">
        <f ca="1">IF('Bewerking, HH'!G56=0,0,'Bewerking, HH'!G56/SUM('Bewerking, HH'!C$31:C$66))</f>
        <v>0</v>
      </c>
      <c r="H56" s="48">
        <f ca="1">IF('Bewerking, HH'!H56=0,0,'Bewerking, HH'!H56/SUM('Bewerking, HH'!C$31:C$66))</f>
        <v>0</v>
      </c>
      <c r="I56" s="49">
        <f ca="1">IF('Bewerking, HH'!I56=0,0,'Bewerking, HH'!I56/SUM('Bewerking, HH'!C$31:C$66))</f>
        <v>3.2039924802878046E-2</v>
      </c>
      <c r="J56" s="50"/>
      <c r="M56" s="46">
        <f ca="1">IF('Bewerking, HH'!M56=0,0,'Bewerking, HH'!M56/SUM('Bewerking, HH'!M$31:M$66))</f>
        <v>3.5164121776058641E-2</v>
      </c>
      <c r="N56" s="47">
        <f ca="1">IF('Bewerking, HH'!N56=0,0,'Bewerking, HH'!N56/SUM('Bewerking, HH'!M$31:M$66))</f>
        <v>3.1241969731805948E-3</v>
      </c>
      <c r="O56" s="48">
        <f ca="1">IF('Bewerking, HH'!O56=0,0,'Bewerking, HH'!O56/SUM('Bewerking, HH'!M$31:M$66))</f>
        <v>0</v>
      </c>
      <c r="P56" s="48">
        <f ca="1">IF('Bewerking, HH'!P56=0,0,'Bewerking, HH'!P56/SUM('Bewerking, HH'!M$31:M$66))</f>
        <v>0</v>
      </c>
      <c r="Q56" s="48">
        <f ca="1">IF('Bewerking, HH'!Q56=0,0,'Bewerking, HH'!Q56/SUM('Bewerking, HH'!M$31:M$66))</f>
        <v>0</v>
      </c>
      <c r="R56" s="48">
        <f ca="1">IF('Bewerking, HH'!R56=0,0,'Bewerking, HH'!R56/SUM('Bewerking, HH'!M$31:M$66))</f>
        <v>0</v>
      </c>
      <c r="S56" s="49">
        <f ca="1">IF('Bewerking, HH'!S56=0,0,'Bewerking, HH'!S56/SUM('Bewerking, HH'!M$31:M$66))</f>
        <v>3.2039924802878046E-2</v>
      </c>
      <c r="W56" s="46">
        <f ca="1">IF('Bewerking, HH'!W56=0,0,'Bewerking, HH'!W56/SUM('Bewerking, HH'!W$31:W$66))</f>
        <v>3.5164121776058641E-2</v>
      </c>
      <c r="X56" s="47">
        <f ca="1">IF('Bewerking, HH'!X56=0,0,'Bewerking, HH'!X56/SUM('Bewerking, HH'!W$31:W$66))</f>
        <v>3.1241969731805948E-3</v>
      </c>
      <c r="Y56" s="48">
        <f ca="1">IF('Bewerking, HH'!Y56=0,0,'Bewerking, HH'!Y56/SUM('Bewerking, HH'!W$31:W$66))</f>
        <v>0</v>
      </c>
      <c r="Z56" s="48">
        <f ca="1">IF('Bewerking, HH'!Z56=0,0,'Bewerking, HH'!Z56/SUM('Bewerking, HH'!W$31:W$66))</f>
        <v>0</v>
      </c>
      <c r="AA56" s="48">
        <f ca="1">IF('Bewerking, HH'!AA56=0,0,'Bewerking, HH'!AA56/SUM('Bewerking, HH'!W$31:W$66))</f>
        <v>0</v>
      </c>
      <c r="AB56" s="48">
        <f ca="1">IF('Bewerking, HH'!AB56=0,0,'Bewerking, HH'!AB56/SUM('Bewerking, HH'!W$31:W$66))</f>
        <v>0</v>
      </c>
      <c r="AC56" s="49">
        <f ca="1">IF('Bewerking, HH'!AC56=0,0,'Bewerking, HH'!AC56/SUM('Bewerking, HH'!W$31:W$66))</f>
        <v>3.2039924802878046E-2</v>
      </c>
      <c r="AG56" s="46">
        <f ca="1">IF('Bewerking, HH'!AG56=0,0,'Bewerking, HH'!AG56/SUM('Bewerking, HH'!AG$31:AG$66))</f>
        <v>3.5164121776058641E-2</v>
      </c>
      <c r="AH56" s="47">
        <f ca="1">IF('Bewerking, HH'!AH56=0,0,'Bewerking, HH'!AH56/SUM('Bewerking, HH'!AG$31:AG$66))</f>
        <v>3.1241969731805948E-3</v>
      </c>
      <c r="AI56" s="48">
        <f ca="1">IF('Bewerking, HH'!AI56=0,0,'Bewerking, HH'!AI56/SUM('Bewerking, HH'!AG$31:AG$66))</f>
        <v>0</v>
      </c>
      <c r="AJ56" s="48">
        <f ca="1">IF('Bewerking, HH'!AJ56=0,0,'Bewerking, HH'!AJ56/SUM('Bewerking, HH'!AG$31:AG$66))</f>
        <v>0</v>
      </c>
      <c r="AK56" s="48">
        <f ca="1">IF('Bewerking, HH'!AK56=0,0,'Bewerking, HH'!AK56/SUM('Bewerking, HH'!AG$31:AG$66))</f>
        <v>0</v>
      </c>
      <c r="AL56" s="48">
        <f ca="1">IF('Bewerking, HH'!AL56=0,0,'Bewerking, HH'!AL56/SUM('Bewerking, HH'!AG$31:AG$66))</f>
        <v>0</v>
      </c>
      <c r="AM56" s="49">
        <f ca="1">IF('Bewerking, HH'!AM56=0,0,'Bewerking, HH'!AM56/SUM('Bewerking, HH'!AG$31:AG$66))</f>
        <v>3.2039924802878046E-2</v>
      </c>
      <c r="AQ56" s="46">
        <f ca="1">IF('Bewerking, HH'!AQ56=0,0,'Bewerking, HH'!AQ56/SUM('Bewerking, HH'!AQ$31:AQ$66))</f>
        <v>3.5164121776058641E-2</v>
      </c>
      <c r="AR56" s="47">
        <f ca="1">IF('Bewerking, HH'!AR56=0,0,'Bewerking, HH'!AR56/SUM('Bewerking, HH'!AQ$31:AQ$66))</f>
        <v>3.1241969731805948E-3</v>
      </c>
      <c r="AS56" s="48">
        <f ca="1">IF('Bewerking, HH'!AS56=0,0,'Bewerking, HH'!AS56/SUM('Bewerking, HH'!AQ$31:AQ$66))</f>
        <v>0</v>
      </c>
      <c r="AT56" s="48">
        <f ca="1">IF('Bewerking, HH'!AT56=0,0,'Bewerking, HH'!AT56/SUM('Bewerking, HH'!AQ$31:AQ$66))</f>
        <v>0</v>
      </c>
      <c r="AU56" s="48">
        <f ca="1">IF('Bewerking, HH'!AU56=0,0,'Bewerking, HH'!AU56/SUM('Bewerking, HH'!AQ$31:AQ$66))</f>
        <v>0</v>
      </c>
      <c r="AV56" s="48">
        <f ca="1">IF('Bewerking, HH'!AV56=0,0,'Bewerking, HH'!AV56/SUM('Bewerking, HH'!AQ$31:AQ$66))</f>
        <v>0</v>
      </c>
      <c r="AW56" s="49">
        <f ca="1">IF('Bewerking, HH'!AW56=0,0,'Bewerking, HH'!AW56/SUM('Bewerking, HH'!AQ$31:AQ$66))</f>
        <v>3.2039924802878046E-2</v>
      </c>
    </row>
    <row r="57" spans="1:49" x14ac:dyDescent="0.25">
      <c r="A57" s="36"/>
      <c r="B57" s="36" t="s">
        <v>93</v>
      </c>
      <c r="C57" s="46">
        <f ca="1">IF('Bewerking, HH'!C57=0,0,'Bewerking, HH'!C57/SUM('Bewerking, HH'!C$31:C$66))</f>
        <v>2.3228607365531045E-2</v>
      </c>
      <c r="D57" s="47">
        <f ca="1">IF('Bewerking, HH'!D57=0,0,'Bewerking, HH'!D57/SUM('Bewerking, HH'!C$31:C$66))</f>
        <v>2.0111172723461232E-2</v>
      </c>
      <c r="E57" s="48">
        <f ca="1">IF('Bewerking, HH'!E57=0,0,'Bewerking, HH'!E57/SUM('Bewerking, HH'!C$31:C$66))</f>
        <v>0</v>
      </c>
      <c r="F57" s="48">
        <f ca="1">IF('Bewerking, HH'!F57=0,0,'Bewerking, HH'!F57/SUM('Bewerking, HH'!C$31:C$66))</f>
        <v>0</v>
      </c>
      <c r="G57" s="48">
        <f ca="1">IF('Bewerking, HH'!G57=0,0,'Bewerking, HH'!G57/SUM('Bewerking, HH'!C$31:C$66))</f>
        <v>0</v>
      </c>
      <c r="H57" s="48">
        <f ca="1">IF('Bewerking, HH'!H57=0,0,'Bewerking, HH'!H57/SUM('Bewerking, HH'!C$31:C$66))</f>
        <v>0</v>
      </c>
      <c r="I57" s="49">
        <f ca="1">IF('Bewerking, HH'!I57=0,0,'Bewerking, HH'!I57/SUM('Bewerking, HH'!C$31:C$66))</f>
        <v>3.1174346420698145E-3</v>
      </c>
      <c r="J57" s="50"/>
      <c r="M57" s="46">
        <f ca="1">IF('Bewerking, HH'!M57=0,0,'Bewerking, HH'!M57/SUM('Bewerking, HH'!M$31:M$66))</f>
        <v>2.3228607365531045E-2</v>
      </c>
      <c r="N57" s="47">
        <f ca="1">IF('Bewerking, HH'!N57=0,0,'Bewerking, HH'!N57/SUM('Bewerking, HH'!M$31:M$66))</f>
        <v>2.0111172723461232E-2</v>
      </c>
      <c r="O57" s="48">
        <f ca="1">IF('Bewerking, HH'!O57=0,0,'Bewerking, HH'!O57/SUM('Bewerking, HH'!M$31:M$66))</f>
        <v>0</v>
      </c>
      <c r="P57" s="48">
        <f ca="1">IF('Bewerking, HH'!P57=0,0,'Bewerking, HH'!P57/SUM('Bewerking, HH'!M$31:M$66))</f>
        <v>0</v>
      </c>
      <c r="Q57" s="48">
        <f ca="1">IF('Bewerking, HH'!Q57=0,0,'Bewerking, HH'!Q57/SUM('Bewerking, HH'!M$31:M$66))</f>
        <v>0</v>
      </c>
      <c r="R57" s="48">
        <f ca="1">IF('Bewerking, HH'!R57=0,0,'Bewerking, HH'!R57/SUM('Bewerking, HH'!M$31:M$66))</f>
        <v>0</v>
      </c>
      <c r="S57" s="49">
        <f ca="1">IF('Bewerking, HH'!S57=0,0,'Bewerking, HH'!S57/SUM('Bewerking, HH'!M$31:M$66))</f>
        <v>3.1174346420698145E-3</v>
      </c>
      <c r="W57" s="46">
        <f ca="1">IF('Bewerking, HH'!W57=0,0,'Bewerking, HH'!W57/SUM('Bewerking, HH'!W$31:W$66))</f>
        <v>2.3228607365531045E-2</v>
      </c>
      <c r="X57" s="47">
        <f ca="1">IF('Bewerking, HH'!X57=0,0,'Bewerking, HH'!X57/SUM('Bewerking, HH'!W$31:W$66))</f>
        <v>2.0111172723461232E-2</v>
      </c>
      <c r="Y57" s="48">
        <f ca="1">IF('Bewerking, HH'!Y57=0,0,'Bewerking, HH'!Y57/SUM('Bewerking, HH'!W$31:W$66))</f>
        <v>0</v>
      </c>
      <c r="Z57" s="48">
        <f ca="1">IF('Bewerking, HH'!Z57=0,0,'Bewerking, HH'!Z57/SUM('Bewerking, HH'!W$31:W$66))</f>
        <v>0</v>
      </c>
      <c r="AA57" s="48">
        <f ca="1">IF('Bewerking, HH'!AA57=0,0,'Bewerking, HH'!AA57/SUM('Bewerking, HH'!W$31:W$66))</f>
        <v>0</v>
      </c>
      <c r="AB57" s="48">
        <f ca="1">IF('Bewerking, HH'!AB57=0,0,'Bewerking, HH'!AB57/SUM('Bewerking, HH'!W$31:W$66))</f>
        <v>0</v>
      </c>
      <c r="AC57" s="49">
        <f ca="1">IF('Bewerking, HH'!AC57=0,0,'Bewerking, HH'!AC57/SUM('Bewerking, HH'!W$31:W$66))</f>
        <v>3.1174346420698145E-3</v>
      </c>
      <c r="AG57" s="46">
        <f ca="1">IF('Bewerking, HH'!AG57=0,0,'Bewerking, HH'!AG57/SUM('Bewerking, HH'!AG$31:AG$66))</f>
        <v>2.3228607365531045E-2</v>
      </c>
      <c r="AH57" s="47">
        <f ca="1">IF('Bewerking, HH'!AH57=0,0,'Bewerking, HH'!AH57/SUM('Bewerking, HH'!AG$31:AG$66))</f>
        <v>2.0111172723461232E-2</v>
      </c>
      <c r="AI57" s="48">
        <f ca="1">IF('Bewerking, HH'!AI57=0,0,'Bewerking, HH'!AI57/SUM('Bewerking, HH'!AG$31:AG$66))</f>
        <v>0</v>
      </c>
      <c r="AJ57" s="48">
        <f ca="1">IF('Bewerking, HH'!AJ57=0,0,'Bewerking, HH'!AJ57/SUM('Bewerking, HH'!AG$31:AG$66))</f>
        <v>0</v>
      </c>
      <c r="AK57" s="48">
        <f ca="1">IF('Bewerking, HH'!AK57=0,0,'Bewerking, HH'!AK57/SUM('Bewerking, HH'!AG$31:AG$66))</f>
        <v>0</v>
      </c>
      <c r="AL57" s="48">
        <f ca="1">IF('Bewerking, HH'!AL57=0,0,'Bewerking, HH'!AL57/SUM('Bewerking, HH'!AG$31:AG$66))</f>
        <v>0</v>
      </c>
      <c r="AM57" s="49">
        <f ca="1">IF('Bewerking, HH'!AM57=0,0,'Bewerking, HH'!AM57/SUM('Bewerking, HH'!AG$31:AG$66))</f>
        <v>3.1174346420698145E-3</v>
      </c>
      <c r="AQ57" s="46">
        <f ca="1">IF('Bewerking, HH'!AQ57=0,0,'Bewerking, HH'!AQ57/SUM('Bewerking, HH'!AQ$31:AQ$66))</f>
        <v>2.3228607365531045E-2</v>
      </c>
      <c r="AR57" s="47">
        <f ca="1">IF('Bewerking, HH'!AR57=0,0,'Bewerking, HH'!AR57/SUM('Bewerking, HH'!AQ$31:AQ$66))</f>
        <v>2.0111172723461232E-2</v>
      </c>
      <c r="AS57" s="48">
        <f ca="1">IF('Bewerking, HH'!AS57=0,0,'Bewerking, HH'!AS57/SUM('Bewerking, HH'!AQ$31:AQ$66))</f>
        <v>0</v>
      </c>
      <c r="AT57" s="48">
        <f ca="1">IF('Bewerking, HH'!AT57=0,0,'Bewerking, HH'!AT57/SUM('Bewerking, HH'!AQ$31:AQ$66))</f>
        <v>0</v>
      </c>
      <c r="AU57" s="48">
        <f ca="1">IF('Bewerking, HH'!AU57=0,0,'Bewerking, HH'!AU57/SUM('Bewerking, HH'!AQ$31:AQ$66))</f>
        <v>0</v>
      </c>
      <c r="AV57" s="48">
        <f ca="1">IF('Bewerking, HH'!AV57=0,0,'Bewerking, HH'!AV57/SUM('Bewerking, HH'!AQ$31:AQ$66))</f>
        <v>0</v>
      </c>
      <c r="AW57" s="49">
        <f ca="1">IF('Bewerking, HH'!AW57=0,0,'Bewerking, HH'!AW57/SUM('Bewerking, HH'!AQ$31:AQ$66))</f>
        <v>3.1174346420698145E-3</v>
      </c>
    </row>
    <row r="58" spans="1:49" x14ac:dyDescent="0.25">
      <c r="A58" s="36"/>
      <c r="B58" s="36" t="s">
        <v>94</v>
      </c>
      <c r="C58" s="46">
        <f ca="1">IF('Bewerking, HH'!C58=0,0,'Bewerking, HH'!C58/SUM('Bewerking, HH'!C$31:C$66))</f>
        <v>6.6101786607879465E-2</v>
      </c>
      <c r="D58" s="47">
        <f ca="1">IF('Bewerking, HH'!D58=0,0,'Bewerking, HH'!D58/SUM('Bewerking, HH'!C$31:C$66))</f>
        <v>1.7345379299152003E-2</v>
      </c>
      <c r="E58" s="48">
        <f ca="1">IF('Bewerking, HH'!E58=0,0,'Bewerking, HH'!E58/SUM('Bewerking, HH'!C$31:C$66))</f>
        <v>0</v>
      </c>
      <c r="F58" s="48">
        <f ca="1">IF('Bewerking, HH'!F58=0,0,'Bewerking, HH'!F58/SUM('Bewerking, HH'!C$31:C$66))</f>
        <v>0</v>
      </c>
      <c r="G58" s="48">
        <f ca="1">IF('Bewerking, HH'!G58=0,0,'Bewerking, HH'!G58/SUM('Bewerking, HH'!C$31:C$66))</f>
        <v>0</v>
      </c>
      <c r="H58" s="48">
        <f ca="1">IF('Bewerking, HH'!H58=0,0,'Bewerking, HH'!H58/SUM('Bewerking, HH'!C$31:C$66))</f>
        <v>0</v>
      </c>
      <c r="I58" s="49">
        <f ca="1">IF('Bewerking, HH'!I58=0,0,'Bewerking, HH'!I58/SUM('Bewerking, HH'!C$31:C$66))</f>
        <v>4.8756407308727462E-2</v>
      </c>
      <c r="J58" s="50"/>
      <c r="M58" s="46">
        <f ca="1">IF('Bewerking, HH'!M58=0,0,'Bewerking, HH'!M58/SUM('Bewerking, HH'!M$31:M$66))</f>
        <v>6.6101786607879465E-2</v>
      </c>
      <c r="N58" s="47">
        <f ca="1">IF('Bewerking, HH'!N58=0,0,'Bewerking, HH'!N58/SUM('Bewerking, HH'!M$31:M$66))</f>
        <v>1.7345379299152003E-2</v>
      </c>
      <c r="O58" s="48">
        <f ca="1">IF('Bewerking, HH'!O58=0,0,'Bewerking, HH'!O58/SUM('Bewerking, HH'!M$31:M$66))</f>
        <v>0</v>
      </c>
      <c r="P58" s="48">
        <f ca="1">IF('Bewerking, HH'!P58=0,0,'Bewerking, HH'!P58/SUM('Bewerking, HH'!M$31:M$66))</f>
        <v>0</v>
      </c>
      <c r="Q58" s="48">
        <f ca="1">IF('Bewerking, HH'!Q58=0,0,'Bewerking, HH'!Q58/SUM('Bewerking, HH'!M$31:M$66))</f>
        <v>0</v>
      </c>
      <c r="R58" s="48">
        <f ca="1">IF('Bewerking, HH'!R58=0,0,'Bewerking, HH'!R58/SUM('Bewerking, HH'!M$31:M$66))</f>
        <v>0</v>
      </c>
      <c r="S58" s="49">
        <f ca="1">IF('Bewerking, HH'!S58=0,0,'Bewerking, HH'!S58/SUM('Bewerking, HH'!M$31:M$66))</f>
        <v>4.8756407308727462E-2</v>
      </c>
      <c r="W58" s="46">
        <f ca="1">IF('Bewerking, HH'!W58=0,0,'Bewerking, HH'!W58/SUM('Bewerking, HH'!W$31:W$66))</f>
        <v>6.6101786607879465E-2</v>
      </c>
      <c r="X58" s="47">
        <f ca="1">IF('Bewerking, HH'!X58=0,0,'Bewerking, HH'!X58/SUM('Bewerking, HH'!W$31:W$66))</f>
        <v>1.7345379299152003E-2</v>
      </c>
      <c r="Y58" s="48">
        <f ca="1">IF('Bewerking, HH'!Y58=0,0,'Bewerking, HH'!Y58/SUM('Bewerking, HH'!W$31:W$66))</f>
        <v>0</v>
      </c>
      <c r="Z58" s="48">
        <f ca="1">IF('Bewerking, HH'!Z58=0,0,'Bewerking, HH'!Z58/SUM('Bewerking, HH'!W$31:W$66))</f>
        <v>0</v>
      </c>
      <c r="AA58" s="48">
        <f ca="1">IF('Bewerking, HH'!AA58=0,0,'Bewerking, HH'!AA58/SUM('Bewerking, HH'!W$31:W$66))</f>
        <v>0</v>
      </c>
      <c r="AB58" s="48">
        <f ca="1">IF('Bewerking, HH'!AB58=0,0,'Bewerking, HH'!AB58/SUM('Bewerking, HH'!W$31:W$66))</f>
        <v>0</v>
      </c>
      <c r="AC58" s="49">
        <f ca="1">IF('Bewerking, HH'!AC58=0,0,'Bewerking, HH'!AC58/SUM('Bewerking, HH'!W$31:W$66))</f>
        <v>4.8756407308727462E-2</v>
      </c>
      <c r="AG58" s="46">
        <f ca="1">IF('Bewerking, HH'!AG58=0,0,'Bewerking, HH'!AG58/SUM('Bewerking, HH'!AG$31:AG$66))</f>
        <v>6.6101786607879465E-2</v>
      </c>
      <c r="AH58" s="47">
        <f ca="1">IF('Bewerking, HH'!AH58=0,0,'Bewerking, HH'!AH58/SUM('Bewerking, HH'!AG$31:AG$66))</f>
        <v>1.7345379299152003E-2</v>
      </c>
      <c r="AI58" s="48">
        <f ca="1">IF('Bewerking, HH'!AI58=0,0,'Bewerking, HH'!AI58/SUM('Bewerking, HH'!AG$31:AG$66))</f>
        <v>0</v>
      </c>
      <c r="AJ58" s="48">
        <f ca="1">IF('Bewerking, HH'!AJ58=0,0,'Bewerking, HH'!AJ58/SUM('Bewerking, HH'!AG$31:AG$66))</f>
        <v>0</v>
      </c>
      <c r="AK58" s="48">
        <f ca="1">IF('Bewerking, HH'!AK58=0,0,'Bewerking, HH'!AK58/SUM('Bewerking, HH'!AG$31:AG$66))</f>
        <v>0</v>
      </c>
      <c r="AL58" s="48">
        <f ca="1">IF('Bewerking, HH'!AL58=0,0,'Bewerking, HH'!AL58/SUM('Bewerking, HH'!AG$31:AG$66))</f>
        <v>0</v>
      </c>
      <c r="AM58" s="49">
        <f ca="1">IF('Bewerking, HH'!AM58=0,0,'Bewerking, HH'!AM58/SUM('Bewerking, HH'!AG$31:AG$66))</f>
        <v>4.8756407308727462E-2</v>
      </c>
      <c r="AQ58" s="46">
        <f ca="1">IF('Bewerking, HH'!AQ58=0,0,'Bewerking, HH'!AQ58/SUM('Bewerking, HH'!AQ$31:AQ$66))</f>
        <v>6.6101786607879465E-2</v>
      </c>
      <c r="AR58" s="47">
        <f ca="1">IF('Bewerking, HH'!AR58=0,0,'Bewerking, HH'!AR58/SUM('Bewerking, HH'!AQ$31:AQ$66))</f>
        <v>1.7345379299152003E-2</v>
      </c>
      <c r="AS58" s="48">
        <f ca="1">IF('Bewerking, HH'!AS58=0,0,'Bewerking, HH'!AS58/SUM('Bewerking, HH'!AQ$31:AQ$66))</f>
        <v>0</v>
      </c>
      <c r="AT58" s="48">
        <f ca="1">IF('Bewerking, HH'!AT58=0,0,'Bewerking, HH'!AT58/SUM('Bewerking, HH'!AQ$31:AQ$66))</f>
        <v>0</v>
      </c>
      <c r="AU58" s="48">
        <f ca="1">IF('Bewerking, HH'!AU58=0,0,'Bewerking, HH'!AU58/SUM('Bewerking, HH'!AQ$31:AQ$66))</f>
        <v>0</v>
      </c>
      <c r="AV58" s="48">
        <f ca="1">IF('Bewerking, HH'!AV58=0,0,'Bewerking, HH'!AV58/SUM('Bewerking, HH'!AQ$31:AQ$66))</f>
        <v>0</v>
      </c>
      <c r="AW58" s="49">
        <f ca="1">IF('Bewerking, HH'!AW58=0,0,'Bewerking, HH'!AW58/SUM('Bewerking, HH'!AQ$31:AQ$66))</f>
        <v>4.8756407308727462E-2</v>
      </c>
    </row>
    <row r="59" spans="1:49" x14ac:dyDescent="0.25">
      <c r="A59" s="36"/>
      <c r="B59" s="36" t="s">
        <v>95</v>
      </c>
      <c r="C59" s="46">
        <f ca="1">IF('Bewerking, HH'!C59=0,0,'Bewerking, HH'!C59/SUM('Bewerking, HH'!C$31:C$66))</f>
        <v>3.7125197798184989E-2</v>
      </c>
      <c r="D59" s="47">
        <f ca="1">IF('Bewerking, HH'!D59=0,0,'Bewerking, HH'!D59/SUM('Bewerking, HH'!C$31:C$66))</f>
        <v>1.038017825504808E-2</v>
      </c>
      <c r="E59" s="48">
        <f ca="1">IF('Bewerking, HH'!E59=0,0,'Bewerking, HH'!E59/SUM('Bewerking, HH'!C$31:C$66))</f>
        <v>0</v>
      </c>
      <c r="F59" s="48">
        <f ca="1">IF('Bewerking, HH'!F59=0,0,'Bewerking, HH'!F59/SUM('Bewerking, HH'!C$31:C$66))</f>
        <v>0</v>
      </c>
      <c r="G59" s="48">
        <f ca="1">IF('Bewerking, HH'!G59=0,0,'Bewerking, HH'!G59/SUM('Bewerking, HH'!C$31:C$66))</f>
        <v>0</v>
      </c>
      <c r="H59" s="48">
        <f ca="1">IF('Bewerking, HH'!H59=0,0,'Bewerking, HH'!H59/SUM('Bewerking, HH'!C$31:C$66))</f>
        <v>0</v>
      </c>
      <c r="I59" s="49">
        <f ca="1">IF('Bewerking, HH'!I59=0,0,'Bewerking, HH'!I59/SUM('Bewerking, HH'!C$31:C$66))</f>
        <v>2.6745019543136909E-2</v>
      </c>
      <c r="J59" s="50"/>
      <c r="M59" s="46">
        <f ca="1">IF('Bewerking, HH'!M59=0,0,'Bewerking, HH'!M59/SUM('Bewerking, HH'!M$31:M$66))</f>
        <v>3.7125197798184989E-2</v>
      </c>
      <c r="N59" s="47">
        <f ca="1">IF('Bewerking, HH'!N59=0,0,'Bewerking, HH'!N59/SUM('Bewerking, HH'!M$31:M$66))</f>
        <v>1.038017825504808E-2</v>
      </c>
      <c r="O59" s="48">
        <f ca="1">IF('Bewerking, HH'!O59=0,0,'Bewerking, HH'!O59/SUM('Bewerking, HH'!M$31:M$66))</f>
        <v>0</v>
      </c>
      <c r="P59" s="48">
        <f ca="1">IF('Bewerking, HH'!P59=0,0,'Bewerking, HH'!P59/SUM('Bewerking, HH'!M$31:M$66))</f>
        <v>0</v>
      </c>
      <c r="Q59" s="48">
        <f ca="1">IF('Bewerking, HH'!Q59=0,0,'Bewerking, HH'!Q59/SUM('Bewerking, HH'!M$31:M$66))</f>
        <v>0</v>
      </c>
      <c r="R59" s="48">
        <f ca="1">IF('Bewerking, HH'!R59=0,0,'Bewerking, HH'!R59/SUM('Bewerking, HH'!M$31:M$66))</f>
        <v>0</v>
      </c>
      <c r="S59" s="49">
        <f ca="1">IF('Bewerking, HH'!S59=0,0,'Bewerking, HH'!S59/SUM('Bewerking, HH'!M$31:M$66))</f>
        <v>2.6745019543136909E-2</v>
      </c>
      <c r="W59" s="46">
        <f ca="1">IF('Bewerking, HH'!W59=0,0,'Bewerking, HH'!W59/SUM('Bewerking, HH'!W$31:W$66))</f>
        <v>3.7125197798184989E-2</v>
      </c>
      <c r="X59" s="47">
        <f ca="1">IF('Bewerking, HH'!X59=0,0,'Bewerking, HH'!X59/SUM('Bewerking, HH'!W$31:W$66))</f>
        <v>1.038017825504808E-2</v>
      </c>
      <c r="Y59" s="48">
        <f ca="1">IF('Bewerking, HH'!Y59=0,0,'Bewerking, HH'!Y59/SUM('Bewerking, HH'!W$31:W$66))</f>
        <v>0</v>
      </c>
      <c r="Z59" s="48">
        <f ca="1">IF('Bewerking, HH'!Z59=0,0,'Bewerking, HH'!Z59/SUM('Bewerking, HH'!W$31:W$66))</f>
        <v>0</v>
      </c>
      <c r="AA59" s="48">
        <f ca="1">IF('Bewerking, HH'!AA59=0,0,'Bewerking, HH'!AA59/SUM('Bewerking, HH'!W$31:W$66))</f>
        <v>0</v>
      </c>
      <c r="AB59" s="48">
        <f ca="1">IF('Bewerking, HH'!AB59=0,0,'Bewerking, HH'!AB59/SUM('Bewerking, HH'!W$31:W$66))</f>
        <v>0</v>
      </c>
      <c r="AC59" s="49">
        <f ca="1">IF('Bewerking, HH'!AC59=0,0,'Bewerking, HH'!AC59/SUM('Bewerking, HH'!W$31:W$66))</f>
        <v>2.6745019543136909E-2</v>
      </c>
      <c r="AG59" s="46">
        <f ca="1">IF('Bewerking, HH'!AG59=0,0,'Bewerking, HH'!AG59/SUM('Bewerking, HH'!AG$31:AG$66))</f>
        <v>3.7125197798184989E-2</v>
      </c>
      <c r="AH59" s="47">
        <f ca="1">IF('Bewerking, HH'!AH59=0,0,'Bewerking, HH'!AH59/SUM('Bewerking, HH'!AG$31:AG$66))</f>
        <v>1.038017825504808E-2</v>
      </c>
      <c r="AI59" s="48">
        <f ca="1">IF('Bewerking, HH'!AI59=0,0,'Bewerking, HH'!AI59/SUM('Bewerking, HH'!AG$31:AG$66))</f>
        <v>0</v>
      </c>
      <c r="AJ59" s="48">
        <f ca="1">IF('Bewerking, HH'!AJ59=0,0,'Bewerking, HH'!AJ59/SUM('Bewerking, HH'!AG$31:AG$66))</f>
        <v>0</v>
      </c>
      <c r="AK59" s="48">
        <f ca="1">IF('Bewerking, HH'!AK59=0,0,'Bewerking, HH'!AK59/SUM('Bewerking, HH'!AG$31:AG$66))</f>
        <v>0</v>
      </c>
      <c r="AL59" s="48">
        <f ca="1">IF('Bewerking, HH'!AL59=0,0,'Bewerking, HH'!AL59/SUM('Bewerking, HH'!AG$31:AG$66))</f>
        <v>0</v>
      </c>
      <c r="AM59" s="49">
        <f ca="1">IF('Bewerking, HH'!AM59=0,0,'Bewerking, HH'!AM59/SUM('Bewerking, HH'!AG$31:AG$66))</f>
        <v>2.6745019543136909E-2</v>
      </c>
      <c r="AQ59" s="46">
        <f ca="1">IF('Bewerking, HH'!AQ59=0,0,'Bewerking, HH'!AQ59/SUM('Bewerking, HH'!AQ$31:AQ$66))</f>
        <v>3.7125197798184989E-2</v>
      </c>
      <c r="AR59" s="47">
        <f ca="1">IF('Bewerking, HH'!AR59=0,0,'Bewerking, HH'!AR59/SUM('Bewerking, HH'!AQ$31:AQ$66))</f>
        <v>1.038017825504808E-2</v>
      </c>
      <c r="AS59" s="48">
        <f ca="1">IF('Bewerking, HH'!AS59=0,0,'Bewerking, HH'!AS59/SUM('Bewerking, HH'!AQ$31:AQ$66))</f>
        <v>0</v>
      </c>
      <c r="AT59" s="48">
        <f ca="1">IF('Bewerking, HH'!AT59=0,0,'Bewerking, HH'!AT59/SUM('Bewerking, HH'!AQ$31:AQ$66))</f>
        <v>0</v>
      </c>
      <c r="AU59" s="48">
        <f ca="1">IF('Bewerking, HH'!AU59=0,0,'Bewerking, HH'!AU59/SUM('Bewerking, HH'!AQ$31:AQ$66))</f>
        <v>0</v>
      </c>
      <c r="AV59" s="48">
        <f ca="1">IF('Bewerking, HH'!AV59=0,0,'Bewerking, HH'!AV59/SUM('Bewerking, HH'!AQ$31:AQ$66))</f>
        <v>0</v>
      </c>
      <c r="AW59" s="49">
        <f ca="1">IF('Bewerking, HH'!AW59=0,0,'Bewerking, HH'!AW59/SUM('Bewerking, HH'!AQ$31:AQ$66))</f>
        <v>2.6745019543136909E-2</v>
      </c>
    </row>
    <row r="60" spans="1:49" x14ac:dyDescent="0.25">
      <c r="A60" s="37"/>
      <c r="B60" s="37" t="s">
        <v>96</v>
      </c>
      <c r="C60" s="51">
        <f ca="1">IF('Bewerking, HH'!C60=0,0,'Bewerking, HH'!C60/SUM('Bewerking, HH'!C$31:C$66))</f>
        <v>7.2816781400884517E-2</v>
      </c>
      <c r="D60" s="52">
        <f ca="1">IF('Bewerking, HH'!D60=0,0,'Bewerking, HH'!D60/SUM('Bewerking, HH'!C$31:C$66))</f>
        <v>3.5745682251585767E-2</v>
      </c>
      <c r="E60" s="53">
        <f ca="1">IF('Bewerking, HH'!E60=0,0,'Bewerking, HH'!E60/SUM('Bewerking, HH'!C$31:C$66))</f>
        <v>0</v>
      </c>
      <c r="F60" s="53">
        <f ca="1">IF('Bewerking, HH'!F60=0,0,'Bewerking, HH'!F60/SUM('Bewerking, HH'!C$31:C$66))</f>
        <v>0</v>
      </c>
      <c r="G60" s="53">
        <f ca="1">IF('Bewerking, HH'!G60=0,0,'Bewerking, HH'!G60/SUM('Bewerking, HH'!C$31:C$66))</f>
        <v>0</v>
      </c>
      <c r="H60" s="53">
        <f ca="1">IF('Bewerking, HH'!H60=0,0,'Bewerking, HH'!H60/SUM('Bewerking, HH'!C$31:C$66))</f>
        <v>0</v>
      </c>
      <c r="I60" s="54">
        <f ca="1">IF('Bewerking, HH'!I60=0,0,'Bewerking, HH'!I60/SUM('Bewerking, HH'!C$31:C$66))</f>
        <v>3.7071099149298743E-2</v>
      </c>
      <c r="J60" s="53">
        <f ca="1">SUM(C55:C60)</f>
        <v>0.36423267828885975</v>
      </c>
      <c r="M60" s="51">
        <f ca="1">IF('Bewerking, HH'!M60=0,0,'Bewerking, HH'!M60/SUM('Bewerking, HH'!M$31:M$66))</f>
        <v>7.2816781400884517E-2</v>
      </c>
      <c r="N60" s="52">
        <f ca="1">IF('Bewerking, HH'!N60=0,0,'Bewerking, HH'!N60/SUM('Bewerking, HH'!M$31:M$66))</f>
        <v>3.5745682251585767E-2</v>
      </c>
      <c r="O60" s="53">
        <f ca="1">IF('Bewerking, HH'!O60=0,0,'Bewerking, HH'!O60/SUM('Bewerking, HH'!M$31:M$66))</f>
        <v>0</v>
      </c>
      <c r="P60" s="53">
        <f ca="1">IF('Bewerking, HH'!P60=0,0,'Bewerking, HH'!P60/SUM('Bewerking, HH'!M$31:M$66))</f>
        <v>0</v>
      </c>
      <c r="Q60" s="53">
        <f ca="1">IF('Bewerking, HH'!Q60=0,0,'Bewerking, HH'!Q60/SUM('Bewerking, HH'!M$31:M$66))</f>
        <v>0</v>
      </c>
      <c r="R60" s="53">
        <f ca="1">IF('Bewerking, HH'!R60=0,0,'Bewerking, HH'!R60/SUM('Bewerking, HH'!M$31:M$66))</f>
        <v>0</v>
      </c>
      <c r="S60" s="54">
        <f ca="1">IF('Bewerking, HH'!S60=0,0,'Bewerking, HH'!S60/SUM('Bewerking, HH'!M$31:M$66))</f>
        <v>3.7071099149298743E-2</v>
      </c>
      <c r="W60" s="51">
        <f ca="1">IF('Bewerking, HH'!W60=0,0,'Bewerking, HH'!W60/SUM('Bewerking, HH'!W$31:W$66))</f>
        <v>7.2816781400884517E-2</v>
      </c>
      <c r="X60" s="52">
        <f ca="1">IF('Bewerking, HH'!X60=0,0,'Bewerking, HH'!X60/SUM('Bewerking, HH'!W$31:W$66))</f>
        <v>3.5745682251585767E-2</v>
      </c>
      <c r="Y60" s="53">
        <f ca="1">IF('Bewerking, HH'!Y60=0,0,'Bewerking, HH'!Y60/SUM('Bewerking, HH'!W$31:W$66))</f>
        <v>0</v>
      </c>
      <c r="Z60" s="53">
        <f ca="1">IF('Bewerking, HH'!Z60=0,0,'Bewerking, HH'!Z60/SUM('Bewerking, HH'!W$31:W$66))</f>
        <v>0</v>
      </c>
      <c r="AA60" s="53">
        <f ca="1">IF('Bewerking, HH'!AA60=0,0,'Bewerking, HH'!AA60/SUM('Bewerking, HH'!W$31:W$66))</f>
        <v>0</v>
      </c>
      <c r="AB60" s="53">
        <f ca="1">IF('Bewerking, HH'!AB60=0,0,'Bewerking, HH'!AB60/SUM('Bewerking, HH'!W$31:W$66))</f>
        <v>0</v>
      </c>
      <c r="AC60" s="54">
        <f ca="1">IF('Bewerking, HH'!AC60=0,0,'Bewerking, HH'!AC60/SUM('Bewerking, HH'!W$31:W$66))</f>
        <v>3.7071099149298743E-2</v>
      </c>
      <c r="AG60" s="51">
        <f ca="1">IF('Bewerking, HH'!AG60=0,0,'Bewerking, HH'!AG60/SUM('Bewerking, HH'!AG$31:AG$66))</f>
        <v>7.2816781400884517E-2</v>
      </c>
      <c r="AH60" s="52">
        <f ca="1">IF('Bewerking, HH'!AH60=0,0,'Bewerking, HH'!AH60/SUM('Bewerking, HH'!AG$31:AG$66))</f>
        <v>3.5745682251585767E-2</v>
      </c>
      <c r="AI60" s="53">
        <f ca="1">IF('Bewerking, HH'!AI60=0,0,'Bewerking, HH'!AI60/SUM('Bewerking, HH'!AG$31:AG$66))</f>
        <v>0</v>
      </c>
      <c r="AJ60" s="53">
        <f ca="1">IF('Bewerking, HH'!AJ60=0,0,'Bewerking, HH'!AJ60/SUM('Bewerking, HH'!AG$31:AG$66))</f>
        <v>0</v>
      </c>
      <c r="AK60" s="53">
        <f ca="1">IF('Bewerking, HH'!AK60=0,0,'Bewerking, HH'!AK60/SUM('Bewerking, HH'!AG$31:AG$66))</f>
        <v>0</v>
      </c>
      <c r="AL60" s="53">
        <f ca="1">IF('Bewerking, HH'!AL60=0,0,'Bewerking, HH'!AL60/SUM('Bewerking, HH'!AG$31:AG$66))</f>
        <v>0</v>
      </c>
      <c r="AM60" s="54">
        <f ca="1">IF('Bewerking, HH'!AM60=0,0,'Bewerking, HH'!AM60/SUM('Bewerking, HH'!AG$31:AG$66))</f>
        <v>3.7071099149298743E-2</v>
      </c>
      <c r="AQ60" s="51">
        <f ca="1">IF('Bewerking, HH'!AQ60=0,0,'Bewerking, HH'!AQ60/SUM('Bewerking, HH'!AQ$31:AQ$66))</f>
        <v>7.2816781400884517E-2</v>
      </c>
      <c r="AR60" s="52">
        <f ca="1">IF('Bewerking, HH'!AR60=0,0,'Bewerking, HH'!AR60/SUM('Bewerking, HH'!AQ$31:AQ$66))</f>
        <v>3.5745682251585767E-2</v>
      </c>
      <c r="AS60" s="53">
        <f ca="1">IF('Bewerking, HH'!AS60=0,0,'Bewerking, HH'!AS60/SUM('Bewerking, HH'!AQ$31:AQ$66))</f>
        <v>0</v>
      </c>
      <c r="AT60" s="53">
        <f ca="1">IF('Bewerking, HH'!AT60=0,0,'Bewerking, HH'!AT60/SUM('Bewerking, HH'!AQ$31:AQ$66))</f>
        <v>0</v>
      </c>
      <c r="AU60" s="53">
        <f ca="1">IF('Bewerking, HH'!AU60=0,0,'Bewerking, HH'!AU60/SUM('Bewerking, HH'!AQ$31:AQ$66))</f>
        <v>0</v>
      </c>
      <c r="AV60" s="53">
        <f ca="1">IF('Bewerking, HH'!AV60=0,0,'Bewerking, HH'!AV60/SUM('Bewerking, HH'!AQ$31:AQ$66))</f>
        <v>0</v>
      </c>
      <c r="AW60" s="54">
        <f ca="1">IF('Bewerking, HH'!AW60=0,0,'Bewerking, HH'!AW60/SUM('Bewerking, HH'!AQ$31:AQ$66))</f>
        <v>3.7071099149298743E-2</v>
      </c>
    </row>
    <row r="61" spans="1:49" x14ac:dyDescent="0.25">
      <c r="A61" s="36"/>
      <c r="B61" s="36" t="s">
        <v>97</v>
      </c>
      <c r="C61" s="46">
        <f ca="1">IF('Bewerking, HH'!C61=0,0,'Bewerking, HH'!C61/SUM('Bewerking, HH'!C$31:C$66))</f>
        <v>9.5145998728681756E-3</v>
      </c>
      <c r="D61" s="47">
        <f ca="1">IF('Bewerking, HH'!D61=0,0,'Bewerking, HH'!D61/SUM('Bewerking, HH'!C$31:C$66))</f>
        <v>3.2323942709530829E-3</v>
      </c>
      <c r="E61" s="48">
        <f ca="1">IF('Bewerking, HH'!E61=0,0,'Bewerking, HH'!E61/SUM('Bewerking, HH'!C$31:C$66))</f>
        <v>0</v>
      </c>
      <c r="F61" s="48">
        <f ca="1">IF('Bewerking, HH'!F61=0,0,'Bewerking, HH'!F61/SUM('Bewerking, HH'!C$31:C$66))</f>
        <v>0</v>
      </c>
      <c r="G61" s="48">
        <f ca="1">IF('Bewerking, HH'!G61=0,0,'Bewerking, HH'!G61/SUM('Bewerking, HH'!C$31:C$66))</f>
        <v>0</v>
      </c>
      <c r="H61" s="48">
        <f ca="1">IF('Bewerking, HH'!H61=0,0,'Bewerking, HH'!H61/SUM('Bewerking, HH'!C$31:C$66))</f>
        <v>0</v>
      </c>
      <c r="I61" s="49">
        <f ca="1">IF('Bewerking, HH'!I61=0,0,'Bewerking, HH'!I61/SUM('Bewerking, HH'!C$31:C$66))</f>
        <v>6.2822056019150923E-3</v>
      </c>
      <c r="J61" s="50"/>
      <c r="M61" s="46">
        <f ca="1">IF('Bewerking, HH'!M61=0,0,'Bewerking, HH'!M61/SUM('Bewerking, HH'!M$31:M$66))</f>
        <v>9.5145998728681756E-3</v>
      </c>
      <c r="N61" s="47">
        <f ca="1">IF('Bewerking, HH'!N61=0,0,'Bewerking, HH'!N61/SUM('Bewerking, HH'!M$31:M$66))</f>
        <v>3.2323942709530829E-3</v>
      </c>
      <c r="O61" s="48">
        <f ca="1">IF('Bewerking, HH'!O61=0,0,'Bewerking, HH'!O61/SUM('Bewerking, HH'!M$31:M$66))</f>
        <v>0</v>
      </c>
      <c r="P61" s="48">
        <f ca="1">IF('Bewerking, HH'!P61=0,0,'Bewerking, HH'!P61/SUM('Bewerking, HH'!M$31:M$66))</f>
        <v>0</v>
      </c>
      <c r="Q61" s="48">
        <f ca="1">IF('Bewerking, HH'!Q61=0,0,'Bewerking, HH'!Q61/SUM('Bewerking, HH'!M$31:M$66))</f>
        <v>0</v>
      </c>
      <c r="R61" s="48">
        <f ca="1">IF('Bewerking, HH'!R61=0,0,'Bewerking, HH'!R61/SUM('Bewerking, HH'!M$31:M$66))</f>
        <v>0</v>
      </c>
      <c r="S61" s="49">
        <f ca="1">IF('Bewerking, HH'!S61=0,0,'Bewerking, HH'!S61/SUM('Bewerking, HH'!M$31:M$66))</f>
        <v>6.2822056019150923E-3</v>
      </c>
      <c r="W61" s="46">
        <f ca="1">IF('Bewerking, HH'!W61=0,0,'Bewerking, HH'!W61/SUM('Bewerking, HH'!W$31:W$66))</f>
        <v>9.5145998728681756E-3</v>
      </c>
      <c r="X61" s="47">
        <f ca="1">IF('Bewerking, HH'!X61=0,0,'Bewerking, HH'!X61/SUM('Bewerking, HH'!W$31:W$66))</f>
        <v>3.2323942709530829E-3</v>
      </c>
      <c r="Y61" s="48">
        <f ca="1">IF('Bewerking, HH'!Y61=0,0,'Bewerking, HH'!Y61/SUM('Bewerking, HH'!W$31:W$66))</f>
        <v>0</v>
      </c>
      <c r="Z61" s="48">
        <f ca="1">IF('Bewerking, HH'!Z61=0,0,'Bewerking, HH'!Z61/SUM('Bewerking, HH'!W$31:W$66))</f>
        <v>0</v>
      </c>
      <c r="AA61" s="48">
        <f ca="1">IF('Bewerking, HH'!AA61=0,0,'Bewerking, HH'!AA61/SUM('Bewerking, HH'!W$31:W$66))</f>
        <v>0</v>
      </c>
      <c r="AB61" s="48">
        <f ca="1">IF('Bewerking, HH'!AB61=0,0,'Bewerking, HH'!AB61/SUM('Bewerking, HH'!W$31:W$66))</f>
        <v>0</v>
      </c>
      <c r="AC61" s="49">
        <f ca="1">IF('Bewerking, HH'!AC61=0,0,'Bewerking, HH'!AC61/SUM('Bewerking, HH'!W$31:W$66))</f>
        <v>6.2822056019150923E-3</v>
      </c>
      <c r="AG61" s="46">
        <f ca="1">IF('Bewerking, HH'!AG61=0,0,'Bewerking, HH'!AG61/SUM('Bewerking, HH'!AG$31:AG$66))</f>
        <v>9.5145998728681756E-3</v>
      </c>
      <c r="AH61" s="47">
        <f ca="1">IF('Bewerking, HH'!AH61=0,0,'Bewerking, HH'!AH61/SUM('Bewerking, HH'!AG$31:AG$66))</f>
        <v>3.2323942709530829E-3</v>
      </c>
      <c r="AI61" s="48">
        <f ca="1">IF('Bewerking, HH'!AI61=0,0,'Bewerking, HH'!AI61/SUM('Bewerking, HH'!AG$31:AG$66))</f>
        <v>0</v>
      </c>
      <c r="AJ61" s="48">
        <f ca="1">IF('Bewerking, HH'!AJ61=0,0,'Bewerking, HH'!AJ61/SUM('Bewerking, HH'!AG$31:AG$66))</f>
        <v>0</v>
      </c>
      <c r="AK61" s="48">
        <f ca="1">IF('Bewerking, HH'!AK61=0,0,'Bewerking, HH'!AK61/SUM('Bewerking, HH'!AG$31:AG$66))</f>
        <v>0</v>
      </c>
      <c r="AL61" s="48">
        <f ca="1">IF('Bewerking, HH'!AL61=0,0,'Bewerking, HH'!AL61/SUM('Bewerking, HH'!AG$31:AG$66))</f>
        <v>0</v>
      </c>
      <c r="AM61" s="49">
        <f ca="1">IF('Bewerking, HH'!AM61=0,0,'Bewerking, HH'!AM61/SUM('Bewerking, HH'!AG$31:AG$66))</f>
        <v>6.2822056019150923E-3</v>
      </c>
      <c r="AQ61" s="46">
        <f ca="1">IF('Bewerking, HH'!AQ61=0,0,'Bewerking, HH'!AQ61/SUM('Bewerking, HH'!AQ$31:AQ$66))</f>
        <v>9.5145998728681756E-3</v>
      </c>
      <c r="AR61" s="47">
        <f ca="1">IF('Bewerking, HH'!AR61=0,0,'Bewerking, HH'!AR61/SUM('Bewerking, HH'!AQ$31:AQ$66))</f>
        <v>3.2323942709530829E-3</v>
      </c>
      <c r="AS61" s="48">
        <f ca="1">IF('Bewerking, HH'!AS61=0,0,'Bewerking, HH'!AS61/SUM('Bewerking, HH'!AQ$31:AQ$66))</f>
        <v>0</v>
      </c>
      <c r="AT61" s="48">
        <f ca="1">IF('Bewerking, HH'!AT61=0,0,'Bewerking, HH'!AT61/SUM('Bewerking, HH'!AQ$31:AQ$66))</f>
        <v>0</v>
      </c>
      <c r="AU61" s="48">
        <f ca="1">IF('Bewerking, HH'!AU61=0,0,'Bewerking, HH'!AU61/SUM('Bewerking, HH'!AQ$31:AQ$66))</f>
        <v>0</v>
      </c>
      <c r="AV61" s="48">
        <f ca="1">IF('Bewerking, HH'!AV61=0,0,'Bewerking, HH'!AV61/SUM('Bewerking, HH'!AQ$31:AQ$66))</f>
        <v>0</v>
      </c>
      <c r="AW61" s="49">
        <f ca="1">IF('Bewerking, HH'!AW61=0,0,'Bewerking, HH'!AW61/SUM('Bewerking, HH'!AQ$31:AQ$66))</f>
        <v>6.2822056019150923E-3</v>
      </c>
    </row>
    <row r="62" spans="1:49" x14ac:dyDescent="0.25">
      <c r="A62" s="36"/>
      <c r="B62" s="36" t="s">
        <v>98</v>
      </c>
      <c r="C62" s="46">
        <f ca="1">IF('Bewerking, HH'!C62=0,0,'Bewerking, HH'!C62/SUM('Bewerking, HH'!C$31:C$66))</f>
        <v>6.4397679167962782E-2</v>
      </c>
      <c r="D62" s="47">
        <f ca="1">IF('Bewerking, HH'!D62=0,0,'Bewerking, HH'!D62/SUM('Bewerking, HH'!C$31:C$66))</f>
        <v>2.7414490323104182E-2</v>
      </c>
      <c r="E62" s="48">
        <f ca="1">IF('Bewerking, HH'!E62=0,0,'Bewerking, HH'!E62/SUM('Bewerking, HH'!C$31:C$66))</f>
        <v>0</v>
      </c>
      <c r="F62" s="48">
        <f ca="1">IF('Bewerking, HH'!F62=0,0,'Bewerking, HH'!F62/SUM('Bewerking, HH'!C$31:C$66))</f>
        <v>0</v>
      </c>
      <c r="G62" s="48">
        <f ca="1">IF('Bewerking, HH'!G62=0,0,'Bewerking, HH'!G62/SUM('Bewerking, HH'!C$31:C$66))</f>
        <v>0</v>
      </c>
      <c r="H62" s="48">
        <f ca="1">IF('Bewerking, HH'!H62=0,0,'Bewerking, HH'!H62/SUM('Bewerking, HH'!C$31:C$66))</f>
        <v>0</v>
      </c>
      <c r="I62" s="49">
        <f ca="1">IF('Bewerking, HH'!I62=0,0,'Bewerking, HH'!I62/SUM('Bewerking, HH'!C$31:C$66))</f>
        <v>3.69831888448586E-2</v>
      </c>
      <c r="J62" s="50"/>
      <c r="M62" s="46">
        <f ca="1">IF('Bewerking, HH'!M62=0,0,'Bewerking, HH'!M62/SUM('Bewerking, HH'!M$31:M$66))</f>
        <v>6.4397679167962782E-2</v>
      </c>
      <c r="N62" s="47">
        <f ca="1">IF('Bewerking, HH'!N62=0,0,'Bewerking, HH'!N62/SUM('Bewerking, HH'!M$31:M$66))</f>
        <v>2.7414490323104182E-2</v>
      </c>
      <c r="O62" s="48">
        <f ca="1">IF('Bewerking, HH'!O62=0,0,'Bewerking, HH'!O62/SUM('Bewerking, HH'!M$31:M$66))</f>
        <v>0</v>
      </c>
      <c r="P62" s="48">
        <f ca="1">IF('Bewerking, HH'!P62=0,0,'Bewerking, HH'!P62/SUM('Bewerking, HH'!M$31:M$66))</f>
        <v>0</v>
      </c>
      <c r="Q62" s="48">
        <f ca="1">IF('Bewerking, HH'!Q62=0,0,'Bewerking, HH'!Q62/SUM('Bewerking, HH'!M$31:M$66))</f>
        <v>0</v>
      </c>
      <c r="R62" s="48">
        <f ca="1">IF('Bewerking, HH'!R62=0,0,'Bewerking, HH'!R62/SUM('Bewerking, HH'!M$31:M$66))</f>
        <v>0</v>
      </c>
      <c r="S62" s="49">
        <f ca="1">IF('Bewerking, HH'!S62=0,0,'Bewerking, HH'!S62/SUM('Bewerking, HH'!M$31:M$66))</f>
        <v>3.69831888448586E-2</v>
      </c>
      <c r="W62" s="46">
        <f ca="1">IF('Bewerking, HH'!W62=0,0,'Bewerking, HH'!W62/SUM('Bewerking, HH'!W$31:W$66))</f>
        <v>6.4397679167962782E-2</v>
      </c>
      <c r="X62" s="47">
        <f ca="1">IF('Bewerking, HH'!X62=0,0,'Bewerking, HH'!X62/SUM('Bewerking, HH'!W$31:W$66))</f>
        <v>2.7414490323104182E-2</v>
      </c>
      <c r="Y62" s="48">
        <f ca="1">IF('Bewerking, HH'!Y62=0,0,'Bewerking, HH'!Y62/SUM('Bewerking, HH'!W$31:W$66))</f>
        <v>0</v>
      </c>
      <c r="Z62" s="48">
        <f ca="1">IF('Bewerking, HH'!Z62=0,0,'Bewerking, HH'!Z62/SUM('Bewerking, HH'!W$31:W$66))</f>
        <v>0</v>
      </c>
      <c r="AA62" s="48">
        <f ca="1">IF('Bewerking, HH'!AA62=0,0,'Bewerking, HH'!AA62/SUM('Bewerking, HH'!W$31:W$66))</f>
        <v>0</v>
      </c>
      <c r="AB62" s="48">
        <f ca="1">IF('Bewerking, HH'!AB62=0,0,'Bewerking, HH'!AB62/SUM('Bewerking, HH'!W$31:W$66))</f>
        <v>0</v>
      </c>
      <c r="AC62" s="49">
        <f ca="1">IF('Bewerking, HH'!AC62=0,0,'Bewerking, HH'!AC62/SUM('Bewerking, HH'!W$31:W$66))</f>
        <v>3.69831888448586E-2</v>
      </c>
      <c r="AG62" s="46">
        <f ca="1">IF('Bewerking, HH'!AG62=0,0,'Bewerking, HH'!AG62/SUM('Bewerking, HH'!AG$31:AG$66))</f>
        <v>6.4397679167962782E-2</v>
      </c>
      <c r="AH62" s="47">
        <f ca="1">IF('Bewerking, HH'!AH62=0,0,'Bewerking, HH'!AH62/SUM('Bewerking, HH'!AG$31:AG$66))</f>
        <v>2.7414490323104182E-2</v>
      </c>
      <c r="AI62" s="48">
        <f ca="1">IF('Bewerking, HH'!AI62=0,0,'Bewerking, HH'!AI62/SUM('Bewerking, HH'!AG$31:AG$66))</f>
        <v>0</v>
      </c>
      <c r="AJ62" s="48">
        <f ca="1">IF('Bewerking, HH'!AJ62=0,0,'Bewerking, HH'!AJ62/SUM('Bewerking, HH'!AG$31:AG$66))</f>
        <v>0</v>
      </c>
      <c r="AK62" s="48">
        <f ca="1">IF('Bewerking, HH'!AK62=0,0,'Bewerking, HH'!AK62/SUM('Bewerking, HH'!AG$31:AG$66))</f>
        <v>0</v>
      </c>
      <c r="AL62" s="48">
        <f ca="1">IF('Bewerking, HH'!AL62=0,0,'Bewerking, HH'!AL62/SUM('Bewerking, HH'!AG$31:AG$66))</f>
        <v>0</v>
      </c>
      <c r="AM62" s="49">
        <f ca="1">IF('Bewerking, HH'!AM62=0,0,'Bewerking, HH'!AM62/SUM('Bewerking, HH'!AG$31:AG$66))</f>
        <v>3.69831888448586E-2</v>
      </c>
      <c r="AQ62" s="46">
        <f ca="1">IF('Bewerking, HH'!AQ62=0,0,'Bewerking, HH'!AQ62/SUM('Bewerking, HH'!AQ$31:AQ$66))</f>
        <v>6.4397679167962782E-2</v>
      </c>
      <c r="AR62" s="47">
        <f ca="1">IF('Bewerking, HH'!AR62=0,0,'Bewerking, HH'!AR62/SUM('Bewerking, HH'!AQ$31:AQ$66))</f>
        <v>2.7414490323104182E-2</v>
      </c>
      <c r="AS62" s="48">
        <f ca="1">IF('Bewerking, HH'!AS62=0,0,'Bewerking, HH'!AS62/SUM('Bewerking, HH'!AQ$31:AQ$66))</f>
        <v>0</v>
      </c>
      <c r="AT62" s="48">
        <f ca="1">IF('Bewerking, HH'!AT62=0,0,'Bewerking, HH'!AT62/SUM('Bewerking, HH'!AQ$31:AQ$66))</f>
        <v>0</v>
      </c>
      <c r="AU62" s="48">
        <f ca="1">IF('Bewerking, HH'!AU62=0,0,'Bewerking, HH'!AU62/SUM('Bewerking, HH'!AQ$31:AQ$66))</f>
        <v>0</v>
      </c>
      <c r="AV62" s="48">
        <f ca="1">IF('Bewerking, HH'!AV62=0,0,'Bewerking, HH'!AV62/SUM('Bewerking, HH'!AQ$31:AQ$66))</f>
        <v>0</v>
      </c>
      <c r="AW62" s="49">
        <f ca="1">IF('Bewerking, HH'!AW62=0,0,'Bewerking, HH'!AW62/SUM('Bewerking, HH'!AQ$31:AQ$66))</f>
        <v>3.69831888448586E-2</v>
      </c>
    </row>
    <row r="63" spans="1:49" x14ac:dyDescent="0.25">
      <c r="A63" s="36"/>
      <c r="B63" s="36" t="s">
        <v>99</v>
      </c>
      <c r="C63" s="48">
        <f ca="1">IF('Bewerking, HH'!C63=0,0,'Bewerking, HH'!C63/SUM('Bewerking, HH'!C$31:C$66))</f>
        <v>5.6499276430571149E-2</v>
      </c>
      <c r="D63" s="47">
        <f ca="1">IF('Bewerking, HH'!D63=0,0,'Bewerking, HH'!D63/SUM('Bewerking, HH'!C$31:C$66))</f>
        <v>4.8668497004287319E-2</v>
      </c>
      <c r="E63" s="48">
        <f ca="1">IF('Bewerking, HH'!E63=0,0,'Bewerking, HH'!E63/SUM('Bewerking, HH'!C$31:C$66))</f>
        <v>0</v>
      </c>
      <c r="F63" s="48">
        <f ca="1">IF('Bewerking, HH'!F63=0,0,'Bewerking, HH'!F63/SUM('Bewerking, HH'!C$31:C$66))</f>
        <v>0</v>
      </c>
      <c r="G63" s="48">
        <f ca="1">IF('Bewerking, HH'!G63=0,0,'Bewerking, HH'!G63/SUM('Bewerking, HH'!C$31:C$66))</f>
        <v>0</v>
      </c>
      <c r="H63" s="48">
        <f ca="1">IF('Bewerking, HH'!H63=0,0,'Bewerking, HH'!H63/SUM('Bewerking, HH'!C$31:C$66))</f>
        <v>0</v>
      </c>
      <c r="I63" s="49">
        <f ca="1">IF('Bewerking, HH'!I63=0,0,'Bewerking, HH'!I63/SUM('Bewerking, HH'!C$31:C$66))</f>
        <v>7.8307794262838289E-3</v>
      </c>
      <c r="J63" s="50"/>
      <c r="M63" s="48">
        <f ca="1">IF('Bewerking, HH'!M63=0,0,'Bewerking, HH'!M63/SUM('Bewerking, HH'!M$31:M$66))</f>
        <v>5.6499276430571149E-2</v>
      </c>
      <c r="N63" s="47">
        <f ca="1">IF('Bewerking, HH'!N63=0,0,'Bewerking, HH'!N63/SUM('Bewerking, HH'!M$31:M$66))</f>
        <v>4.8668497004287319E-2</v>
      </c>
      <c r="O63" s="48">
        <f ca="1">IF('Bewerking, HH'!O63=0,0,'Bewerking, HH'!O63/SUM('Bewerking, HH'!M$31:M$66))</f>
        <v>0</v>
      </c>
      <c r="P63" s="48">
        <f ca="1">IF('Bewerking, HH'!P63=0,0,'Bewerking, HH'!P63/SUM('Bewerking, HH'!M$31:M$66))</f>
        <v>0</v>
      </c>
      <c r="Q63" s="48">
        <f ca="1">IF('Bewerking, HH'!Q63=0,0,'Bewerking, HH'!Q63/SUM('Bewerking, HH'!M$31:M$66))</f>
        <v>0</v>
      </c>
      <c r="R63" s="48">
        <f ca="1">IF('Bewerking, HH'!R63=0,0,'Bewerking, HH'!R63/SUM('Bewerking, HH'!M$31:M$66))</f>
        <v>0</v>
      </c>
      <c r="S63" s="49">
        <f ca="1">IF('Bewerking, HH'!S63=0,0,'Bewerking, HH'!S63/SUM('Bewerking, HH'!M$31:M$66))</f>
        <v>7.8307794262838289E-3</v>
      </c>
      <c r="W63" s="48">
        <f ca="1">IF('Bewerking, HH'!W63=0,0,'Bewerking, HH'!W63/SUM('Bewerking, HH'!W$31:W$66))</f>
        <v>5.6499276430571149E-2</v>
      </c>
      <c r="X63" s="47">
        <f ca="1">IF('Bewerking, HH'!X63=0,0,'Bewerking, HH'!X63/SUM('Bewerking, HH'!W$31:W$66))</f>
        <v>4.8668497004287319E-2</v>
      </c>
      <c r="Y63" s="48">
        <f ca="1">IF('Bewerking, HH'!Y63=0,0,'Bewerking, HH'!Y63/SUM('Bewerking, HH'!W$31:W$66))</f>
        <v>0</v>
      </c>
      <c r="Z63" s="48">
        <f ca="1">IF('Bewerking, HH'!Z63=0,0,'Bewerking, HH'!Z63/SUM('Bewerking, HH'!W$31:W$66))</f>
        <v>0</v>
      </c>
      <c r="AA63" s="48">
        <f ca="1">IF('Bewerking, HH'!AA63=0,0,'Bewerking, HH'!AA63/SUM('Bewerking, HH'!W$31:W$66))</f>
        <v>0</v>
      </c>
      <c r="AB63" s="48">
        <f ca="1">IF('Bewerking, HH'!AB63=0,0,'Bewerking, HH'!AB63/SUM('Bewerking, HH'!W$31:W$66))</f>
        <v>0</v>
      </c>
      <c r="AC63" s="49">
        <f ca="1">IF('Bewerking, HH'!AC63=0,0,'Bewerking, HH'!AC63/SUM('Bewerking, HH'!W$31:W$66))</f>
        <v>7.8307794262838289E-3</v>
      </c>
      <c r="AG63" s="48">
        <f ca="1">IF('Bewerking, HH'!AG63=0,0,'Bewerking, HH'!AG63/SUM('Bewerking, HH'!AG$31:AG$66))</f>
        <v>5.6499276430571149E-2</v>
      </c>
      <c r="AH63" s="47">
        <f ca="1">IF('Bewerking, HH'!AH63=0,0,'Bewerking, HH'!AH63/SUM('Bewerking, HH'!AG$31:AG$66))</f>
        <v>4.8668497004287319E-2</v>
      </c>
      <c r="AI63" s="48">
        <f ca="1">IF('Bewerking, HH'!AI63=0,0,'Bewerking, HH'!AI63/SUM('Bewerking, HH'!AG$31:AG$66))</f>
        <v>0</v>
      </c>
      <c r="AJ63" s="48">
        <f ca="1">IF('Bewerking, HH'!AJ63=0,0,'Bewerking, HH'!AJ63/SUM('Bewerking, HH'!AG$31:AG$66))</f>
        <v>0</v>
      </c>
      <c r="AK63" s="48">
        <f ca="1">IF('Bewerking, HH'!AK63=0,0,'Bewerking, HH'!AK63/SUM('Bewerking, HH'!AG$31:AG$66))</f>
        <v>0</v>
      </c>
      <c r="AL63" s="48">
        <f ca="1">IF('Bewerking, HH'!AL63=0,0,'Bewerking, HH'!AL63/SUM('Bewerking, HH'!AG$31:AG$66))</f>
        <v>0</v>
      </c>
      <c r="AM63" s="49">
        <f ca="1">IF('Bewerking, HH'!AM63=0,0,'Bewerking, HH'!AM63/SUM('Bewerking, HH'!AG$31:AG$66))</f>
        <v>7.8307794262838289E-3</v>
      </c>
      <c r="AQ63" s="48">
        <f ca="1">IF('Bewerking, HH'!AQ63=0,0,'Bewerking, HH'!AQ63/SUM('Bewerking, HH'!AQ$31:AQ$66))</f>
        <v>5.6499276430571149E-2</v>
      </c>
      <c r="AR63" s="47">
        <f ca="1">IF('Bewerking, HH'!AR63=0,0,'Bewerking, HH'!AR63/SUM('Bewerking, HH'!AQ$31:AQ$66))</f>
        <v>4.8668497004287319E-2</v>
      </c>
      <c r="AS63" s="48">
        <f ca="1">IF('Bewerking, HH'!AS63=0,0,'Bewerking, HH'!AS63/SUM('Bewerking, HH'!AQ$31:AQ$66))</f>
        <v>0</v>
      </c>
      <c r="AT63" s="48">
        <f ca="1">IF('Bewerking, HH'!AT63=0,0,'Bewerking, HH'!AT63/SUM('Bewerking, HH'!AQ$31:AQ$66))</f>
        <v>0</v>
      </c>
      <c r="AU63" s="48">
        <f ca="1">IF('Bewerking, HH'!AU63=0,0,'Bewerking, HH'!AU63/SUM('Bewerking, HH'!AQ$31:AQ$66))</f>
        <v>0</v>
      </c>
      <c r="AV63" s="48">
        <f ca="1">IF('Bewerking, HH'!AV63=0,0,'Bewerking, HH'!AV63/SUM('Bewerking, HH'!AQ$31:AQ$66))</f>
        <v>0</v>
      </c>
      <c r="AW63" s="49">
        <f ca="1">IF('Bewerking, HH'!AW63=0,0,'Bewerking, HH'!AW63/SUM('Bewerking, HH'!AQ$31:AQ$66))</f>
        <v>7.8307794262838289E-3</v>
      </c>
    </row>
    <row r="64" spans="1:49" x14ac:dyDescent="0.25">
      <c r="A64" s="36"/>
      <c r="B64" s="36" t="s">
        <v>100</v>
      </c>
      <c r="C64" s="48">
        <f ca="1">IF('Bewerking, HH'!C64=0,0,'Bewerking, HH'!C64/SUM('Bewerking, HH'!C$31:C$66))</f>
        <v>1.2320967283842086E-2</v>
      </c>
      <c r="D64" s="47">
        <f ca="1">IF('Bewerking, HH'!D64=0,0,'Bewerking, HH'!D64/SUM('Bewerking, HH'!C$31:C$66))</f>
        <v>4.2467439375701594E-3</v>
      </c>
      <c r="E64" s="48">
        <f ca="1">IF('Bewerking, HH'!E64=0,0,'Bewerking, HH'!E64/SUM('Bewerking, HH'!C$31:C$66))</f>
        <v>0</v>
      </c>
      <c r="F64" s="48">
        <f ca="1">IF('Bewerking, HH'!F64=0,0,'Bewerking, HH'!F64/SUM('Bewerking, HH'!C$31:C$66))</f>
        <v>0</v>
      </c>
      <c r="G64" s="48">
        <f ca="1">IF('Bewerking, HH'!G64=0,0,'Bewerking, HH'!G64/SUM('Bewerking, HH'!C$31:C$66))</f>
        <v>0</v>
      </c>
      <c r="H64" s="48">
        <f ca="1">IF('Bewerking, HH'!H64=0,0,'Bewerking, HH'!H64/SUM('Bewerking, HH'!C$31:C$66))</f>
        <v>0</v>
      </c>
      <c r="I64" s="49">
        <f ca="1">IF('Bewerking, HH'!I64=0,0,'Bewerking, HH'!I64/SUM('Bewerking, HH'!C$31:C$66))</f>
        <v>8.0742233462719262E-3</v>
      </c>
      <c r="J64" s="50"/>
      <c r="M64" s="48">
        <f ca="1">IF('Bewerking, HH'!M64=0,0,'Bewerking, HH'!M64/SUM('Bewerking, HH'!M$31:M$66))</f>
        <v>1.2320967283842086E-2</v>
      </c>
      <c r="N64" s="47">
        <f ca="1">IF('Bewerking, HH'!N64=0,0,'Bewerking, HH'!N64/SUM('Bewerking, HH'!M$31:M$66))</f>
        <v>4.2467439375701594E-3</v>
      </c>
      <c r="O64" s="48">
        <f ca="1">IF('Bewerking, HH'!O64=0,0,'Bewerking, HH'!O64/SUM('Bewerking, HH'!M$31:M$66))</f>
        <v>0</v>
      </c>
      <c r="P64" s="48">
        <f ca="1">IF('Bewerking, HH'!P64=0,0,'Bewerking, HH'!P64/SUM('Bewerking, HH'!M$31:M$66))</f>
        <v>0</v>
      </c>
      <c r="Q64" s="48">
        <f ca="1">IF('Bewerking, HH'!Q64=0,0,'Bewerking, HH'!Q64/SUM('Bewerking, HH'!M$31:M$66))</f>
        <v>0</v>
      </c>
      <c r="R64" s="48">
        <f ca="1">IF('Bewerking, HH'!R64=0,0,'Bewerking, HH'!R64/SUM('Bewerking, HH'!M$31:M$66))</f>
        <v>0</v>
      </c>
      <c r="S64" s="49">
        <f ca="1">IF('Bewerking, HH'!S64=0,0,'Bewerking, HH'!S64/SUM('Bewerking, HH'!M$31:M$66))</f>
        <v>8.0742233462719262E-3</v>
      </c>
      <c r="W64" s="48">
        <f ca="1">IF('Bewerking, HH'!W64=0,0,'Bewerking, HH'!W64/SUM('Bewerking, HH'!W$31:W$66))</f>
        <v>1.2320967283842086E-2</v>
      </c>
      <c r="X64" s="47">
        <f ca="1">IF('Bewerking, HH'!X64=0,0,'Bewerking, HH'!X64/SUM('Bewerking, HH'!W$31:W$66))</f>
        <v>4.2467439375701594E-3</v>
      </c>
      <c r="Y64" s="48">
        <f ca="1">IF('Bewerking, HH'!Y64=0,0,'Bewerking, HH'!Y64/SUM('Bewerking, HH'!W$31:W$66))</f>
        <v>0</v>
      </c>
      <c r="Z64" s="48">
        <f ca="1">IF('Bewerking, HH'!Z64=0,0,'Bewerking, HH'!Z64/SUM('Bewerking, HH'!W$31:W$66))</f>
        <v>0</v>
      </c>
      <c r="AA64" s="48">
        <f ca="1">IF('Bewerking, HH'!AA64=0,0,'Bewerking, HH'!AA64/SUM('Bewerking, HH'!W$31:W$66))</f>
        <v>0</v>
      </c>
      <c r="AB64" s="48">
        <f ca="1">IF('Bewerking, HH'!AB64=0,0,'Bewerking, HH'!AB64/SUM('Bewerking, HH'!W$31:W$66))</f>
        <v>0</v>
      </c>
      <c r="AC64" s="49">
        <f ca="1">IF('Bewerking, HH'!AC64=0,0,'Bewerking, HH'!AC64/SUM('Bewerking, HH'!W$31:W$66))</f>
        <v>8.0742233462719262E-3</v>
      </c>
      <c r="AG64" s="48">
        <f ca="1">IF('Bewerking, HH'!AG64=0,0,'Bewerking, HH'!AG64/SUM('Bewerking, HH'!AG$31:AG$66))</f>
        <v>1.2320967283842086E-2</v>
      </c>
      <c r="AH64" s="47">
        <f ca="1">IF('Bewerking, HH'!AH64=0,0,'Bewerking, HH'!AH64/SUM('Bewerking, HH'!AG$31:AG$66))</f>
        <v>4.2467439375701594E-3</v>
      </c>
      <c r="AI64" s="48">
        <f ca="1">IF('Bewerking, HH'!AI64=0,0,'Bewerking, HH'!AI64/SUM('Bewerking, HH'!AG$31:AG$66))</f>
        <v>0</v>
      </c>
      <c r="AJ64" s="48">
        <f ca="1">IF('Bewerking, HH'!AJ64=0,0,'Bewerking, HH'!AJ64/SUM('Bewerking, HH'!AG$31:AG$66))</f>
        <v>0</v>
      </c>
      <c r="AK64" s="48">
        <f ca="1">IF('Bewerking, HH'!AK64=0,0,'Bewerking, HH'!AK64/SUM('Bewerking, HH'!AG$31:AG$66))</f>
        <v>0</v>
      </c>
      <c r="AL64" s="48">
        <f ca="1">IF('Bewerking, HH'!AL64=0,0,'Bewerking, HH'!AL64/SUM('Bewerking, HH'!AG$31:AG$66))</f>
        <v>0</v>
      </c>
      <c r="AM64" s="49">
        <f ca="1">IF('Bewerking, HH'!AM64=0,0,'Bewerking, HH'!AM64/SUM('Bewerking, HH'!AG$31:AG$66))</f>
        <v>8.0742233462719262E-3</v>
      </c>
      <c r="AQ64" s="48">
        <f ca="1">IF('Bewerking, HH'!AQ64=0,0,'Bewerking, HH'!AQ64/SUM('Bewerking, HH'!AQ$31:AQ$66))</f>
        <v>1.2320967283842086E-2</v>
      </c>
      <c r="AR64" s="47">
        <f ca="1">IF('Bewerking, HH'!AR64=0,0,'Bewerking, HH'!AR64/SUM('Bewerking, HH'!AQ$31:AQ$66))</f>
        <v>4.2467439375701594E-3</v>
      </c>
      <c r="AS64" s="48">
        <f ca="1">IF('Bewerking, HH'!AS64=0,0,'Bewerking, HH'!AS64/SUM('Bewerking, HH'!AQ$31:AQ$66))</f>
        <v>0</v>
      </c>
      <c r="AT64" s="48">
        <f ca="1">IF('Bewerking, HH'!AT64=0,0,'Bewerking, HH'!AT64/SUM('Bewerking, HH'!AQ$31:AQ$66))</f>
        <v>0</v>
      </c>
      <c r="AU64" s="48">
        <f ca="1">IF('Bewerking, HH'!AU64=0,0,'Bewerking, HH'!AU64/SUM('Bewerking, HH'!AQ$31:AQ$66))</f>
        <v>0</v>
      </c>
      <c r="AV64" s="48">
        <f ca="1">IF('Bewerking, HH'!AV64=0,0,'Bewerking, HH'!AV64/SUM('Bewerking, HH'!AQ$31:AQ$66))</f>
        <v>0</v>
      </c>
      <c r="AW64" s="49">
        <f ca="1">IF('Bewerking, HH'!AW64=0,0,'Bewerking, HH'!AW64/SUM('Bewerking, HH'!AQ$31:AQ$66))</f>
        <v>8.0742233462719262E-3</v>
      </c>
    </row>
    <row r="65" spans="1:49" x14ac:dyDescent="0.25">
      <c r="A65" s="36"/>
      <c r="B65" s="36" t="s">
        <v>101</v>
      </c>
      <c r="C65" s="48">
        <f ca="1">IF('Bewerking, HH'!C65=0,0,'Bewerking, HH'!C65/SUM('Bewerking, HH'!C$31:C$66))</f>
        <v>2.5757719200962956E-2</v>
      </c>
      <c r="D65" s="47">
        <f ca="1">IF('Bewerking, HH'!D65=0,0,'Bewerking, HH'!D65/SUM('Bewerking, HH'!C$31:C$66))</f>
        <v>1.264555917715955E-2</v>
      </c>
      <c r="E65" s="48">
        <f ca="1">IF('Bewerking, HH'!E65=0,0,'Bewerking, HH'!E65/SUM('Bewerking, HH'!C$31:C$66))</f>
        <v>0</v>
      </c>
      <c r="F65" s="48">
        <f ca="1">IF('Bewerking, HH'!F65=0,0,'Bewerking, HH'!F65/SUM('Bewerking, HH'!C$31:C$66))</f>
        <v>0</v>
      </c>
      <c r="G65" s="48">
        <f ca="1">IF('Bewerking, HH'!G65=0,0,'Bewerking, HH'!G65/SUM('Bewerking, HH'!C$31:C$66))</f>
        <v>0</v>
      </c>
      <c r="H65" s="48">
        <f ca="1">IF('Bewerking, HH'!H65=0,0,'Bewerking, HH'!H65/SUM('Bewerking, HH'!C$31:C$66))</f>
        <v>0</v>
      </c>
      <c r="I65" s="49">
        <f ca="1">IF('Bewerking, HH'!I65=0,0,'Bewerking, HH'!I65/SUM('Bewerking, HH'!C$31:C$66))</f>
        <v>1.3112160023803405E-2</v>
      </c>
      <c r="J65" s="50"/>
      <c r="M65" s="48">
        <f ca="1">IF('Bewerking, HH'!M65=0,0,'Bewerking, HH'!M65/SUM('Bewerking, HH'!M$31:M$66))</f>
        <v>2.5757719200962956E-2</v>
      </c>
      <c r="N65" s="47">
        <f ca="1">IF('Bewerking, HH'!N65=0,0,'Bewerking, HH'!N65/SUM('Bewerking, HH'!M$31:M$66))</f>
        <v>1.264555917715955E-2</v>
      </c>
      <c r="O65" s="48">
        <f ca="1">IF('Bewerking, HH'!O65=0,0,'Bewerking, HH'!O65/SUM('Bewerking, HH'!M$31:M$66))</f>
        <v>0</v>
      </c>
      <c r="P65" s="48">
        <f ca="1">IF('Bewerking, HH'!P65=0,0,'Bewerking, HH'!P65/SUM('Bewerking, HH'!M$31:M$66))</f>
        <v>0</v>
      </c>
      <c r="Q65" s="48">
        <f ca="1">IF('Bewerking, HH'!Q65=0,0,'Bewerking, HH'!Q65/SUM('Bewerking, HH'!M$31:M$66))</f>
        <v>0</v>
      </c>
      <c r="R65" s="48">
        <f ca="1">IF('Bewerking, HH'!R65=0,0,'Bewerking, HH'!R65/SUM('Bewerking, HH'!M$31:M$66))</f>
        <v>0</v>
      </c>
      <c r="S65" s="49">
        <f ca="1">IF('Bewerking, HH'!S65=0,0,'Bewerking, HH'!S65/SUM('Bewerking, HH'!M$31:M$66))</f>
        <v>1.3112160023803405E-2</v>
      </c>
      <c r="W65" s="48">
        <f ca="1">IF('Bewerking, HH'!W65=0,0,'Bewerking, HH'!W65/SUM('Bewerking, HH'!W$31:W$66))</f>
        <v>2.5757719200962956E-2</v>
      </c>
      <c r="X65" s="47">
        <f ca="1">IF('Bewerking, HH'!X65=0,0,'Bewerking, HH'!X65/SUM('Bewerking, HH'!W$31:W$66))</f>
        <v>1.264555917715955E-2</v>
      </c>
      <c r="Y65" s="48">
        <f ca="1">IF('Bewerking, HH'!Y65=0,0,'Bewerking, HH'!Y65/SUM('Bewerking, HH'!W$31:W$66))</f>
        <v>0</v>
      </c>
      <c r="Z65" s="48">
        <f ca="1">IF('Bewerking, HH'!Z65=0,0,'Bewerking, HH'!Z65/SUM('Bewerking, HH'!W$31:W$66))</f>
        <v>0</v>
      </c>
      <c r="AA65" s="48">
        <f ca="1">IF('Bewerking, HH'!AA65=0,0,'Bewerking, HH'!AA65/SUM('Bewerking, HH'!W$31:W$66))</f>
        <v>0</v>
      </c>
      <c r="AB65" s="48">
        <f ca="1">IF('Bewerking, HH'!AB65=0,0,'Bewerking, HH'!AB65/SUM('Bewerking, HH'!W$31:W$66))</f>
        <v>0</v>
      </c>
      <c r="AC65" s="49">
        <f ca="1">IF('Bewerking, HH'!AC65=0,0,'Bewerking, HH'!AC65/SUM('Bewerking, HH'!W$31:W$66))</f>
        <v>1.3112160023803405E-2</v>
      </c>
      <c r="AG65" s="48">
        <f ca="1">IF('Bewerking, HH'!AG65=0,0,'Bewerking, HH'!AG65/SUM('Bewerking, HH'!AG$31:AG$66))</f>
        <v>2.5757719200962956E-2</v>
      </c>
      <c r="AH65" s="47">
        <f ca="1">IF('Bewerking, HH'!AH65=0,0,'Bewerking, HH'!AH65/SUM('Bewerking, HH'!AG$31:AG$66))</f>
        <v>1.264555917715955E-2</v>
      </c>
      <c r="AI65" s="48">
        <f ca="1">IF('Bewerking, HH'!AI65=0,0,'Bewerking, HH'!AI65/SUM('Bewerking, HH'!AG$31:AG$66))</f>
        <v>0</v>
      </c>
      <c r="AJ65" s="48">
        <f ca="1">IF('Bewerking, HH'!AJ65=0,0,'Bewerking, HH'!AJ65/SUM('Bewerking, HH'!AG$31:AG$66))</f>
        <v>0</v>
      </c>
      <c r="AK65" s="48">
        <f ca="1">IF('Bewerking, HH'!AK65=0,0,'Bewerking, HH'!AK65/SUM('Bewerking, HH'!AG$31:AG$66))</f>
        <v>0</v>
      </c>
      <c r="AL65" s="48">
        <f ca="1">IF('Bewerking, HH'!AL65=0,0,'Bewerking, HH'!AL65/SUM('Bewerking, HH'!AG$31:AG$66))</f>
        <v>0</v>
      </c>
      <c r="AM65" s="49">
        <f ca="1">IF('Bewerking, HH'!AM65=0,0,'Bewerking, HH'!AM65/SUM('Bewerking, HH'!AG$31:AG$66))</f>
        <v>1.3112160023803405E-2</v>
      </c>
      <c r="AQ65" s="48">
        <f ca="1">IF('Bewerking, HH'!AQ65=0,0,'Bewerking, HH'!AQ65/SUM('Bewerking, HH'!AQ$31:AQ$66))</f>
        <v>2.5757719200962956E-2</v>
      </c>
      <c r="AR65" s="47">
        <f ca="1">IF('Bewerking, HH'!AR65=0,0,'Bewerking, HH'!AR65/SUM('Bewerking, HH'!AQ$31:AQ$66))</f>
        <v>1.264555917715955E-2</v>
      </c>
      <c r="AS65" s="48">
        <f ca="1">IF('Bewerking, HH'!AS65=0,0,'Bewerking, HH'!AS65/SUM('Bewerking, HH'!AQ$31:AQ$66))</f>
        <v>0</v>
      </c>
      <c r="AT65" s="48">
        <f ca="1">IF('Bewerking, HH'!AT65=0,0,'Bewerking, HH'!AT65/SUM('Bewerking, HH'!AQ$31:AQ$66))</f>
        <v>0</v>
      </c>
      <c r="AU65" s="48">
        <f ca="1">IF('Bewerking, HH'!AU65=0,0,'Bewerking, HH'!AU65/SUM('Bewerking, HH'!AQ$31:AQ$66))</f>
        <v>0</v>
      </c>
      <c r="AV65" s="48">
        <f ca="1">IF('Bewerking, HH'!AV65=0,0,'Bewerking, HH'!AV65/SUM('Bewerking, HH'!AQ$31:AQ$66))</f>
        <v>0</v>
      </c>
      <c r="AW65" s="49">
        <f ca="1">IF('Bewerking, HH'!AW65=0,0,'Bewerking, HH'!AW65/SUM('Bewerking, HH'!AQ$31:AQ$66))</f>
        <v>1.3112160023803405E-2</v>
      </c>
    </row>
    <row r="66" spans="1:49" ht="15.75" thickBot="1" x14ac:dyDescent="0.3">
      <c r="A66" s="34"/>
      <c r="B66" s="34" t="s">
        <v>102</v>
      </c>
      <c r="C66" s="58">
        <f ca="1">IF('Bewerking, HH'!C66=0,0,'Bewerking, HH'!C66/SUM('Bewerking, HH'!C$31:C$66))</f>
        <v>1.4681020841504484E-2</v>
      </c>
      <c r="D66" s="59">
        <f ca="1">IF('Bewerking, HH'!D66=0,0,'Bewerking, HH'!D66/SUM('Bewerking, HH'!C$31:C$66))</f>
        <v>5.0717483330853814E-3</v>
      </c>
      <c r="E66" s="58">
        <f ca="1">IF('Bewerking, HH'!E66=0,0,'Bewerking, HH'!E66/SUM('Bewerking, HH'!C$31:C$66))</f>
        <v>0</v>
      </c>
      <c r="F66" s="58">
        <f ca="1">IF('Bewerking, HH'!F66=0,0,'Bewerking, HH'!F66/SUM('Bewerking, HH'!C$31:C$66))</f>
        <v>0</v>
      </c>
      <c r="G66" s="58">
        <f ca="1">IF('Bewerking, HH'!G66=0,0,'Bewerking, HH'!G66/SUM('Bewerking, HH'!C$31:C$66))</f>
        <v>0</v>
      </c>
      <c r="H66" s="58">
        <f ca="1">IF('Bewerking, HH'!H66=0,0,'Bewerking, HH'!H66/SUM('Bewerking, HH'!C$31:C$66))</f>
        <v>0</v>
      </c>
      <c r="I66" s="60">
        <f ca="1">IF('Bewerking, HH'!I66=0,0,'Bewerking, HH'!I66/SUM('Bewerking, HH'!C$31:C$66))</f>
        <v>9.6092725084191023E-3</v>
      </c>
      <c r="J66" s="58">
        <f ca="1">SUM(C61:C66)</f>
        <v>0.18317126279771162</v>
      </c>
      <c r="M66" s="58">
        <f ca="1">IF('Bewerking, HH'!M66=0,0,'Bewerking, HH'!M66/SUM('Bewerking, HH'!M$31:M$66))</f>
        <v>1.4681020841504484E-2</v>
      </c>
      <c r="N66" s="59">
        <f ca="1">IF('Bewerking, HH'!N66=0,0,'Bewerking, HH'!N66/SUM('Bewerking, HH'!M$31:M$66))</f>
        <v>5.0717483330853814E-3</v>
      </c>
      <c r="O66" s="58">
        <f ca="1">IF('Bewerking, HH'!O66=0,0,'Bewerking, HH'!O66/SUM('Bewerking, HH'!M$31:M$66))</f>
        <v>0</v>
      </c>
      <c r="P66" s="58">
        <f ca="1">IF('Bewerking, HH'!P66=0,0,'Bewerking, HH'!P66/SUM('Bewerking, HH'!M$31:M$66))</f>
        <v>0</v>
      </c>
      <c r="Q66" s="58">
        <f ca="1">IF('Bewerking, HH'!Q66=0,0,'Bewerking, HH'!Q66/SUM('Bewerking, HH'!M$31:M$66))</f>
        <v>0</v>
      </c>
      <c r="R66" s="58">
        <f ca="1">IF('Bewerking, HH'!R66=0,0,'Bewerking, HH'!R66/SUM('Bewerking, HH'!M$31:M$66))</f>
        <v>0</v>
      </c>
      <c r="S66" s="60">
        <f ca="1">IF('Bewerking, HH'!S66=0,0,'Bewerking, HH'!S66/SUM('Bewerking, HH'!M$31:M$66))</f>
        <v>9.6092725084191023E-3</v>
      </c>
      <c r="W66" s="58">
        <f ca="1">IF('Bewerking, HH'!W66=0,0,'Bewerking, HH'!W66/SUM('Bewerking, HH'!W$31:W$66))</f>
        <v>1.4681020841504484E-2</v>
      </c>
      <c r="X66" s="59">
        <f ca="1">IF('Bewerking, HH'!X66=0,0,'Bewerking, HH'!X66/SUM('Bewerking, HH'!W$31:W$66))</f>
        <v>5.0717483330853814E-3</v>
      </c>
      <c r="Y66" s="58">
        <f ca="1">IF('Bewerking, HH'!Y66=0,0,'Bewerking, HH'!Y66/SUM('Bewerking, HH'!W$31:W$66))</f>
        <v>0</v>
      </c>
      <c r="Z66" s="58">
        <f ca="1">IF('Bewerking, HH'!Z66=0,0,'Bewerking, HH'!Z66/SUM('Bewerking, HH'!W$31:W$66))</f>
        <v>0</v>
      </c>
      <c r="AA66" s="58">
        <f ca="1">IF('Bewerking, HH'!AA66=0,0,'Bewerking, HH'!AA66/SUM('Bewerking, HH'!W$31:W$66))</f>
        <v>0</v>
      </c>
      <c r="AB66" s="58">
        <f ca="1">IF('Bewerking, HH'!AB66=0,0,'Bewerking, HH'!AB66/SUM('Bewerking, HH'!W$31:W$66))</f>
        <v>0</v>
      </c>
      <c r="AC66" s="60">
        <f ca="1">IF('Bewerking, HH'!AC66=0,0,'Bewerking, HH'!AC66/SUM('Bewerking, HH'!W$31:W$66))</f>
        <v>9.6092725084191023E-3</v>
      </c>
      <c r="AG66" s="58">
        <f ca="1">IF('Bewerking, HH'!AG66=0,0,'Bewerking, HH'!AG66/SUM('Bewerking, HH'!AG$31:AG$66))</f>
        <v>1.4681020841504484E-2</v>
      </c>
      <c r="AH66" s="59">
        <f ca="1">IF('Bewerking, HH'!AH66=0,0,'Bewerking, HH'!AH66/SUM('Bewerking, HH'!AG$31:AG$66))</f>
        <v>5.0717483330853814E-3</v>
      </c>
      <c r="AI66" s="58">
        <f ca="1">IF('Bewerking, HH'!AI66=0,0,'Bewerking, HH'!AI66/SUM('Bewerking, HH'!AG$31:AG$66))</f>
        <v>0</v>
      </c>
      <c r="AJ66" s="58">
        <f ca="1">IF('Bewerking, HH'!AJ66=0,0,'Bewerking, HH'!AJ66/SUM('Bewerking, HH'!AG$31:AG$66))</f>
        <v>0</v>
      </c>
      <c r="AK66" s="58">
        <f ca="1">IF('Bewerking, HH'!AK66=0,0,'Bewerking, HH'!AK66/SUM('Bewerking, HH'!AG$31:AG$66))</f>
        <v>0</v>
      </c>
      <c r="AL66" s="58">
        <f ca="1">IF('Bewerking, HH'!AL66=0,0,'Bewerking, HH'!AL66/SUM('Bewerking, HH'!AG$31:AG$66))</f>
        <v>0</v>
      </c>
      <c r="AM66" s="60">
        <f ca="1">IF('Bewerking, HH'!AM66=0,0,'Bewerking, HH'!AM66/SUM('Bewerking, HH'!AG$31:AG$66))</f>
        <v>9.6092725084191023E-3</v>
      </c>
      <c r="AQ66" s="58">
        <f ca="1">IF('Bewerking, HH'!AQ66=0,0,'Bewerking, HH'!AQ66/SUM('Bewerking, HH'!AQ$31:AQ$66))</f>
        <v>1.4681020841504484E-2</v>
      </c>
      <c r="AR66" s="59">
        <f ca="1">IF('Bewerking, HH'!AR66=0,0,'Bewerking, HH'!AR66/SUM('Bewerking, HH'!AQ$31:AQ$66))</f>
        <v>5.0717483330853814E-3</v>
      </c>
      <c r="AS66" s="58">
        <f ca="1">IF('Bewerking, HH'!AS66=0,0,'Bewerking, HH'!AS66/SUM('Bewerking, HH'!AQ$31:AQ$66))</f>
        <v>0</v>
      </c>
      <c r="AT66" s="58">
        <f ca="1">IF('Bewerking, HH'!AT66=0,0,'Bewerking, HH'!AT66/SUM('Bewerking, HH'!AQ$31:AQ$66))</f>
        <v>0</v>
      </c>
      <c r="AU66" s="58">
        <f ca="1">IF('Bewerking, HH'!AU66=0,0,'Bewerking, HH'!AU66/SUM('Bewerking, HH'!AQ$31:AQ$66))</f>
        <v>0</v>
      </c>
      <c r="AV66" s="58">
        <f ca="1">IF('Bewerking, HH'!AV66=0,0,'Bewerking, HH'!AV66/SUM('Bewerking, HH'!AQ$31:AQ$66))</f>
        <v>0</v>
      </c>
      <c r="AW66" s="60">
        <f ca="1">IF('Bewerking, HH'!AW66=0,0,'Bewerking, HH'!AW66/SUM('Bewerking, HH'!AQ$31:AQ$66))</f>
        <v>9.6092725084191023E-3</v>
      </c>
    </row>
    <row r="67" spans="1:49" x14ac:dyDescent="0.25">
      <c r="C67" s="56">
        <f ca="1">SUM(C31:C66)</f>
        <v>1</v>
      </c>
      <c r="D67" s="47">
        <f t="shared" ref="D67:I67" ca="1" si="8">SUM(D31:D66)</f>
        <v>0.32351668267085032</v>
      </c>
      <c r="E67" s="56">
        <f t="shared" ca="1" si="8"/>
        <v>0</v>
      </c>
      <c r="F67" s="56">
        <f t="shared" ca="1" si="8"/>
        <v>0</v>
      </c>
      <c r="G67" s="56">
        <f t="shared" ca="1" si="8"/>
        <v>0</v>
      </c>
      <c r="H67" s="56">
        <f t="shared" ca="1" si="8"/>
        <v>0</v>
      </c>
      <c r="I67" s="49">
        <f t="shared" ca="1" si="8"/>
        <v>0.67648331732914979</v>
      </c>
      <c r="M67" s="56">
        <f ca="1">SUM(M31:M66)</f>
        <v>1</v>
      </c>
      <c r="N67" s="47">
        <f t="shared" ref="N67" ca="1" si="9">SUM(N31:N66)</f>
        <v>0.32351668267085032</v>
      </c>
      <c r="O67" s="56">
        <f t="shared" ref="O67" ca="1" si="10">SUM(O31:O66)</f>
        <v>0</v>
      </c>
      <c r="P67" s="56">
        <f t="shared" ref="P67" ca="1" si="11">SUM(P31:P66)</f>
        <v>0</v>
      </c>
      <c r="Q67" s="56">
        <f t="shared" ref="Q67" ca="1" si="12">SUM(Q31:Q66)</f>
        <v>0</v>
      </c>
      <c r="R67" s="56">
        <f t="shared" ref="R67" ca="1" si="13">SUM(R31:R66)</f>
        <v>0</v>
      </c>
      <c r="S67" s="49">
        <f t="shared" ref="S67" ca="1" si="14">SUM(S31:S66)</f>
        <v>0.67648331732914979</v>
      </c>
      <c r="W67" s="56">
        <f ca="1">SUM(W31:W66)</f>
        <v>1</v>
      </c>
      <c r="X67" s="47">
        <f t="shared" ref="X67" ca="1" si="15">SUM(X31:X66)</f>
        <v>0.32351668267085032</v>
      </c>
      <c r="Y67" s="56">
        <f t="shared" ref="Y67" ca="1" si="16">SUM(Y31:Y66)</f>
        <v>0</v>
      </c>
      <c r="Z67" s="56">
        <f t="shared" ref="Z67" ca="1" si="17">SUM(Z31:Z66)</f>
        <v>0</v>
      </c>
      <c r="AA67" s="56">
        <f t="shared" ref="AA67" ca="1" si="18">SUM(AA31:AA66)</f>
        <v>0</v>
      </c>
      <c r="AB67" s="56">
        <f t="shared" ref="AB67" ca="1" si="19">SUM(AB31:AB66)</f>
        <v>0</v>
      </c>
      <c r="AC67" s="49">
        <f t="shared" ref="AC67" ca="1" si="20">SUM(AC31:AC66)</f>
        <v>0.67648331732914979</v>
      </c>
      <c r="AG67" s="56">
        <f ca="1">SUM(AG31:AG66)</f>
        <v>1</v>
      </c>
      <c r="AH67" s="47">
        <f t="shared" ref="AH67" ca="1" si="21">SUM(AH31:AH66)</f>
        <v>0.32351668267085032</v>
      </c>
      <c r="AI67" s="56">
        <f t="shared" ref="AI67" ca="1" si="22">SUM(AI31:AI66)</f>
        <v>0</v>
      </c>
      <c r="AJ67" s="56">
        <f t="shared" ref="AJ67" ca="1" si="23">SUM(AJ31:AJ66)</f>
        <v>0</v>
      </c>
      <c r="AK67" s="56">
        <f t="shared" ref="AK67" ca="1" si="24">SUM(AK31:AK66)</f>
        <v>0</v>
      </c>
      <c r="AL67" s="56">
        <f t="shared" ref="AL67" ca="1" si="25">SUM(AL31:AL66)</f>
        <v>0</v>
      </c>
      <c r="AM67" s="49">
        <f t="shared" ref="AM67" ca="1" si="26">SUM(AM31:AM66)</f>
        <v>0.67648331732914979</v>
      </c>
      <c r="AQ67" s="56">
        <f ca="1">SUM(AQ31:AQ66)</f>
        <v>1</v>
      </c>
      <c r="AR67" s="47">
        <f t="shared" ref="AR67" ca="1" si="27">SUM(AR31:AR66)</f>
        <v>0.32351668267085032</v>
      </c>
      <c r="AS67" s="56">
        <f t="shared" ref="AS67" ca="1" si="28">SUM(AS31:AS66)</f>
        <v>0</v>
      </c>
      <c r="AT67" s="56">
        <f t="shared" ref="AT67" ca="1" si="29">SUM(AT31:AT66)</f>
        <v>0</v>
      </c>
      <c r="AU67" s="56">
        <f t="shared" ref="AU67" ca="1" si="30">SUM(AU31:AU66)</f>
        <v>0</v>
      </c>
      <c r="AV67" s="56">
        <f t="shared" ref="AV67" ca="1" si="31">SUM(AV31:AV66)</f>
        <v>0</v>
      </c>
      <c r="AW67" s="49">
        <f t="shared" ref="AW67" ca="1" si="32">SUM(AW31:AW66)</f>
        <v>0.67648331732914979</v>
      </c>
    </row>
    <row r="68" spans="1:49" s="5" customFormat="1" x14ac:dyDescent="0.25">
      <c r="B68" s="3" t="s">
        <v>105</v>
      </c>
      <c r="C68" s="39"/>
      <c r="D68" s="39"/>
      <c r="E68" s="39"/>
      <c r="F68" s="39"/>
      <c r="G68" s="39"/>
      <c r="H68" s="39"/>
      <c r="I68" s="39"/>
      <c r="J68" s="39"/>
      <c r="K68" s="21"/>
      <c r="M68" s="39"/>
      <c r="N68" s="39"/>
      <c r="O68" s="39"/>
      <c r="P68" s="39"/>
      <c r="Q68" s="39"/>
      <c r="R68" s="39"/>
      <c r="S68" s="39"/>
      <c r="U68" s="21"/>
      <c r="W68" s="39"/>
      <c r="X68" s="39"/>
      <c r="Y68" s="39"/>
      <c r="Z68" s="39"/>
      <c r="AA68" s="39"/>
      <c r="AB68" s="39"/>
      <c r="AC68" s="39"/>
      <c r="AE68" s="21"/>
      <c r="AG68" s="39"/>
      <c r="AH68" s="39"/>
      <c r="AI68" s="39"/>
      <c r="AJ68" s="39"/>
      <c r="AK68" s="39"/>
      <c r="AL68" s="39"/>
      <c r="AM68" s="39"/>
      <c r="AO68" s="21"/>
      <c r="AQ68" s="39"/>
      <c r="AR68" s="39"/>
      <c r="AS68" s="39"/>
      <c r="AT68" s="39"/>
      <c r="AU68" s="39"/>
      <c r="AV68" s="39"/>
      <c r="AW68" s="39"/>
    </row>
    <row r="69" spans="1:49" x14ac:dyDescent="0.25">
      <c r="C69" s="9" t="s">
        <v>1</v>
      </c>
      <c r="D69" s="40" t="s">
        <v>2</v>
      </c>
      <c r="E69" s="9" t="s">
        <v>3</v>
      </c>
      <c r="F69" s="9" t="s">
        <v>4</v>
      </c>
      <c r="G69" s="9" t="s">
        <v>5</v>
      </c>
      <c r="H69" s="9" t="s">
        <v>6</v>
      </c>
      <c r="I69" s="41" t="s">
        <v>7</v>
      </c>
      <c r="M69" s="9" t="s">
        <v>1</v>
      </c>
      <c r="N69" s="40" t="s">
        <v>2</v>
      </c>
      <c r="O69" s="9" t="s">
        <v>3</v>
      </c>
      <c r="P69" s="9" t="s">
        <v>4</v>
      </c>
      <c r="Q69" s="9" t="s">
        <v>5</v>
      </c>
      <c r="R69" s="9" t="s">
        <v>6</v>
      </c>
      <c r="S69" s="41" t="s">
        <v>7</v>
      </c>
      <c r="W69" s="9" t="s">
        <v>1</v>
      </c>
      <c r="X69" s="40" t="s">
        <v>2</v>
      </c>
      <c r="Y69" s="9" t="s">
        <v>3</v>
      </c>
      <c r="Z69" s="9" t="s">
        <v>4</v>
      </c>
      <c r="AA69" s="9" t="s">
        <v>5</v>
      </c>
      <c r="AB69" s="9" t="s">
        <v>6</v>
      </c>
      <c r="AC69" s="41" t="s">
        <v>7</v>
      </c>
      <c r="AG69" s="9" t="s">
        <v>1</v>
      </c>
      <c r="AH69" s="40" t="s">
        <v>2</v>
      </c>
      <c r="AI69" s="9" t="s">
        <v>3</v>
      </c>
      <c r="AJ69" s="9" t="s">
        <v>4</v>
      </c>
      <c r="AK69" s="9" t="s">
        <v>5</v>
      </c>
      <c r="AL69" s="9" t="s">
        <v>6</v>
      </c>
      <c r="AM69" s="41" t="s">
        <v>7</v>
      </c>
      <c r="AQ69" s="9" t="s">
        <v>1</v>
      </c>
      <c r="AR69" s="40" t="s">
        <v>2</v>
      </c>
      <c r="AS69" s="9" t="s">
        <v>3</v>
      </c>
      <c r="AT69" s="9" t="s">
        <v>4</v>
      </c>
      <c r="AU69" s="9" t="s">
        <v>5</v>
      </c>
      <c r="AV69" s="9" t="s">
        <v>6</v>
      </c>
      <c r="AW69" s="41" t="s">
        <v>7</v>
      </c>
    </row>
    <row r="70" spans="1:49" x14ac:dyDescent="0.25">
      <c r="C70" s="9" t="s">
        <v>35</v>
      </c>
      <c r="D70" s="40" t="s">
        <v>35</v>
      </c>
      <c r="E70" s="9" t="s">
        <v>35</v>
      </c>
      <c r="F70" s="9" t="s">
        <v>35</v>
      </c>
      <c r="G70" s="9" t="s">
        <v>35</v>
      </c>
      <c r="H70" s="9" t="s">
        <v>35</v>
      </c>
      <c r="I70" s="41" t="s">
        <v>35</v>
      </c>
      <c r="M70" s="9" t="s">
        <v>35</v>
      </c>
      <c r="N70" s="40" t="s">
        <v>35</v>
      </c>
      <c r="O70" s="9" t="s">
        <v>35</v>
      </c>
      <c r="P70" s="9" t="s">
        <v>35</v>
      </c>
      <c r="Q70" s="9" t="s">
        <v>35</v>
      </c>
      <c r="R70" s="9" t="s">
        <v>35</v>
      </c>
      <c r="S70" s="41" t="s">
        <v>35</v>
      </c>
      <c r="W70" s="9" t="s">
        <v>35</v>
      </c>
      <c r="X70" s="40" t="s">
        <v>35</v>
      </c>
      <c r="Y70" s="9" t="s">
        <v>35</v>
      </c>
      <c r="Z70" s="9" t="s">
        <v>35</v>
      </c>
      <c r="AA70" s="9" t="s">
        <v>35</v>
      </c>
      <c r="AB70" s="9" t="s">
        <v>35</v>
      </c>
      <c r="AC70" s="41" t="s">
        <v>35</v>
      </c>
      <c r="AG70" s="9" t="s">
        <v>35</v>
      </c>
      <c r="AH70" s="40" t="s">
        <v>35</v>
      </c>
      <c r="AI70" s="9" t="s">
        <v>35</v>
      </c>
      <c r="AJ70" s="9" t="s">
        <v>35</v>
      </c>
      <c r="AK70" s="9" t="s">
        <v>35</v>
      </c>
      <c r="AL70" s="9" t="s">
        <v>35</v>
      </c>
      <c r="AM70" s="41" t="s">
        <v>35</v>
      </c>
      <c r="AQ70" s="9" t="s">
        <v>35</v>
      </c>
      <c r="AR70" s="40" t="s">
        <v>35</v>
      </c>
      <c r="AS70" s="9" t="s">
        <v>35</v>
      </c>
      <c r="AT70" s="9" t="s">
        <v>35</v>
      </c>
      <c r="AU70" s="9" t="s">
        <v>35</v>
      </c>
      <c r="AV70" s="9" t="s">
        <v>35</v>
      </c>
      <c r="AW70" s="41" t="s">
        <v>35</v>
      </c>
    </row>
    <row r="71" spans="1:49" x14ac:dyDescent="0.25">
      <c r="B71" s="29" t="s">
        <v>10</v>
      </c>
      <c r="C71" s="56">
        <f ca="1">IF('Bewerking, HH'!C71=0,0,'Bewerking, HH'!C71/SUM('Bewerking, HH'!C$71:C$85))</f>
        <v>0</v>
      </c>
      <c r="D71" s="47">
        <f ca="1">IF('Bewerking, HH'!D71=0,0,'Bewerking, HH'!D71/SUM('Bewerking, HH'!C$71:C$85))</f>
        <v>0</v>
      </c>
      <c r="E71" s="56">
        <f ca="1">IF('Bewerking, HH'!E71=0,0,'Bewerking, HH'!E71/SUM('Bewerking, HH'!C$71:C$85))</f>
        <v>0</v>
      </c>
      <c r="F71" s="56">
        <f ca="1">IF('Bewerking, HH'!F71=0,0,'Bewerking, HH'!F71/SUM('Bewerking, HH'!C$71:C$85))</f>
        <v>0</v>
      </c>
      <c r="G71" s="56">
        <f ca="1">IF('Bewerking, HH'!G71=0,0,'Bewerking, HH'!G71/SUM('Bewerking, HH'!C$71:C$85))</f>
        <v>0</v>
      </c>
      <c r="H71" s="56">
        <f ca="1">IF('Bewerking, HH'!H71=0,0,'Bewerking, HH'!H71/SUM('Bewerking, HH'!C$71:C$85))</f>
        <v>0</v>
      </c>
      <c r="I71" s="49">
        <f ca="1">IF('Bewerking, HH'!I71=0,0,'Bewerking, HH'!I71/SUM('Bewerking, HH'!C$71:C$85))</f>
        <v>0</v>
      </c>
      <c r="M71" s="56">
        <f ca="1">IF('Bewerking, HH'!M71=0,0,'Bewerking, HH'!M71/SUM('Bewerking, HH'!M$71:M$85))</f>
        <v>0</v>
      </c>
      <c r="N71" s="47">
        <f ca="1">IF('Bewerking, HH'!N71=0,0,'Bewerking, HH'!N71/SUM('Bewerking, HH'!M$71:M$85))</f>
        <v>0</v>
      </c>
      <c r="O71" s="56">
        <f ca="1">IF('Bewerking, HH'!O71=0,0,'Bewerking, HH'!O71/SUM('Bewerking, HH'!M$71:M$85))</f>
        <v>0</v>
      </c>
      <c r="P71" s="56">
        <f ca="1">IF('Bewerking, HH'!P71=0,0,'Bewerking, HH'!P71/SUM('Bewerking, HH'!M$71:M$85))</f>
        <v>0</v>
      </c>
      <c r="Q71" s="56">
        <f ca="1">IF('Bewerking, HH'!Q71=0,0,'Bewerking, HH'!Q71/SUM('Bewerking, HH'!M$71:M$85))</f>
        <v>0</v>
      </c>
      <c r="R71" s="56">
        <f ca="1">IF('Bewerking, HH'!R71=0,0,'Bewerking, HH'!R71/SUM('Bewerking, HH'!M$71:M$85))</f>
        <v>0</v>
      </c>
      <c r="S71" s="49">
        <f ca="1">IF('Bewerking, HH'!S71=0,0,'Bewerking, HH'!S71/SUM('Bewerking, HH'!M$71:M$85))</f>
        <v>0</v>
      </c>
      <c r="W71" s="56">
        <f ca="1">IF('Bewerking, HH'!W71=0,0,'Bewerking, HH'!W71/SUM('Bewerking, HH'!W$71:W$85))</f>
        <v>0</v>
      </c>
      <c r="X71" s="47">
        <f ca="1">IF('Bewerking, HH'!X71=0,0,'Bewerking, HH'!X71/SUM('Bewerking, HH'!W$71:W$85))</f>
        <v>0</v>
      </c>
      <c r="Y71" s="56">
        <f ca="1">IF('Bewerking, HH'!Y71=0,0,'Bewerking, HH'!Y71/SUM('Bewerking, HH'!W$71:W$85))</f>
        <v>0</v>
      </c>
      <c r="Z71" s="56">
        <f ca="1">IF('Bewerking, HH'!Z71=0,0,'Bewerking, HH'!Z71/SUM('Bewerking, HH'!W$71:W$85))</f>
        <v>0</v>
      </c>
      <c r="AA71" s="56">
        <f ca="1">IF('Bewerking, HH'!AA71=0,0,'Bewerking, HH'!AA71/SUM('Bewerking, HH'!W$71:W$85))</f>
        <v>0</v>
      </c>
      <c r="AB71" s="56">
        <f ca="1">IF('Bewerking, HH'!AB71=0,0,'Bewerking, HH'!AB71/SUM('Bewerking, HH'!W$71:W$85))</f>
        <v>0</v>
      </c>
      <c r="AC71" s="49">
        <f ca="1">IF('Bewerking, HH'!AC71=0,0,'Bewerking, HH'!AC71/SUM('Bewerking, HH'!W$71:W$85))</f>
        <v>0</v>
      </c>
      <c r="AG71" s="56">
        <f ca="1">IF('Bewerking, HH'!AG71=0,0,'Bewerking, HH'!AG71/SUM('Bewerking, HH'!AG$71:AG$85))</f>
        <v>0</v>
      </c>
      <c r="AH71" s="47">
        <f ca="1">IF('Bewerking, HH'!AH71=0,0,'Bewerking, HH'!AH71/SUM('Bewerking, HH'!AG$71:AG$85))</f>
        <v>0</v>
      </c>
      <c r="AI71" s="56">
        <f ca="1">IF('Bewerking, HH'!AI71=0,0,'Bewerking, HH'!AI71/SUM('Bewerking, HH'!AG$71:AG$85))</f>
        <v>0</v>
      </c>
      <c r="AJ71" s="56">
        <f ca="1">IF('Bewerking, HH'!AJ71=0,0,'Bewerking, HH'!AJ71/SUM('Bewerking, HH'!AG$71:AG$85))</f>
        <v>0</v>
      </c>
      <c r="AK71" s="56">
        <f ca="1">IF('Bewerking, HH'!AK71=0,0,'Bewerking, HH'!AK71/SUM('Bewerking, HH'!AG$71:AG$85))</f>
        <v>0</v>
      </c>
      <c r="AL71" s="56">
        <f ca="1">IF('Bewerking, HH'!AL71=0,0,'Bewerking, HH'!AL71/SUM('Bewerking, HH'!AG$71:AG$85))</f>
        <v>0</v>
      </c>
      <c r="AM71" s="49">
        <f ca="1">IF('Bewerking, HH'!AM71=0,0,'Bewerking, HH'!AM71/SUM('Bewerking, HH'!AG$71:AG$85))</f>
        <v>0</v>
      </c>
      <c r="AQ71" s="56">
        <f ca="1">IF('Bewerking, HH'!AQ71=0,0,'Bewerking, HH'!AQ71/SUM('Bewerking, HH'!AQ$71:AQ$85))</f>
        <v>0</v>
      </c>
      <c r="AR71" s="47">
        <f ca="1">IF('Bewerking, HH'!AR71=0,0,'Bewerking, HH'!AR71/SUM('Bewerking, HH'!AQ$71:AQ$85))</f>
        <v>0</v>
      </c>
      <c r="AS71" s="56">
        <f ca="1">IF('Bewerking, HH'!AS71=0,0,'Bewerking, HH'!AS71/SUM('Bewerking, HH'!AQ$71:AQ$85))</f>
        <v>0</v>
      </c>
      <c r="AT71" s="56">
        <f ca="1">IF('Bewerking, HH'!AT71=0,0,'Bewerking, HH'!AT71/SUM('Bewerking, HH'!AQ$71:AQ$85))</f>
        <v>0</v>
      </c>
      <c r="AU71" s="56">
        <f ca="1">IF('Bewerking, HH'!AU71=0,0,'Bewerking, HH'!AU71/SUM('Bewerking, HH'!AQ$71:AQ$85))</f>
        <v>0</v>
      </c>
      <c r="AV71" s="56">
        <f ca="1">IF('Bewerking, HH'!AV71=0,0,'Bewerking, HH'!AV71/SUM('Bewerking, HH'!AQ$71:AQ$85))</f>
        <v>0</v>
      </c>
      <c r="AW71" s="49">
        <f ca="1">IF('Bewerking, HH'!AW71=0,0,'Bewerking, HH'!AW71/SUM('Bewerking, HH'!AQ$71:AQ$85))</f>
        <v>0</v>
      </c>
    </row>
    <row r="72" spans="1:49" x14ac:dyDescent="0.25">
      <c r="B72" s="29" t="s">
        <v>36</v>
      </c>
      <c r="C72" s="56">
        <f ca="1">IF('Bewerking, HH'!C72=0,0,'Bewerking, HH'!C72/SUM('Bewerking, HH'!C$71:C$85))</f>
        <v>0</v>
      </c>
      <c r="D72" s="47">
        <f ca="1">IF('Bewerking, HH'!D72=0,0,'Bewerking, HH'!D72/SUM('Bewerking, HH'!C$71:C$85))</f>
        <v>0</v>
      </c>
      <c r="E72" s="56">
        <f ca="1">IF('Bewerking, HH'!E72=0,0,'Bewerking, HH'!E72/SUM('Bewerking, HH'!C$71:C$85))</f>
        <v>0</v>
      </c>
      <c r="F72" s="56">
        <f ca="1">IF('Bewerking, HH'!F72=0,0,'Bewerking, HH'!F72/SUM('Bewerking, HH'!C$71:C$85))</f>
        <v>0</v>
      </c>
      <c r="G72" s="56">
        <f ca="1">IF('Bewerking, HH'!G72=0,0,'Bewerking, HH'!G72/SUM('Bewerking, HH'!C$71:C$85))</f>
        <v>0</v>
      </c>
      <c r="H72" s="56">
        <f ca="1">IF('Bewerking, HH'!H72=0,0,'Bewerking, HH'!H72/SUM('Bewerking, HH'!C$71:C$85))</f>
        <v>0</v>
      </c>
      <c r="I72" s="49">
        <f ca="1">IF('Bewerking, HH'!I72=0,0,'Bewerking, HH'!I72/SUM('Bewerking, HH'!C$71:C$85))</f>
        <v>0</v>
      </c>
      <c r="M72" s="56">
        <f ca="1">IF('Bewerking, HH'!M72=0,0,'Bewerking, HH'!M72/SUM('Bewerking, HH'!M$71:M$85))</f>
        <v>0</v>
      </c>
      <c r="N72" s="47">
        <f ca="1">IF('Bewerking, HH'!N72=0,0,'Bewerking, HH'!N72/SUM('Bewerking, HH'!M$71:M$85))</f>
        <v>0</v>
      </c>
      <c r="O72" s="56">
        <f ca="1">IF('Bewerking, HH'!O72=0,0,'Bewerking, HH'!O72/SUM('Bewerking, HH'!M$71:M$85))</f>
        <v>0</v>
      </c>
      <c r="P72" s="56">
        <f ca="1">IF('Bewerking, HH'!P72=0,0,'Bewerking, HH'!P72/SUM('Bewerking, HH'!M$71:M$85))</f>
        <v>0</v>
      </c>
      <c r="Q72" s="56">
        <f ca="1">IF('Bewerking, HH'!Q72=0,0,'Bewerking, HH'!Q72/SUM('Bewerking, HH'!M$71:M$85))</f>
        <v>0</v>
      </c>
      <c r="R72" s="56">
        <f ca="1">IF('Bewerking, HH'!R72=0,0,'Bewerking, HH'!R72/SUM('Bewerking, HH'!M$71:M$85))</f>
        <v>0</v>
      </c>
      <c r="S72" s="49">
        <f ca="1">IF('Bewerking, HH'!S72=0,0,'Bewerking, HH'!S72/SUM('Bewerking, HH'!M$71:M$85))</f>
        <v>0</v>
      </c>
      <c r="W72" s="56">
        <f ca="1">IF('Bewerking, HH'!W72=0,0,'Bewerking, HH'!W72/SUM('Bewerking, HH'!W$71:W$85))</f>
        <v>0</v>
      </c>
      <c r="X72" s="47">
        <f ca="1">IF('Bewerking, HH'!X72=0,0,'Bewerking, HH'!X72/SUM('Bewerking, HH'!W$71:W$85))</f>
        <v>0</v>
      </c>
      <c r="Y72" s="56">
        <f ca="1">IF('Bewerking, HH'!Y72=0,0,'Bewerking, HH'!Y72/SUM('Bewerking, HH'!W$71:W$85))</f>
        <v>0</v>
      </c>
      <c r="Z72" s="56">
        <f ca="1">IF('Bewerking, HH'!Z72=0,0,'Bewerking, HH'!Z72/SUM('Bewerking, HH'!W$71:W$85))</f>
        <v>0</v>
      </c>
      <c r="AA72" s="56">
        <f ca="1">IF('Bewerking, HH'!AA72=0,0,'Bewerking, HH'!AA72/SUM('Bewerking, HH'!W$71:W$85))</f>
        <v>0</v>
      </c>
      <c r="AB72" s="56">
        <f ca="1">IF('Bewerking, HH'!AB72=0,0,'Bewerking, HH'!AB72/SUM('Bewerking, HH'!W$71:W$85))</f>
        <v>0</v>
      </c>
      <c r="AC72" s="49">
        <f ca="1">IF('Bewerking, HH'!AC72=0,0,'Bewerking, HH'!AC72/SUM('Bewerking, HH'!W$71:W$85))</f>
        <v>0</v>
      </c>
      <c r="AG72" s="56">
        <f ca="1">IF('Bewerking, HH'!AG72=0,0,'Bewerking, HH'!AG72/SUM('Bewerking, HH'!AG$71:AG$85))</f>
        <v>0</v>
      </c>
      <c r="AH72" s="47">
        <f ca="1">IF('Bewerking, HH'!AH72=0,0,'Bewerking, HH'!AH72/SUM('Bewerking, HH'!AG$71:AG$85))</f>
        <v>0</v>
      </c>
      <c r="AI72" s="56">
        <f ca="1">IF('Bewerking, HH'!AI72=0,0,'Bewerking, HH'!AI72/SUM('Bewerking, HH'!AG$71:AG$85))</f>
        <v>0</v>
      </c>
      <c r="AJ72" s="56">
        <f ca="1">IF('Bewerking, HH'!AJ72=0,0,'Bewerking, HH'!AJ72/SUM('Bewerking, HH'!AG$71:AG$85))</f>
        <v>0</v>
      </c>
      <c r="AK72" s="56">
        <f ca="1">IF('Bewerking, HH'!AK72=0,0,'Bewerking, HH'!AK72/SUM('Bewerking, HH'!AG$71:AG$85))</f>
        <v>0</v>
      </c>
      <c r="AL72" s="56">
        <f ca="1">IF('Bewerking, HH'!AL72=0,0,'Bewerking, HH'!AL72/SUM('Bewerking, HH'!AG$71:AG$85))</f>
        <v>0</v>
      </c>
      <c r="AM72" s="49">
        <f ca="1">IF('Bewerking, HH'!AM72=0,0,'Bewerking, HH'!AM72/SUM('Bewerking, HH'!AG$71:AG$85))</f>
        <v>0</v>
      </c>
      <c r="AQ72" s="56">
        <f ca="1">IF('Bewerking, HH'!AQ72=0,0,'Bewerking, HH'!AQ72/SUM('Bewerking, HH'!AQ$71:AQ$85))</f>
        <v>0</v>
      </c>
      <c r="AR72" s="47">
        <f ca="1">IF('Bewerking, HH'!AR72=0,0,'Bewerking, HH'!AR72/SUM('Bewerking, HH'!AQ$71:AQ$85))</f>
        <v>0</v>
      </c>
      <c r="AS72" s="56">
        <f ca="1">IF('Bewerking, HH'!AS72=0,0,'Bewerking, HH'!AS72/SUM('Bewerking, HH'!AQ$71:AQ$85))</f>
        <v>0</v>
      </c>
      <c r="AT72" s="56">
        <f ca="1">IF('Bewerking, HH'!AT72=0,0,'Bewerking, HH'!AT72/SUM('Bewerking, HH'!AQ$71:AQ$85))</f>
        <v>0</v>
      </c>
      <c r="AU72" s="56">
        <f ca="1">IF('Bewerking, HH'!AU72=0,0,'Bewerking, HH'!AU72/SUM('Bewerking, HH'!AQ$71:AQ$85))</f>
        <v>0</v>
      </c>
      <c r="AV72" s="56">
        <f ca="1">IF('Bewerking, HH'!AV72=0,0,'Bewerking, HH'!AV72/SUM('Bewerking, HH'!AQ$71:AQ$85))</f>
        <v>0</v>
      </c>
      <c r="AW72" s="49">
        <f ca="1">IF('Bewerking, HH'!AW72=0,0,'Bewerking, HH'!AW72/SUM('Bewerking, HH'!AQ$71:AQ$85))</f>
        <v>0</v>
      </c>
    </row>
    <row r="73" spans="1:49" x14ac:dyDescent="0.25">
      <c r="B73" s="29" t="s">
        <v>37</v>
      </c>
      <c r="C73" s="56">
        <f ca="1">IF('Bewerking, HH'!C73=0,0,'Bewerking, HH'!C73/SUM('Bewerking, HH'!C$71:C$85))</f>
        <v>0</v>
      </c>
      <c r="D73" s="47">
        <f ca="1">IF('Bewerking, HH'!D73=0,0,'Bewerking, HH'!D73/SUM('Bewerking, HH'!C$71:C$85))</f>
        <v>0</v>
      </c>
      <c r="E73" s="56">
        <f ca="1">IF('Bewerking, HH'!E73=0,0,'Bewerking, HH'!E73/SUM('Bewerking, HH'!C$71:C$85))</f>
        <v>0</v>
      </c>
      <c r="F73" s="56">
        <f ca="1">IF('Bewerking, HH'!F73=0,0,'Bewerking, HH'!F73/SUM('Bewerking, HH'!C$71:C$85))</f>
        <v>0</v>
      </c>
      <c r="G73" s="56">
        <f ca="1">IF('Bewerking, HH'!G73=0,0,'Bewerking, HH'!G73/SUM('Bewerking, HH'!C$71:C$85))</f>
        <v>0</v>
      </c>
      <c r="H73" s="56">
        <f ca="1">IF('Bewerking, HH'!H73=0,0,'Bewerking, HH'!H73/SUM('Bewerking, HH'!C$71:C$85))</f>
        <v>0</v>
      </c>
      <c r="I73" s="49">
        <f ca="1">IF('Bewerking, HH'!I73=0,0,'Bewerking, HH'!I73/SUM('Bewerking, HH'!C$71:C$85))</f>
        <v>0</v>
      </c>
      <c r="M73" s="56">
        <f ca="1">IF('Bewerking, HH'!M73=0,0,'Bewerking, HH'!M73/SUM('Bewerking, HH'!M$71:M$85))</f>
        <v>0</v>
      </c>
      <c r="N73" s="47">
        <f ca="1">IF('Bewerking, HH'!N73=0,0,'Bewerking, HH'!N73/SUM('Bewerking, HH'!M$71:M$85))</f>
        <v>0</v>
      </c>
      <c r="O73" s="56">
        <f ca="1">IF('Bewerking, HH'!O73=0,0,'Bewerking, HH'!O73/SUM('Bewerking, HH'!M$71:M$85))</f>
        <v>0</v>
      </c>
      <c r="P73" s="56">
        <f ca="1">IF('Bewerking, HH'!P73=0,0,'Bewerking, HH'!P73/SUM('Bewerking, HH'!M$71:M$85))</f>
        <v>0</v>
      </c>
      <c r="Q73" s="56">
        <f ca="1">IF('Bewerking, HH'!Q73=0,0,'Bewerking, HH'!Q73/SUM('Bewerking, HH'!M$71:M$85))</f>
        <v>0</v>
      </c>
      <c r="R73" s="56">
        <f ca="1">IF('Bewerking, HH'!R73=0,0,'Bewerking, HH'!R73/SUM('Bewerking, HH'!M$71:M$85))</f>
        <v>0</v>
      </c>
      <c r="S73" s="49">
        <f ca="1">IF('Bewerking, HH'!S73=0,0,'Bewerking, HH'!S73/SUM('Bewerking, HH'!M$71:M$85))</f>
        <v>0</v>
      </c>
      <c r="W73" s="56">
        <f ca="1">IF('Bewerking, HH'!W73=0,0,'Bewerking, HH'!W73/SUM('Bewerking, HH'!W$71:W$85))</f>
        <v>0</v>
      </c>
      <c r="X73" s="47">
        <f ca="1">IF('Bewerking, HH'!X73=0,0,'Bewerking, HH'!X73/SUM('Bewerking, HH'!W$71:W$85))</f>
        <v>0</v>
      </c>
      <c r="Y73" s="56">
        <f ca="1">IF('Bewerking, HH'!Y73=0,0,'Bewerking, HH'!Y73/SUM('Bewerking, HH'!W$71:W$85))</f>
        <v>0</v>
      </c>
      <c r="Z73" s="56">
        <f ca="1">IF('Bewerking, HH'!Z73=0,0,'Bewerking, HH'!Z73/SUM('Bewerking, HH'!W$71:W$85))</f>
        <v>0</v>
      </c>
      <c r="AA73" s="56">
        <f ca="1">IF('Bewerking, HH'!AA73=0,0,'Bewerking, HH'!AA73/SUM('Bewerking, HH'!W$71:W$85))</f>
        <v>0</v>
      </c>
      <c r="AB73" s="56">
        <f ca="1">IF('Bewerking, HH'!AB73=0,0,'Bewerking, HH'!AB73/SUM('Bewerking, HH'!W$71:W$85))</f>
        <v>0</v>
      </c>
      <c r="AC73" s="49">
        <f ca="1">IF('Bewerking, HH'!AC73=0,0,'Bewerking, HH'!AC73/SUM('Bewerking, HH'!W$71:W$85))</f>
        <v>0</v>
      </c>
      <c r="AG73" s="56">
        <f ca="1">IF('Bewerking, HH'!AG73=0,0,'Bewerking, HH'!AG73/SUM('Bewerking, HH'!AG$71:AG$85))</f>
        <v>0</v>
      </c>
      <c r="AH73" s="47">
        <f ca="1">IF('Bewerking, HH'!AH73=0,0,'Bewerking, HH'!AH73/SUM('Bewerking, HH'!AG$71:AG$85))</f>
        <v>0</v>
      </c>
      <c r="AI73" s="56">
        <f ca="1">IF('Bewerking, HH'!AI73=0,0,'Bewerking, HH'!AI73/SUM('Bewerking, HH'!AG$71:AG$85))</f>
        <v>0</v>
      </c>
      <c r="AJ73" s="56">
        <f ca="1">IF('Bewerking, HH'!AJ73=0,0,'Bewerking, HH'!AJ73/SUM('Bewerking, HH'!AG$71:AG$85))</f>
        <v>0</v>
      </c>
      <c r="AK73" s="56">
        <f ca="1">IF('Bewerking, HH'!AK73=0,0,'Bewerking, HH'!AK73/SUM('Bewerking, HH'!AG$71:AG$85))</f>
        <v>0</v>
      </c>
      <c r="AL73" s="56">
        <f ca="1">IF('Bewerking, HH'!AL73=0,0,'Bewerking, HH'!AL73/SUM('Bewerking, HH'!AG$71:AG$85))</f>
        <v>0</v>
      </c>
      <c r="AM73" s="49">
        <f ca="1">IF('Bewerking, HH'!AM73=0,0,'Bewerking, HH'!AM73/SUM('Bewerking, HH'!AG$71:AG$85))</f>
        <v>0</v>
      </c>
      <c r="AQ73" s="56">
        <f ca="1">IF('Bewerking, HH'!AQ73=0,0,'Bewerking, HH'!AQ73/SUM('Bewerking, HH'!AQ$71:AQ$85))</f>
        <v>0</v>
      </c>
      <c r="AR73" s="47">
        <f ca="1">IF('Bewerking, HH'!AR73=0,0,'Bewerking, HH'!AR73/SUM('Bewerking, HH'!AQ$71:AQ$85))</f>
        <v>0</v>
      </c>
      <c r="AS73" s="56">
        <f ca="1">IF('Bewerking, HH'!AS73=0,0,'Bewerking, HH'!AS73/SUM('Bewerking, HH'!AQ$71:AQ$85))</f>
        <v>0</v>
      </c>
      <c r="AT73" s="56">
        <f ca="1">IF('Bewerking, HH'!AT73=0,0,'Bewerking, HH'!AT73/SUM('Bewerking, HH'!AQ$71:AQ$85))</f>
        <v>0</v>
      </c>
      <c r="AU73" s="56">
        <f ca="1">IF('Bewerking, HH'!AU73=0,0,'Bewerking, HH'!AU73/SUM('Bewerking, HH'!AQ$71:AQ$85))</f>
        <v>0</v>
      </c>
      <c r="AV73" s="56">
        <f ca="1">IF('Bewerking, HH'!AV73=0,0,'Bewerking, HH'!AV73/SUM('Bewerking, HH'!AQ$71:AQ$85))</f>
        <v>0</v>
      </c>
      <c r="AW73" s="49">
        <f ca="1">IF('Bewerking, HH'!AW73=0,0,'Bewerking, HH'!AW73/SUM('Bewerking, HH'!AQ$71:AQ$85))</f>
        <v>0</v>
      </c>
    </row>
    <row r="74" spans="1:49" x14ac:dyDescent="0.25">
      <c r="B74" s="29" t="s">
        <v>38</v>
      </c>
      <c r="C74" s="56">
        <f ca="1">IF('Bewerking, HH'!C74=0,0,'Bewerking, HH'!C74/SUM('Bewerking, HH'!C$71:C$85))</f>
        <v>0</v>
      </c>
      <c r="D74" s="47">
        <f ca="1">IF('Bewerking, HH'!D74=0,0,'Bewerking, HH'!D74/SUM('Bewerking, HH'!C$71:C$85))</f>
        <v>0</v>
      </c>
      <c r="E74" s="56">
        <f ca="1">IF('Bewerking, HH'!E74=0,0,'Bewerking, HH'!E74/SUM('Bewerking, HH'!C$71:C$85))</f>
        <v>0</v>
      </c>
      <c r="F74" s="56">
        <f ca="1">IF('Bewerking, HH'!F74=0,0,'Bewerking, HH'!F74/SUM('Bewerking, HH'!C$71:C$85))</f>
        <v>0</v>
      </c>
      <c r="G74" s="56">
        <f ca="1">IF('Bewerking, HH'!G74=0,0,'Bewerking, HH'!G74/SUM('Bewerking, HH'!C$71:C$85))</f>
        <v>0</v>
      </c>
      <c r="H74" s="56">
        <f ca="1">IF('Bewerking, HH'!H74=0,0,'Bewerking, HH'!H74/SUM('Bewerking, HH'!C$71:C$85))</f>
        <v>0</v>
      </c>
      <c r="I74" s="49">
        <f ca="1">IF('Bewerking, HH'!I74=0,0,'Bewerking, HH'!I74/SUM('Bewerking, HH'!C$71:C$85))</f>
        <v>0</v>
      </c>
      <c r="M74" s="56">
        <f ca="1">IF('Bewerking, HH'!M74=0,0,'Bewerking, HH'!M74/SUM('Bewerking, HH'!M$71:M$85))</f>
        <v>0</v>
      </c>
      <c r="N74" s="47">
        <f ca="1">IF('Bewerking, HH'!N74=0,0,'Bewerking, HH'!N74/SUM('Bewerking, HH'!M$71:M$85))</f>
        <v>0</v>
      </c>
      <c r="O74" s="56">
        <f ca="1">IF('Bewerking, HH'!O74=0,0,'Bewerking, HH'!O74/SUM('Bewerking, HH'!M$71:M$85))</f>
        <v>0</v>
      </c>
      <c r="P74" s="56">
        <f ca="1">IF('Bewerking, HH'!P74=0,0,'Bewerking, HH'!P74/SUM('Bewerking, HH'!M$71:M$85))</f>
        <v>0</v>
      </c>
      <c r="Q74" s="56">
        <f ca="1">IF('Bewerking, HH'!Q74=0,0,'Bewerking, HH'!Q74/SUM('Bewerking, HH'!M$71:M$85))</f>
        <v>0</v>
      </c>
      <c r="R74" s="56">
        <f ca="1">IF('Bewerking, HH'!R74=0,0,'Bewerking, HH'!R74/SUM('Bewerking, HH'!M$71:M$85))</f>
        <v>0</v>
      </c>
      <c r="S74" s="49">
        <f ca="1">IF('Bewerking, HH'!S74=0,0,'Bewerking, HH'!S74/SUM('Bewerking, HH'!M$71:M$85))</f>
        <v>0</v>
      </c>
      <c r="W74" s="56">
        <f ca="1">IF('Bewerking, HH'!W74=0,0,'Bewerking, HH'!W74/SUM('Bewerking, HH'!W$71:W$85))</f>
        <v>0</v>
      </c>
      <c r="X74" s="47">
        <f ca="1">IF('Bewerking, HH'!X74=0,0,'Bewerking, HH'!X74/SUM('Bewerking, HH'!W$71:W$85))</f>
        <v>0</v>
      </c>
      <c r="Y74" s="56">
        <f ca="1">IF('Bewerking, HH'!Y74=0,0,'Bewerking, HH'!Y74/SUM('Bewerking, HH'!W$71:W$85))</f>
        <v>0</v>
      </c>
      <c r="Z74" s="56">
        <f ca="1">IF('Bewerking, HH'!Z74=0,0,'Bewerking, HH'!Z74/SUM('Bewerking, HH'!W$71:W$85))</f>
        <v>0</v>
      </c>
      <c r="AA74" s="56">
        <f ca="1">IF('Bewerking, HH'!AA74=0,0,'Bewerking, HH'!AA74/SUM('Bewerking, HH'!W$71:W$85))</f>
        <v>0</v>
      </c>
      <c r="AB74" s="56">
        <f ca="1">IF('Bewerking, HH'!AB74=0,0,'Bewerking, HH'!AB74/SUM('Bewerking, HH'!W$71:W$85))</f>
        <v>0</v>
      </c>
      <c r="AC74" s="49">
        <f ca="1">IF('Bewerking, HH'!AC74=0,0,'Bewerking, HH'!AC74/SUM('Bewerking, HH'!W$71:W$85))</f>
        <v>0</v>
      </c>
      <c r="AG74" s="56">
        <f ca="1">IF('Bewerking, HH'!AG74=0,0,'Bewerking, HH'!AG74/SUM('Bewerking, HH'!AG$71:AG$85))</f>
        <v>0</v>
      </c>
      <c r="AH74" s="47">
        <f ca="1">IF('Bewerking, HH'!AH74=0,0,'Bewerking, HH'!AH74/SUM('Bewerking, HH'!AG$71:AG$85))</f>
        <v>0</v>
      </c>
      <c r="AI74" s="56">
        <f ca="1">IF('Bewerking, HH'!AI74=0,0,'Bewerking, HH'!AI74/SUM('Bewerking, HH'!AG$71:AG$85))</f>
        <v>0</v>
      </c>
      <c r="AJ74" s="56">
        <f ca="1">IF('Bewerking, HH'!AJ74=0,0,'Bewerking, HH'!AJ74/SUM('Bewerking, HH'!AG$71:AG$85))</f>
        <v>0</v>
      </c>
      <c r="AK74" s="56">
        <f ca="1">IF('Bewerking, HH'!AK74=0,0,'Bewerking, HH'!AK74/SUM('Bewerking, HH'!AG$71:AG$85))</f>
        <v>0</v>
      </c>
      <c r="AL74" s="56">
        <f ca="1">IF('Bewerking, HH'!AL74=0,0,'Bewerking, HH'!AL74/SUM('Bewerking, HH'!AG$71:AG$85))</f>
        <v>0</v>
      </c>
      <c r="AM74" s="49">
        <f ca="1">IF('Bewerking, HH'!AM74=0,0,'Bewerking, HH'!AM74/SUM('Bewerking, HH'!AG$71:AG$85))</f>
        <v>0</v>
      </c>
      <c r="AQ74" s="56">
        <f ca="1">IF('Bewerking, HH'!AQ74=0,0,'Bewerking, HH'!AQ74/SUM('Bewerking, HH'!AQ$71:AQ$85))</f>
        <v>0</v>
      </c>
      <c r="AR74" s="47">
        <f ca="1">IF('Bewerking, HH'!AR74=0,0,'Bewerking, HH'!AR74/SUM('Bewerking, HH'!AQ$71:AQ$85))</f>
        <v>0</v>
      </c>
      <c r="AS74" s="56">
        <f ca="1">IF('Bewerking, HH'!AS74=0,0,'Bewerking, HH'!AS74/SUM('Bewerking, HH'!AQ$71:AQ$85))</f>
        <v>0</v>
      </c>
      <c r="AT74" s="56">
        <f ca="1">IF('Bewerking, HH'!AT74=0,0,'Bewerking, HH'!AT74/SUM('Bewerking, HH'!AQ$71:AQ$85))</f>
        <v>0</v>
      </c>
      <c r="AU74" s="56">
        <f ca="1">IF('Bewerking, HH'!AU74=0,0,'Bewerking, HH'!AU74/SUM('Bewerking, HH'!AQ$71:AQ$85))</f>
        <v>0</v>
      </c>
      <c r="AV74" s="56">
        <f ca="1">IF('Bewerking, HH'!AV74=0,0,'Bewerking, HH'!AV74/SUM('Bewerking, HH'!AQ$71:AQ$85))</f>
        <v>0</v>
      </c>
      <c r="AW74" s="49">
        <f ca="1">IF('Bewerking, HH'!AW74=0,0,'Bewerking, HH'!AW74/SUM('Bewerking, HH'!AQ$71:AQ$85))</f>
        <v>0</v>
      </c>
    </row>
    <row r="75" spans="1:49" x14ac:dyDescent="0.25">
      <c r="B75" s="29" t="s">
        <v>39</v>
      </c>
      <c r="C75" s="56">
        <f ca="1">IF('Bewerking, HH'!C75=0,0,'Bewerking, HH'!C75/SUM('Bewerking, HH'!C$71:C$85))</f>
        <v>0</v>
      </c>
      <c r="D75" s="47">
        <f ca="1">IF('Bewerking, HH'!D75=0,0,'Bewerking, HH'!D75/SUM('Bewerking, HH'!C$71:C$85))</f>
        <v>0</v>
      </c>
      <c r="E75" s="56">
        <f ca="1">IF('Bewerking, HH'!E75=0,0,'Bewerking, HH'!E75/SUM('Bewerking, HH'!C$71:C$85))</f>
        <v>0</v>
      </c>
      <c r="F75" s="56">
        <f ca="1">IF('Bewerking, HH'!F75=0,0,'Bewerking, HH'!F75/SUM('Bewerking, HH'!C$71:C$85))</f>
        <v>0</v>
      </c>
      <c r="G75" s="56">
        <f ca="1">IF('Bewerking, HH'!G75=0,0,'Bewerking, HH'!G75/SUM('Bewerking, HH'!C$71:C$85))</f>
        <v>0</v>
      </c>
      <c r="H75" s="56">
        <f ca="1">IF('Bewerking, HH'!H75=0,0,'Bewerking, HH'!H75/SUM('Bewerking, HH'!C$71:C$85))</f>
        <v>0</v>
      </c>
      <c r="I75" s="49">
        <f ca="1">IF('Bewerking, HH'!I75=0,0,'Bewerking, HH'!I75/SUM('Bewerking, HH'!C$71:C$85))</f>
        <v>0</v>
      </c>
      <c r="M75" s="56">
        <f ca="1">IF('Bewerking, HH'!M75=0,0,'Bewerking, HH'!M75/SUM('Bewerking, HH'!M$71:M$85))</f>
        <v>0</v>
      </c>
      <c r="N75" s="47">
        <f ca="1">IF('Bewerking, HH'!N75=0,0,'Bewerking, HH'!N75/SUM('Bewerking, HH'!M$71:M$85))</f>
        <v>0</v>
      </c>
      <c r="O75" s="56">
        <f ca="1">IF('Bewerking, HH'!O75=0,0,'Bewerking, HH'!O75/SUM('Bewerking, HH'!M$71:M$85))</f>
        <v>0</v>
      </c>
      <c r="P75" s="56">
        <f ca="1">IF('Bewerking, HH'!P75=0,0,'Bewerking, HH'!P75/SUM('Bewerking, HH'!M$71:M$85))</f>
        <v>0</v>
      </c>
      <c r="Q75" s="56">
        <f ca="1">IF('Bewerking, HH'!Q75=0,0,'Bewerking, HH'!Q75/SUM('Bewerking, HH'!M$71:M$85))</f>
        <v>0</v>
      </c>
      <c r="R75" s="56">
        <f ca="1">IF('Bewerking, HH'!R75=0,0,'Bewerking, HH'!R75/SUM('Bewerking, HH'!M$71:M$85))</f>
        <v>0</v>
      </c>
      <c r="S75" s="49">
        <f ca="1">IF('Bewerking, HH'!S75=0,0,'Bewerking, HH'!S75/SUM('Bewerking, HH'!M$71:M$85))</f>
        <v>0</v>
      </c>
      <c r="W75" s="56">
        <f ca="1">IF('Bewerking, HH'!W75=0,0,'Bewerking, HH'!W75/SUM('Bewerking, HH'!W$71:W$85))</f>
        <v>0</v>
      </c>
      <c r="X75" s="47">
        <f ca="1">IF('Bewerking, HH'!X75=0,0,'Bewerking, HH'!X75/SUM('Bewerking, HH'!W$71:W$85))</f>
        <v>0</v>
      </c>
      <c r="Y75" s="56">
        <f ca="1">IF('Bewerking, HH'!Y75=0,0,'Bewerking, HH'!Y75/SUM('Bewerking, HH'!W$71:W$85))</f>
        <v>0</v>
      </c>
      <c r="Z75" s="56">
        <f ca="1">IF('Bewerking, HH'!Z75=0,0,'Bewerking, HH'!Z75/SUM('Bewerking, HH'!W$71:W$85))</f>
        <v>0</v>
      </c>
      <c r="AA75" s="56">
        <f ca="1">IF('Bewerking, HH'!AA75=0,0,'Bewerking, HH'!AA75/SUM('Bewerking, HH'!W$71:W$85))</f>
        <v>0</v>
      </c>
      <c r="AB75" s="56">
        <f ca="1">IF('Bewerking, HH'!AB75=0,0,'Bewerking, HH'!AB75/SUM('Bewerking, HH'!W$71:W$85))</f>
        <v>0</v>
      </c>
      <c r="AC75" s="49">
        <f ca="1">IF('Bewerking, HH'!AC75=0,0,'Bewerking, HH'!AC75/SUM('Bewerking, HH'!W$71:W$85))</f>
        <v>0</v>
      </c>
      <c r="AG75" s="56">
        <f ca="1">IF('Bewerking, HH'!AG75=0,0,'Bewerking, HH'!AG75/SUM('Bewerking, HH'!AG$71:AG$85))</f>
        <v>0</v>
      </c>
      <c r="AH75" s="47">
        <f ca="1">IF('Bewerking, HH'!AH75=0,0,'Bewerking, HH'!AH75/SUM('Bewerking, HH'!AG$71:AG$85))</f>
        <v>0</v>
      </c>
      <c r="AI75" s="56">
        <f ca="1">IF('Bewerking, HH'!AI75=0,0,'Bewerking, HH'!AI75/SUM('Bewerking, HH'!AG$71:AG$85))</f>
        <v>0</v>
      </c>
      <c r="AJ75" s="56">
        <f ca="1">IF('Bewerking, HH'!AJ75=0,0,'Bewerking, HH'!AJ75/SUM('Bewerking, HH'!AG$71:AG$85))</f>
        <v>0</v>
      </c>
      <c r="AK75" s="56">
        <f ca="1">IF('Bewerking, HH'!AK75=0,0,'Bewerking, HH'!AK75/SUM('Bewerking, HH'!AG$71:AG$85))</f>
        <v>0</v>
      </c>
      <c r="AL75" s="56">
        <f ca="1">IF('Bewerking, HH'!AL75=0,0,'Bewerking, HH'!AL75/SUM('Bewerking, HH'!AG$71:AG$85))</f>
        <v>0</v>
      </c>
      <c r="AM75" s="49">
        <f ca="1">IF('Bewerking, HH'!AM75=0,0,'Bewerking, HH'!AM75/SUM('Bewerking, HH'!AG$71:AG$85))</f>
        <v>0</v>
      </c>
      <c r="AQ75" s="56">
        <f ca="1">IF('Bewerking, HH'!AQ75=0,0,'Bewerking, HH'!AQ75/SUM('Bewerking, HH'!AQ$71:AQ$85))</f>
        <v>0</v>
      </c>
      <c r="AR75" s="47">
        <f ca="1">IF('Bewerking, HH'!AR75=0,0,'Bewerking, HH'!AR75/SUM('Bewerking, HH'!AQ$71:AQ$85))</f>
        <v>0</v>
      </c>
      <c r="AS75" s="56">
        <f ca="1">IF('Bewerking, HH'!AS75=0,0,'Bewerking, HH'!AS75/SUM('Bewerking, HH'!AQ$71:AQ$85))</f>
        <v>0</v>
      </c>
      <c r="AT75" s="56">
        <f ca="1">IF('Bewerking, HH'!AT75=0,0,'Bewerking, HH'!AT75/SUM('Bewerking, HH'!AQ$71:AQ$85))</f>
        <v>0</v>
      </c>
      <c r="AU75" s="56">
        <f ca="1">IF('Bewerking, HH'!AU75=0,0,'Bewerking, HH'!AU75/SUM('Bewerking, HH'!AQ$71:AQ$85))</f>
        <v>0</v>
      </c>
      <c r="AV75" s="56">
        <f ca="1">IF('Bewerking, HH'!AV75=0,0,'Bewerking, HH'!AV75/SUM('Bewerking, HH'!AQ$71:AQ$85))</f>
        <v>0</v>
      </c>
      <c r="AW75" s="49">
        <f ca="1">IF('Bewerking, HH'!AW75=0,0,'Bewerking, HH'!AW75/SUM('Bewerking, HH'!AQ$71:AQ$85))</f>
        <v>0</v>
      </c>
    </row>
    <row r="76" spans="1:49" x14ac:dyDescent="0.25">
      <c r="B76" s="29" t="s">
        <v>40</v>
      </c>
      <c r="C76" s="56">
        <f ca="1">IF('Bewerking, HH'!C76=0,0,'Bewerking, HH'!C76/SUM('Bewerking, HH'!C$71:C$85))</f>
        <v>0</v>
      </c>
      <c r="D76" s="47">
        <f ca="1">IF('Bewerking, HH'!D76=0,0,'Bewerking, HH'!D76/SUM('Bewerking, HH'!C$71:C$85))</f>
        <v>0</v>
      </c>
      <c r="E76" s="56">
        <f ca="1">IF('Bewerking, HH'!E76=0,0,'Bewerking, HH'!E76/SUM('Bewerking, HH'!C$71:C$85))</f>
        <v>0</v>
      </c>
      <c r="F76" s="56">
        <f ca="1">IF('Bewerking, HH'!F76=0,0,'Bewerking, HH'!F76/SUM('Bewerking, HH'!C$71:C$85))</f>
        <v>0</v>
      </c>
      <c r="G76" s="56">
        <f ca="1">IF('Bewerking, HH'!G76=0,0,'Bewerking, HH'!G76/SUM('Bewerking, HH'!C$71:C$85))</f>
        <v>0</v>
      </c>
      <c r="H76" s="56">
        <f ca="1">IF('Bewerking, HH'!H76=0,0,'Bewerking, HH'!H76/SUM('Bewerking, HH'!C$71:C$85))</f>
        <v>0</v>
      </c>
      <c r="I76" s="49">
        <f ca="1">IF('Bewerking, HH'!I76=0,0,'Bewerking, HH'!I76/SUM('Bewerking, HH'!C$71:C$85))</f>
        <v>0</v>
      </c>
      <c r="M76" s="56">
        <f ca="1">IF('Bewerking, HH'!M76=0,0,'Bewerking, HH'!M76/SUM('Bewerking, HH'!M$71:M$85))</f>
        <v>0</v>
      </c>
      <c r="N76" s="47">
        <f ca="1">IF('Bewerking, HH'!N76=0,0,'Bewerking, HH'!N76/SUM('Bewerking, HH'!M$71:M$85))</f>
        <v>0</v>
      </c>
      <c r="O76" s="56">
        <f ca="1">IF('Bewerking, HH'!O76=0,0,'Bewerking, HH'!O76/SUM('Bewerking, HH'!M$71:M$85))</f>
        <v>0</v>
      </c>
      <c r="P76" s="56">
        <f ca="1">IF('Bewerking, HH'!P76=0,0,'Bewerking, HH'!P76/SUM('Bewerking, HH'!M$71:M$85))</f>
        <v>0</v>
      </c>
      <c r="Q76" s="56">
        <f ca="1">IF('Bewerking, HH'!Q76=0,0,'Bewerking, HH'!Q76/SUM('Bewerking, HH'!M$71:M$85))</f>
        <v>0</v>
      </c>
      <c r="R76" s="56">
        <f ca="1">IF('Bewerking, HH'!R76=0,0,'Bewerking, HH'!R76/SUM('Bewerking, HH'!M$71:M$85))</f>
        <v>0</v>
      </c>
      <c r="S76" s="49">
        <f ca="1">IF('Bewerking, HH'!S76=0,0,'Bewerking, HH'!S76/SUM('Bewerking, HH'!M$71:M$85))</f>
        <v>0</v>
      </c>
      <c r="W76" s="56">
        <f ca="1">IF('Bewerking, HH'!W76=0,0,'Bewerking, HH'!W76/SUM('Bewerking, HH'!W$71:W$85))</f>
        <v>0</v>
      </c>
      <c r="X76" s="47">
        <f ca="1">IF('Bewerking, HH'!X76=0,0,'Bewerking, HH'!X76/SUM('Bewerking, HH'!W$71:W$85))</f>
        <v>0</v>
      </c>
      <c r="Y76" s="56">
        <f ca="1">IF('Bewerking, HH'!Y76=0,0,'Bewerking, HH'!Y76/SUM('Bewerking, HH'!W$71:W$85))</f>
        <v>0</v>
      </c>
      <c r="Z76" s="56">
        <f ca="1">IF('Bewerking, HH'!Z76=0,0,'Bewerking, HH'!Z76/SUM('Bewerking, HH'!W$71:W$85))</f>
        <v>0</v>
      </c>
      <c r="AA76" s="56">
        <f ca="1">IF('Bewerking, HH'!AA76=0,0,'Bewerking, HH'!AA76/SUM('Bewerking, HH'!W$71:W$85))</f>
        <v>0</v>
      </c>
      <c r="AB76" s="56">
        <f ca="1">IF('Bewerking, HH'!AB76=0,0,'Bewerking, HH'!AB76/SUM('Bewerking, HH'!W$71:W$85))</f>
        <v>0</v>
      </c>
      <c r="AC76" s="49">
        <f ca="1">IF('Bewerking, HH'!AC76=0,0,'Bewerking, HH'!AC76/SUM('Bewerking, HH'!W$71:W$85))</f>
        <v>0</v>
      </c>
      <c r="AG76" s="56">
        <f ca="1">IF('Bewerking, HH'!AG76=0,0,'Bewerking, HH'!AG76/SUM('Bewerking, HH'!AG$71:AG$85))</f>
        <v>0</v>
      </c>
      <c r="AH76" s="47">
        <f ca="1">IF('Bewerking, HH'!AH76=0,0,'Bewerking, HH'!AH76/SUM('Bewerking, HH'!AG$71:AG$85))</f>
        <v>0</v>
      </c>
      <c r="AI76" s="56">
        <f ca="1">IF('Bewerking, HH'!AI76=0,0,'Bewerking, HH'!AI76/SUM('Bewerking, HH'!AG$71:AG$85))</f>
        <v>0</v>
      </c>
      <c r="AJ76" s="56">
        <f ca="1">IF('Bewerking, HH'!AJ76=0,0,'Bewerking, HH'!AJ76/SUM('Bewerking, HH'!AG$71:AG$85))</f>
        <v>0</v>
      </c>
      <c r="AK76" s="56">
        <f ca="1">IF('Bewerking, HH'!AK76=0,0,'Bewerking, HH'!AK76/SUM('Bewerking, HH'!AG$71:AG$85))</f>
        <v>0</v>
      </c>
      <c r="AL76" s="56">
        <f ca="1">IF('Bewerking, HH'!AL76=0,0,'Bewerking, HH'!AL76/SUM('Bewerking, HH'!AG$71:AG$85))</f>
        <v>0</v>
      </c>
      <c r="AM76" s="49">
        <f ca="1">IF('Bewerking, HH'!AM76=0,0,'Bewerking, HH'!AM76/SUM('Bewerking, HH'!AG$71:AG$85))</f>
        <v>0</v>
      </c>
      <c r="AQ76" s="56">
        <f ca="1">IF('Bewerking, HH'!AQ76=0,0,'Bewerking, HH'!AQ76/SUM('Bewerking, HH'!AQ$71:AQ$85))</f>
        <v>0</v>
      </c>
      <c r="AR76" s="47">
        <f ca="1">IF('Bewerking, HH'!AR76=0,0,'Bewerking, HH'!AR76/SUM('Bewerking, HH'!AQ$71:AQ$85))</f>
        <v>0</v>
      </c>
      <c r="AS76" s="56">
        <f ca="1">IF('Bewerking, HH'!AS76=0,0,'Bewerking, HH'!AS76/SUM('Bewerking, HH'!AQ$71:AQ$85))</f>
        <v>0</v>
      </c>
      <c r="AT76" s="56">
        <f ca="1">IF('Bewerking, HH'!AT76=0,0,'Bewerking, HH'!AT76/SUM('Bewerking, HH'!AQ$71:AQ$85))</f>
        <v>0</v>
      </c>
      <c r="AU76" s="56">
        <f ca="1">IF('Bewerking, HH'!AU76=0,0,'Bewerking, HH'!AU76/SUM('Bewerking, HH'!AQ$71:AQ$85))</f>
        <v>0</v>
      </c>
      <c r="AV76" s="56">
        <f ca="1">IF('Bewerking, HH'!AV76=0,0,'Bewerking, HH'!AV76/SUM('Bewerking, HH'!AQ$71:AQ$85))</f>
        <v>0</v>
      </c>
      <c r="AW76" s="49">
        <f ca="1">IF('Bewerking, HH'!AW76=0,0,'Bewerking, HH'!AW76/SUM('Bewerking, HH'!AQ$71:AQ$85))</f>
        <v>0</v>
      </c>
    </row>
    <row r="77" spans="1:49" x14ac:dyDescent="0.25">
      <c r="B77" s="29" t="s">
        <v>41</v>
      </c>
      <c r="C77" s="56">
        <f ca="1">IF('Bewerking, HH'!C77=0,0,'Bewerking, HH'!C77/SUM('Bewerking, HH'!C$71:C$85))</f>
        <v>0</v>
      </c>
      <c r="D77" s="47">
        <f ca="1">IF('Bewerking, HH'!D77=0,0,'Bewerking, HH'!D77/SUM('Bewerking, HH'!C$71:C$85))</f>
        <v>0</v>
      </c>
      <c r="E77" s="56">
        <f ca="1">IF('Bewerking, HH'!E77=0,0,'Bewerking, HH'!E77/SUM('Bewerking, HH'!C$71:C$85))</f>
        <v>0</v>
      </c>
      <c r="F77" s="56">
        <f ca="1">IF('Bewerking, HH'!F77=0,0,'Bewerking, HH'!F77/SUM('Bewerking, HH'!C$71:C$85))</f>
        <v>0</v>
      </c>
      <c r="G77" s="56">
        <f ca="1">IF('Bewerking, HH'!G77=0,0,'Bewerking, HH'!G77/SUM('Bewerking, HH'!C$71:C$85))</f>
        <v>0</v>
      </c>
      <c r="H77" s="56">
        <f ca="1">IF('Bewerking, HH'!H77=0,0,'Bewerking, HH'!H77/SUM('Bewerking, HH'!C$71:C$85))</f>
        <v>0</v>
      </c>
      <c r="I77" s="49">
        <f ca="1">IF('Bewerking, HH'!I77=0,0,'Bewerking, HH'!I77/SUM('Bewerking, HH'!C$71:C$85))</f>
        <v>0</v>
      </c>
      <c r="M77" s="56">
        <f ca="1">IF('Bewerking, HH'!M77=0,0,'Bewerking, HH'!M77/SUM('Bewerking, HH'!M$71:M$85))</f>
        <v>0</v>
      </c>
      <c r="N77" s="47">
        <f ca="1">IF('Bewerking, HH'!N77=0,0,'Bewerking, HH'!N77/SUM('Bewerking, HH'!M$71:M$85))</f>
        <v>0</v>
      </c>
      <c r="O77" s="56">
        <f ca="1">IF('Bewerking, HH'!O77=0,0,'Bewerking, HH'!O77/SUM('Bewerking, HH'!M$71:M$85))</f>
        <v>0</v>
      </c>
      <c r="P77" s="56">
        <f ca="1">IF('Bewerking, HH'!P77=0,0,'Bewerking, HH'!P77/SUM('Bewerking, HH'!M$71:M$85))</f>
        <v>0</v>
      </c>
      <c r="Q77" s="56">
        <f ca="1">IF('Bewerking, HH'!Q77=0,0,'Bewerking, HH'!Q77/SUM('Bewerking, HH'!M$71:M$85))</f>
        <v>0</v>
      </c>
      <c r="R77" s="56">
        <f ca="1">IF('Bewerking, HH'!R77=0,0,'Bewerking, HH'!R77/SUM('Bewerking, HH'!M$71:M$85))</f>
        <v>0</v>
      </c>
      <c r="S77" s="49">
        <f ca="1">IF('Bewerking, HH'!S77=0,0,'Bewerking, HH'!S77/SUM('Bewerking, HH'!M$71:M$85))</f>
        <v>0</v>
      </c>
      <c r="W77" s="56">
        <f ca="1">IF('Bewerking, HH'!W77=0,0,'Bewerking, HH'!W77/SUM('Bewerking, HH'!W$71:W$85))</f>
        <v>0</v>
      </c>
      <c r="X77" s="47">
        <f ca="1">IF('Bewerking, HH'!X77=0,0,'Bewerking, HH'!X77/SUM('Bewerking, HH'!W$71:W$85))</f>
        <v>0</v>
      </c>
      <c r="Y77" s="56">
        <f ca="1">IF('Bewerking, HH'!Y77=0,0,'Bewerking, HH'!Y77/SUM('Bewerking, HH'!W$71:W$85))</f>
        <v>0</v>
      </c>
      <c r="Z77" s="56">
        <f ca="1">IF('Bewerking, HH'!Z77=0,0,'Bewerking, HH'!Z77/SUM('Bewerking, HH'!W$71:W$85))</f>
        <v>0</v>
      </c>
      <c r="AA77" s="56">
        <f ca="1">IF('Bewerking, HH'!AA77=0,0,'Bewerking, HH'!AA77/SUM('Bewerking, HH'!W$71:W$85))</f>
        <v>0</v>
      </c>
      <c r="AB77" s="56">
        <f ca="1">IF('Bewerking, HH'!AB77=0,0,'Bewerking, HH'!AB77/SUM('Bewerking, HH'!W$71:W$85))</f>
        <v>0</v>
      </c>
      <c r="AC77" s="49">
        <f ca="1">IF('Bewerking, HH'!AC77=0,0,'Bewerking, HH'!AC77/SUM('Bewerking, HH'!W$71:W$85))</f>
        <v>0</v>
      </c>
      <c r="AG77" s="56">
        <f ca="1">IF('Bewerking, HH'!AG77=0,0,'Bewerking, HH'!AG77/SUM('Bewerking, HH'!AG$71:AG$85))</f>
        <v>0</v>
      </c>
      <c r="AH77" s="47">
        <f ca="1">IF('Bewerking, HH'!AH77=0,0,'Bewerking, HH'!AH77/SUM('Bewerking, HH'!AG$71:AG$85))</f>
        <v>0</v>
      </c>
      <c r="AI77" s="56">
        <f ca="1">IF('Bewerking, HH'!AI77=0,0,'Bewerking, HH'!AI77/SUM('Bewerking, HH'!AG$71:AG$85))</f>
        <v>0</v>
      </c>
      <c r="AJ77" s="56">
        <f ca="1">IF('Bewerking, HH'!AJ77=0,0,'Bewerking, HH'!AJ77/SUM('Bewerking, HH'!AG$71:AG$85))</f>
        <v>0</v>
      </c>
      <c r="AK77" s="56">
        <f ca="1">IF('Bewerking, HH'!AK77=0,0,'Bewerking, HH'!AK77/SUM('Bewerking, HH'!AG$71:AG$85))</f>
        <v>0</v>
      </c>
      <c r="AL77" s="56">
        <f ca="1">IF('Bewerking, HH'!AL77=0,0,'Bewerking, HH'!AL77/SUM('Bewerking, HH'!AG$71:AG$85))</f>
        <v>0</v>
      </c>
      <c r="AM77" s="49">
        <f ca="1">IF('Bewerking, HH'!AM77=0,0,'Bewerking, HH'!AM77/SUM('Bewerking, HH'!AG$71:AG$85))</f>
        <v>0</v>
      </c>
      <c r="AQ77" s="56">
        <f ca="1">IF('Bewerking, HH'!AQ77=0,0,'Bewerking, HH'!AQ77/SUM('Bewerking, HH'!AQ$71:AQ$85))</f>
        <v>0</v>
      </c>
      <c r="AR77" s="47">
        <f ca="1">IF('Bewerking, HH'!AR77=0,0,'Bewerking, HH'!AR77/SUM('Bewerking, HH'!AQ$71:AQ$85))</f>
        <v>0</v>
      </c>
      <c r="AS77" s="56">
        <f ca="1">IF('Bewerking, HH'!AS77=0,0,'Bewerking, HH'!AS77/SUM('Bewerking, HH'!AQ$71:AQ$85))</f>
        <v>0</v>
      </c>
      <c r="AT77" s="56">
        <f ca="1">IF('Bewerking, HH'!AT77=0,0,'Bewerking, HH'!AT77/SUM('Bewerking, HH'!AQ$71:AQ$85))</f>
        <v>0</v>
      </c>
      <c r="AU77" s="56">
        <f ca="1">IF('Bewerking, HH'!AU77=0,0,'Bewerking, HH'!AU77/SUM('Bewerking, HH'!AQ$71:AQ$85))</f>
        <v>0</v>
      </c>
      <c r="AV77" s="56">
        <f ca="1">IF('Bewerking, HH'!AV77=0,0,'Bewerking, HH'!AV77/SUM('Bewerking, HH'!AQ$71:AQ$85))</f>
        <v>0</v>
      </c>
      <c r="AW77" s="49">
        <f ca="1">IF('Bewerking, HH'!AW77=0,0,'Bewerking, HH'!AW77/SUM('Bewerking, HH'!AQ$71:AQ$85))</f>
        <v>0</v>
      </c>
    </row>
    <row r="78" spans="1:49" x14ac:dyDescent="0.25">
      <c r="B78" s="29" t="s">
        <v>42</v>
      </c>
      <c r="C78" s="56">
        <f ca="1">IF('Bewerking, HH'!C78=0,0,'Bewerking, HH'!C78/SUM('Bewerking, HH'!C$71:C$85))</f>
        <v>0</v>
      </c>
      <c r="D78" s="47">
        <f ca="1">IF('Bewerking, HH'!D78=0,0,'Bewerking, HH'!D78/SUM('Bewerking, HH'!C$71:C$85))</f>
        <v>0</v>
      </c>
      <c r="E78" s="56">
        <f ca="1">IF('Bewerking, HH'!E78=0,0,'Bewerking, HH'!E78/SUM('Bewerking, HH'!C$71:C$85))</f>
        <v>0</v>
      </c>
      <c r="F78" s="56">
        <f ca="1">IF('Bewerking, HH'!F78=0,0,'Bewerking, HH'!F78/SUM('Bewerking, HH'!C$71:C$85))</f>
        <v>0</v>
      </c>
      <c r="G78" s="56">
        <f ca="1">IF('Bewerking, HH'!G78=0,0,'Bewerking, HH'!G78/SUM('Bewerking, HH'!C$71:C$85))</f>
        <v>0</v>
      </c>
      <c r="H78" s="56">
        <f ca="1">IF('Bewerking, HH'!H78=0,0,'Bewerking, HH'!H78/SUM('Bewerking, HH'!C$71:C$85))</f>
        <v>0</v>
      </c>
      <c r="I78" s="49">
        <f ca="1">IF('Bewerking, HH'!I78=0,0,'Bewerking, HH'!I78/SUM('Bewerking, HH'!C$71:C$85))</f>
        <v>0</v>
      </c>
      <c r="M78" s="56">
        <f ca="1">IF('Bewerking, HH'!M78=0,0,'Bewerking, HH'!M78/SUM('Bewerking, HH'!M$71:M$85))</f>
        <v>0</v>
      </c>
      <c r="N78" s="47">
        <f ca="1">IF('Bewerking, HH'!N78=0,0,'Bewerking, HH'!N78/SUM('Bewerking, HH'!M$71:M$85))</f>
        <v>0</v>
      </c>
      <c r="O78" s="56">
        <f ca="1">IF('Bewerking, HH'!O78=0,0,'Bewerking, HH'!O78/SUM('Bewerking, HH'!M$71:M$85))</f>
        <v>0</v>
      </c>
      <c r="P78" s="56">
        <f ca="1">IF('Bewerking, HH'!P78=0,0,'Bewerking, HH'!P78/SUM('Bewerking, HH'!M$71:M$85))</f>
        <v>0</v>
      </c>
      <c r="Q78" s="56">
        <f ca="1">IF('Bewerking, HH'!Q78=0,0,'Bewerking, HH'!Q78/SUM('Bewerking, HH'!M$71:M$85))</f>
        <v>0</v>
      </c>
      <c r="R78" s="56">
        <f ca="1">IF('Bewerking, HH'!R78=0,0,'Bewerking, HH'!R78/SUM('Bewerking, HH'!M$71:M$85))</f>
        <v>0</v>
      </c>
      <c r="S78" s="49">
        <f ca="1">IF('Bewerking, HH'!S78=0,0,'Bewerking, HH'!S78/SUM('Bewerking, HH'!M$71:M$85))</f>
        <v>0</v>
      </c>
      <c r="W78" s="56">
        <f ca="1">IF('Bewerking, HH'!W78=0,0,'Bewerking, HH'!W78/SUM('Bewerking, HH'!W$71:W$85))</f>
        <v>0</v>
      </c>
      <c r="X78" s="47">
        <f ca="1">IF('Bewerking, HH'!X78=0,0,'Bewerking, HH'!X78/SUM('Bewerking, HH'!W$71:W$85))</f>
        <v>0</v>
      </c>
      <c r="Y78" s="56">
        <f ca="1">IF('Bewerking, HH'!Y78=0,0,'Bewerking, HH'!Y78/SUM('Bewerking, HH'!W$71:W$85))</f>
        <v>0</v>
      </c>
      <c r="Z78" s="56">
        <f ca="1">IF('Bewerking, HH'!Z78=0,0,'Bewerking, HH'!Z78/SUM('Bewerking, HH'!W$71:W$85))</f>
        <v>0</v>
      </c>
      <c r="AA78" s="56">
        <f ca="1">IF('Bewerking, HH'!AA78=0,0,'Bewerking, HH'!AA78/SUM('Bewerking, HH'!W$71:W$85))</f>
        <v>0</v>
      </c>
      <c r="AB78" s="56">
        <f ca="1">IF('Bewerking, HH'!AB78=0,0,'Bewerking, HH'!AB78/SUM('Bewerking, HH'!W$71:W$85))</f>
        <v>0</v>
      </c>
      <c r="AC78" s="49">
        <f ca="1">IF('Bewerking, HH'!AC78=0,0,'Bewerking, HH'!AC78/SUM('Bewerking, HH'!W$71:W$85))</f>
        <v>0</v>
      </c>
      <c r="AG78" s="56">
        <f ca="1">IF('Bewerking, HH'!AG78=0,0,'Bewerking, HH'!AG78/SUM('Bewerking, HH'!AG$71:AG$85))</f>
        <v>0</v>
      </c>
      <c r="AH78" s="47">
        <f ca="1">IF('Bewerking, HH'!AH78=0,0,'Bewerking, HH'!AH78/SUM('Bewerking, HH'!AG$71:AG$85))</f>
        <v>0</v>
      </c>
      <c r="AI78" s="56">
        <f ca="1">IF('Bewerking, HH'!AI78=0,0,'Bewerking, HH'!AI78/SUM('Bewerking, HH'!AG$71:AG$85))</f>
        <v>0</v>
      </c>
      <c r="AJ78" s="56">
        <f ca="1">IF('Bewerking, HH'!AJ78=0,0,'Bewerking, HH'!AJ78/SUM('Bewerking, HH'!AG$71:AG$85))</f>
        <v>0</v>
      </c>
      <c r="AK78" s="56">
        <f ca="1">IF('Bewerking, HH'!AK78=0,0,'Bewerking, HH'!AK78/SUM('Bewerking, HH'!AG$71:AG$85))</f>
        <v>0</v>
      </c>
      <c r="AL78" s="56">
        <f ca="1">IF('Bewerking, HH'!AL78=0,0,'Bewerking, HH'!AL78/SUM('Bewerking, HH'!AG$71:AG$85))</f>
        <v>0</v>
      </c>
      <c r="AM78" s="49">
        <f ca="1">IF('Bewerking, HH'!AM78=0,0,'Bewerking, HH'!AM78/SUM('Bewerking, HH'!AG$71:AG$85))</f>
        <v>0</v>
      </c>
      <c r="AQ78" s="56">
        <f ca="1">IF('Bewerking, HH'!AQ78=0,0,'Bewerking, HH'!AQ78/SUM('Bewerking, HH'!AQ$71:AQ$85))</f>
        <v>0</v>
      </c>
      <c r="AR78" s="47">
        <f ca="1">IF('Bewerking, HH'!AR78=0,0,'Bewerking, HH'!AR78/SUM('Bewerking, HH'!AQ$71:AQ$85))</f>
        <v>0</v>
      </c>
      <c r="AS78" s="56">
        <f ca="1">IF('Bewerking, HH'!AS78=0,0,'Bewerking, HH'!AS78/SUM('Bewerking, HH'!AQ$71:AQ$85))</f>
        <v>0</v>
      </c>
      <c r="AT78" s="56">
        <f ca="1">IF('Bewerking, HH'!AT78=0,0,'Bewerking, HH'!AT78/SUM('Bewerking, HH'!AQ$71:AQ$85))</f>
        <v>0</v>
      </c>
      <c r="AU78" s="56">
        <f ca="1">IF('Bewerking, HH'!AU78=0,0,'Bewerking, HH'!AU78/SUM('Bewerking, HH'!AQ$71:AQ$85))</f>
        <v>0</v>
      </c>
      <c r="AV78" s="56">
        <f ca="1">IF('Bewerking, HH'!AV78=0,0,'Bewerking, HH'!AV78/SUM('Bewerking, HH'!AQ$71:AQ$85))</f>
        <v>0</v>
      </c>
      <c r="AW78" s="49">
        <f ca="1">IF('Bewerking, HH'!AW78=0,0,'Bewerking, HH'!AW78/SUM('Bewerking, HH'!AQ$71:AQ$85))</f>
        <v>0</v>
      </c>
    </row>
    <row r="79" spans="1:49" x14ac:dyDescent="0.25">
      <c r="B79" s="29" t="s">
        <v>43</v>
      </c>
      <c r="C79" s="56">
        <f ca="1">IF('Bewerking, HH'!C79=0,0,'Bewerking, HH'!C79/SUM('Bewerking, HH'!C$71:C$85))</f>
        <v>0</v>
      </c>
      <c r="D79" s="47">
        <f ca="1">IF('Bewerking, HH'!D79=0,0,'Bewerking, HH'!D79/SUM('Bewerking, HH'!C$71:C$85))</f>
        <v>0</v>
      </c>
      <c r="E79" s="56">
        <f ca="1">IF('Bewerking, HH'!E79=0,0,'Bewerking, HH'!E79/SUM('Bewerking, HH'!C$71:C$85))</f>
        <v>0</v>
      </c>
      <c r="F79" s="56">
        <f ca="1">IF('Bewerking, HH'!F79=0,0,'Bewerking, HH'!F79/SUM('Bewerking, HH'!C$71:C$85))</f>
        <v>0</v>
      </c>
      <c r="G79" s="56">
        <f ca="1">IF('Bewerking, HH'!G79=0,0,'Bewerking, HH'!G79/SUM('Bewerking, HH'!C$71:C$85))</f>
        <v>0</v>
      </c>
      <c r="H79" s="56">
        <f ca="1">IF('Bewerking, HH'!H79=0,0,'Bewerking, HH'!H79/SUM('Bewerking, HH'!C$71:C$85))</f>
        <v>0</v>
      </c>
      <c r="I79" s="49">
        <f ca="1">IF('Bewerking, HH'!I79=0,0,'Bewerking, HH'!I79/SUM('Bewerking, HH'!C$71:C$85))</f>
        <v>0</v>
      </c>
      <c r="M79" s="56">
        <f ca="1">IF('Bewerking, HH'!M79=0,0,'Bewerking, HH'!M79/SUM('Bewerking, HH'!M$71:M$85))</f>
        <v>0</v>
      </c>
      <c r="N79" s="47">
        <f ca="1">IF('Bewerking, HH'!N79=0,0,'Bewerking, HH'!N79/SUM('Bewerking, HH'!M$71:M$85))</f>
        <v>0</v>
      </c>
      <c r="O79" s="56">
        <f ca="1">IF('Bewerking, HH'!O79=0,0,'Bewerking, HH'!O79/SUM('Bewerking, HH'!M$71:M$85))</f>
        <v>0</v>
      </c>
      <c r="P79" s="56">
        <f ca="1">IF('Bewerking, HH'!P79=0,0,'Bewerking, HH'!P79/SUM('Bewerking, HH'!M$71:M$85))</f>
        <v>0</v>
      </c>
      <c r="Q79" s="56">
        <f ca="1">IF('Bewerking, HH'!Q79=0,0,'Bewerking, HH'!Q79/SUM('Bewerking, HH'!M$71:M$85))</f>
        <v>0</v>
      </c>
      <c r="R79" s="56">
        <f ca="1">IF('Bewerking, HH'!R79=0,0,'Bewerking, HH'!R79/SUM('Bewerking, HH'!M$71:M$85))</f>
        <v>0</v>
      </c>
      <c r="S79" s="49">
        <f ca="1">IF('Bewerking, HH'!S79=0,0,'Bewerking, HH'!S79/SUM('Bewerking, HH'!M$71:M$85))</f>
        <v>0</v>
      </c>
      <c r="W79" s="56">
        <f ca="1">IF('Bewerking, HH'!W79=0,0,'Bewerking, HH'!W79/SUM('Bewerking, HH'!W$71:W$85))</f>
        <v>0</v>
      </c>
      <c r="X79" s="47">
        <f ca="1">IF('Bewerking, HH'!X79=0,0,'Bewerking, HH'!X79/SUM('Bewerking, HH'!W$71:W$85))</f>
        <v>0</v>
      </c>
      <c r="Y79" s="56">
        <f ca="1">IF('Bewerking, HH'!Y79=0,0,'Bewerking, HH'!Y79/SUM('Bewerking, HH'!W$71:W$85))</f>
        <v>0</v>
      </c>
      <c r="Z79" s="56">
        <f ca="1">IF('Bewerking, HH'!Z79=0,0,'Bewerking, HH'!Z79/SUM('Bewerking, HH'!W$71:W$85))</f>
        <v>0</v>
      </c>
      <c r="AA79" s="56">
        <f ca="1">IF('Bewerking, HH'!AA79=0,0,'Bewerking, HH'!AA79/SUM('Bewerking, HH'!W$71:W$85))</f>
        <v>0</v>
      </c>
      <c r="AB79" s="56">
        <f ca="1">IF('Bewerking, HH'!AB79=0,0,'Bewerking, HH'!AB79/SUM('Bewerking, HH'!W$71:W$85))</f>
        <v>0</v>
      </c>
      <c r="AC79" s="49">
        <f ca="1">IF('Bewerking, HH'!AC79=0,0,'Bewerking, HH'!AC79/SUM('Bewerking, HH'!W$71:W$85))</f>
        <v>0</v>
      </c>
      <c r="AG79" s="56">
        <f ca="1">IF('Bewerking, HH'!AG79=0,0,'Bewerking, HH'!AG79/SUM('Bewerking, HH'!AG$71:AG$85))</f>
        <v>0</v>
      </c>
      <c r="AH79" s="47">
        <f ca="1">IF('Bewerking, HH'!AH79=0,0,'Bewerking, HH'!AH79/SUM('Bewerking, HH'!AG$71:AG$85))</f>
        <v>0</v>
      </c>
      <c r="AI79" s="56">
        <f ca="1">IF('Bewerking, HH'!AI79=0,0,'Bewerking, HH'!AI79/SUM('Bewerking, HH'!AG$71:AG$85))</f>
        <v>0</v>
      </c>
      <c r="AJ79" s="56">
        <f ca="1">IF('Bewerking, HH'!AJ79=0,0,'Bewerking, HH'!AJ79/SUM('Bewerking, HH'!AG$71:AG$85))</f>
        <v>0</v>
      </c>
      <c r="AK79" s="56">
        <f ca="1">IF('Bewerking, HH'!AK79=0,0,'Bewerking, HH'!AK79/SUM('Bewerking, HH'!AG$71:AG$85))</f>
        <v>0</v>
      </c>
      <c r="AL79" s="56">
        <f ca="1">IF('Bewerking, HH'!AL79=0,0,'Bewerking, HH'!AL79/SUM('Bewerking, HH'!AG$71:AG$85))</f>
        <v>0</v>
      </c>
      <c r="AM79" s="49">
        <f ca="1">IF('Bewerking, HH'!AM79=0,0,'Bewerking, HH'!AM79/SUM('Bewerking, HH'!AG$71:AG$85))</f>
        <v>0</v>
      </c>
      <c r="AQ79" s="56">
        <f ca="1">IF('Bewerking, HH'!AQ79=0,0,'Bewerking, HH'!AQ79/SUM('Bewerking, HH'!AQ$71:AQ$85))</f>
        <v>0</v>
      </c>
      <c r="AR79" s="47">
        <f ca="1">IF('Bewerking, HH'!AR79=0,0,'Bewerking, HH'!AR79/SUM('Bewerking, HH'!AQ$71:AQ$85))</f>
        <v>0</v>
      </c>
      <c r="AS79" s="56">
        <f ca="1">IF('Bewerking, HH'!AS79=0,0,'Bewerking, HH'!AS79/SUM('Bewerking, HH'!AQ$71:AQ$85))</f>
        <v>0</v>
      </c>
      <c r="AT79" s="56">
        <f ca="1">IF('Bewerking, HH'!AT79=0,0,'Bewerking, HH'!AT79/SUM('Bewerking, HH'!AQ$71:AQ$85))</f>
        <v>0</v>
      </c>
      <c r="AU79" s="56">
        <f ca="1">IF('Bewerking, HH'!AU79=0,0,'Bewerking, HH'!AU79/SUM('Bewerking, HH'!AQ$71:AQ$85))</f>
        <v>0</v>
      </c>
      <c r="AV79" s="56">
        <f ca="1">IF('Bewerking, HH'!AV79=0,0,'Bewerking, HH'!AV79/SUM('Bewerking, HH'!AQ$71:AQ$85))</f>
        <v>0</v>
      </c>
      <c r="AW79" s="49">
        <f ca="1">IF('Bewerking, HH'!AW79=0,0,'Bewerking, HH'!AW79/SUM('Bewerking, HH'!AQ$71:AQ$85))</f>
        <v>0</v>
      </c>
    </row>
    <row r="80" spans="1:49" x14ac:dyDescent="0.25">
      <c r="B80" s="29" t="s">
        <v>44</v>
      </c>
      <c r="C80" s="56">
        <f ca="1">IF('Bewerking, HH'!C80=0,0,'Bewerking, HH'!C80/SUM('Bewerking, HH'!C$71:C$85))</f>
        <v>0</v>
      </c>
      <c r="D80" s="47">
        <f ca="1">IF('Bewerking, HH'!D80=0,0,'Bewerking, HH'!D80/SUM('Bewerking, HH'!C$71:C$85))</f>
        <v>0</v>
      </c>
      <c r="E80" s="56">
        <f ca="1">IF('Bewerking, HH'!E80=0,0,'Bewerking, HH'!E80/SUM('Bewerking, HH'!C$71:C$85))</f>
        <v>0</v>
      </c>
      <c r="F80" s="56">
        <f ca="1">IF('Bewerking, HH'!F80=0,0,'Bewerking, HH'!F80/SUM('Bewerking, HH'!C$71:C$85))</f>
        <v>0</v>
      </c>
      <c r="G80" s="56">
        <f ca="1">IF('Bewerking, HH'!G80=0,0,'Bewerking, HH'!G80/SUM('Bewerking, HH'!C$71:C$85))</f>
        <v>0</v>
      </c>
      <c r="H80" s="56">
        <f ca="1">IF('Bewerking, HH'!H80=0,0,'Bewerking, HH'!H80/SUM('Bewerking, HH'!C$71:C$85))</f>
        <v>0</v>
      </c>
      <c r="I80" s="49">
        <f ca="1">IF('Bewerking, HH'!I80=0,0,'Bewerking, HH'!I80/SUM('Bewerking, HH'!C$71:C$85))</f>
        <v>0</v>
      </c>
      <c r="M80" s="56">
        <f ca="1">IF('Bewerking, HH'!M80=0,0,'Bewerking, HH'!M80/SUM('Bewerking, HH'!M$71:M$85))</f>
        <v>0</v>
      </c>
      <c r="N80" s="47">
        <f ca="1">IF('Bewerking, HH'!N80=0,0,'Bewerking, HH'!N80/SUM('Bewerking, HH'!M$71:M$85))</f>
        <v>0</v>
      </c>
      <c r="O80" s="56">
        <f ca="1">IF('Bewerking, HH'!O80=0,0,'Bewerking, HH'!O80/SUM('Bewerking, HH'!M$71:M$85))</f>
        <v>0</v>
      </c>
      <c r="P80" s="56">
        <f ca="1">IF('Bewerking, HH'!P80=0,0,'Bewerking, HH'!P80/SUM('Bewerking, HH'!M$71:M$85))</f>
        <v>0</v>
      </c>
      <c r="Q80" s="56">
        <f ca="1">IF('Bewerking, HH'!Q80=0,0,'Bewerking, HH'!Q80/SUM('Bewerking, HH'!M$71:M$85))</f>
        <v>0</v>
      </c>
      <c r="R80" s="56">
        <f ca="1">IF('Bewerking, HH'!R80=0,0,'Bewerking, HH'!R80/SUM('Bewerking, HH'!M$71:M$85))</f>
        <v>0</v>
      </c>
      <c r="S80" s="49">
        <f ca="1">IF('Bewerking, HH'!S80=0,0,'Bewerking, HH'!S80/SUM('Bewerking, HH'!M$71:M$85))</f>
        <v>0</v>
      </c>
      <c r="W80" s="56">
        <f ca="1">IF('Bewerking, HH'!W80=0,0,'Bewerking, HH'!W80/SUM('Bewerking, HH'!W$71:W$85))</f>
        <v>0</v>
      </c>
      <c r="X80" s="47">
        <f ca="1">IF('Bewerking, HH'!X80=0,0,'Bewerking, HH'!X80/SUM('Bewerking, HH'!W$71:W$85))</f>
        <v>0</v>
      </c>
      <c r="Y80" s="56">
        <f ca="1">IF('Bewerking, HH'!Y80=0,0,'Bewerking, HH'!Y80/SUM('Bewerking, HH'!W$71:W$85))</f>
        <v>0</v>
      </c>
      <c r="Z80" s="56">
        <f ca="1">IF('Bewerking, HH'!Z80=0,0,'Bewerking, HH'!Z80/SUM('Bewerking, HH'!W$71:W$85))</f>
        <v>0</v>
      </c>
      <c r="AA80" s="56">
        <f ca="1">IF('Bewerking, HH'!AA80=0,0,'Bewerking, HH'!AA80/SUM('Bewerking, HH'!W$71:W$85))</f>
        <v>0</v>
      </c>
      <c r="AB80" s="56">
        <f ca="1">IF('Bewerking, HH'!AB80=0,0,'Bewerking, HH'!AB80/SUM('Bewerking, HH'!W$71:W$85))</f>
        <v>0</v>
      </c>
      <c r="AC80" s="49">
        <f ca="1">IF('Bewerking, HH'!AC80=0,0,'Bewerking, HH'!AC80/SUM('Bewerking, HH'!W$71:W$85))</f>
        <v>0</v>
      </c>
      <c r="AG80" s="56">
        <f ca="1">IF('Bewerking, HH'!AG80=0,0,'Bewerking, HH'!AG80/SUM('Bewerking, HH'!AG$71:AG$85))</f>
        <v>0</v>
      </c>
      <c r="AH80" s="47">
        <f ca="1">IF('Bewerking, HH'!AH80=0,0,'Bewerking, HH'!AH80/SUM('Bewerking, HH'!AG$71:AG$85))</f>
        <v>0</v>
      </c>
      <c r="AI80" s="56">
        <f ca="1">IF('Bewerking, HH'!AI80=0,0,'Bewerking, HH'!AI80/SUM('Bewerking, HH'!AG$71:AG$85))</f>
        <v>0</v>
      </c>
      <c r="AJ80" s="56">
        <f ca="1">IF('Bewerking, HH'!AJ80=0,0,'Bewerking, HH'!AJ80/SUM('Bewerking, HH'!AG$71:AG$85))</f>
        <v>0</v>
      </c>
      <c r="AK80" s="56">
        <f ca="1">IF('Bewerking, HH'!AK80=0,0,'Bewerking, HH'!AK80/SUM('Bewerking, HH'!AG$71:AG$85))</f>
        <v>0</v>
      </c>
      <c r="AL80" s="56">
        <f ca="1">IF('Bewerking, HH'!AL80=0,0,'Bewerking, HH'!AL80/SUM('Bewerking, HH'!AG$71:AG$85))</f>
        <v>0</v>
      </c>
      <c r="AM80" s="49">
        <f ca="1">IF('Bewerking, HH'!AM80=0,0,'Bewerking, HH'!AM80/SUM('Bewerking, HH'!AG$71:AG$85))</f>
        <v>0</v>
      </c>
      <c r="AQ80" s="56">
        <f ca="1">IF('Bewerking, HH'!AQ80=0,0,'Bewerking, HH'!AQ80/SUM('Bewerking, HH'!AQ$71:AQ$85))</f>
        <v>0</v>
      </c>
      <c r="AR80" s="47">
        <f ca="1">IF('Bewerking, HH'!AR80=0,0,'Bewerking, HH'!AR80/SUM('Bewerking, HH'!AQ$71:AQ$85))</f>
        <v>0</v>
      </c>
      <c r="AS80" s="56">
        <f ca="1">IF('Bewerking, HH'!AS80=0,0,'Bewerking, HH'!AS80/SUM('Bewerking, HH'!AQ$71:AQ$85))</f>
        <v>0</v>
      </c>
      <c r="AT80" s="56">
        <f ca="1">IF('Bewerking, HH'!AT80=0,0,'Bewerking, HH'!AT80/SUM('Bewerking, HH'!AQ$71:AQ$85))</f>
        <v>0</v>
      </c>
      <c r="AU80" s="56">
        <f ca="1">IF('Bewerking, HH'!AU80=0,0,'Bewerking, HH'!AU80/SUM('Bewerking, HH'!AQ$71:AQ$85))</f>
        <v>0</v>
      </c>
      <c r="AV80" s="56">
        <f ca="1">IF('Bewerking, HH'!AV80=0,0,'Bewerking, HH'!AV80/SUM('Bewerking, HH'!AQ$71:AQ$85))</f>
        <v>0</v>
      </c>
      <c r="AW80" s="49">
        <f ca="1">IF('Bewerking, HH'!AW80=0,0,'Bewerking, HH'!AW80/SUM('Bewerking, HH'!AQ$71:AQ$85))</f>
        <v>0</v>
      </c>
    </row>
    <row r="81" spans="1:49" x14ac:dyDescent="0.25">
      <c r="B81" s="29" t="s">
        <v>45</v>
      </c>
      <c r="C81" s="56">
        <f ca="1">IF('Bewerking, HH'!C81=0,0,'Bewerking, HH'!C81/SUM('Bewerking, HH'!C$71:C$85))</f>
        <v>0</v>
      </c>
      <c r="D81" s="47">
        <f ca="1">IF('Bewerking, HH'!D81=0,0,'Bewerking, HH'!D81/SUM('Bewerking, HH'!C$71:C$85))</f>
        <v>0</v>
      </c>
      <c r="E81" s="56">
        <f ca="1">IF('Bewerking, HH'!E81=0,0,'Bewerking, HH'!E81/SUM('Bewerking, HH'!C$71:C$85))</f>
        <v>0</v>
      </c>
      <c r="F81" s="56">
        <f ca="1">IF('Bewerking, HH'!F81=0,0,'Bewerking, HH'!F81/SUM('Bewerking, HH'!C$71:C$85))</f>
        <v>0</v>
      </c>
      <c r="G81" s="56">
        <f ca="1">IF('Bewerking, HH'!G81=0,0,'Bewerking, HH'!G81/SUM('Bewerking, HH'!C$71:C$85))</f>
        <v>0</v>
      </c>
      <c r="H81" s="56">
        <f ca="1">IF('Bewerking, HH'!H81=0,0,'Bewerking, HH'!H81/SUM('Bewerking, HH'!C$71:C$85))</f>
        <v>0</v>
      </c>
      <c r="I81" s="49">
        <f ca="1">IF('Bewerking, HH'!I81=0,0,'Bewerking, HH'!I81/SUM('Bewerking, HH'!C$71:C$85))</f>
        <v>0</v>
      </c>
      <c r="M81" s="56">
        <f ca="1">IF('Bewerking, HH'!M81=0,0,'Bewerking, HH'!M81/SUM('Bewerking, HH'!M$71:M$85))</f>
        <v>0</v>
      </c>
      <c r="N81" s="47">
        <f ca="1">IF('Bewerking, HH'!N81=0,0,'Bewerking, HH'!N81/SUM('Bewerking, HH'!M$71:M$85))</f>
        <v>0</v>
      </c>
      <c r="O81" s="56">
        <f ca="1">IF('Bewerking, HH'!O81=0,0,'Bewerking, HH'!O81/SUM('Bewerking, HH'!M$71:M$85))</f>
        <v>0</v>
      </c>
      <c r="P81" s="56">
        <f ca="1">IF('Bewerking, HH'!P81=0,0,'Bewerking, HH'!P81/SUM('Bewerking, HH'!M$71:M$85))</f>
        <v>0</v>
      </c>
      <c r="Q81" s="56">
        <f ca="1">IF('Bewerking, HH'!Q81=0,0,'Bewerking, HH'!Q81/SUM('Bewerking, HH'!M$71:M$85))</f>
        <v>0</v>
      </c>
      <c r="R81" s="56">
        <f ca="1">IF('Bewerking, HH'!R81=0,0,'Bewerking, HH'!R81/SUM('Bewerking, HH'!M$71:M$85))</f>
        <v>0</v>
      </c>
      <c r="S81" s="49">
        <f ca="1">IF('Bewerking, HH'!S81=0,0,'Bewerking, HH'!S81/SUM('Bewerking, HH'!M$71:M$85))</f>
        <v>0</v>
      </c>
      <c r="W81" s="56">
        <f ca="1">IF('Bewerking, HH'!W81=0,0,'Bewerking, HH'!W81/SUM('Bewerking, HH'!W$71:W$85))</f>
        <v>0</v>
      </c>
      <c r="X81" s="47">
        <f ca="1">IF('Bewerking, HH'!X81=0,0,'Bewerking, HH'!X81/SUM('Bewerking, HH'!W$71:W$85))</f>
        <v>0</v>
      </c>
      <c r="Y81" s="56">
        <f ca="1">IF('Bewerking, HH'!Y81=0,0,'Bewerking, HH'!Y81/SUM('Bewerking, HH'!W$71:W$85))</f>
        <v>0</v>
      </c>
      <c r="Z81" s="56">
        <f ca="1">IF('Bewerking, HH'!Z81=0,0,'Bewerking, HH'!Z81/SUM('Bewerking, HH'!W$71:W$85))</f>
        <v>0</v>
      </c>
      <c r="AA81" s="56">
        <f ca="1">IF('Bewerking, HH'!AA81=0,0,'Bewerking, HH'!AA81/SUM('Bewerking, HH'!W$71:W$85))</f>
        <v>0</v>
      </c>
      <c r="AB81" s="56">
        <f ca="1">IF('Bewerking, HH'!AB81=0,0,'Bewerking, HH'!AB81/SUM('Bewerking, HH'!W$71:W$85))</f>
        <v>0</v>
      </c>
      <c r="AC81" s="49">
        <f ca="1">IF('Bewerking, HH'!AC81=0,0,'Bewerking, HH'!AC81/SUM('Bewerking, HH'!W$71:W$85))</f>
        <v>0</v>
      </c>
      <c r="AG81" s="56">
        <f ca="1">IF('Bewerking, HH'!AG81=0,0,'Bewerking, HH'!AG81/SUM('Bewerking, HH'!AG$71:AG$85))</f>
        <v>0</v>
      </c>
      <c r="AH81" s="47">
        <f ca="1">IF('Bewerking, HH'!AH81=0,0,'Bewerking, HH'!AH81/SUM('Bewerking, HH'!AG$71:AG$85))</f>
        <v>0</v>
      </c>
      <c r="AI81" s="56">
        <f ca="1">IF('Bewerking, HH'!AI81=0,0,'Bewerking, HH'!AI81/SUM('Bewerking, HH'!AG$71:AG$85))</f>
        <v>0</v>
      </c>
      <c r="AJ81" s="56">
        <f ca="1">IF('Bewerking, HH'!AJ81=0,0,'Bewerking, HH'!AJ81/SUM('Bewerking, HH'!AG$71:AG$85))</f>
        <v>0</v>
      </c>
      <c r="AK81" s="56">
        <f ca="1">IF('Bewerking, HH'!AK81=0,0,'Bewerking, HH'!AK81/SUM('Bewerking, HH'!AG$71:AG$85))</f>
        <v>0</v>
      </c>
      <c r="AL81" s="56">
        <f ca="1">IF('Bewerking, HH'!AL81=0,0,'Bewerking, HH'!AL81/SUM('Bewerking, HH'!AG$71:AG$85))</f>
        <v>0</v>
      </c>
      <c r="AM81" s="49">
        <f ca="1">IF('Bewerking, HH'!AM81=0,0,'Bewerking, HH'!AM81/SUM('Bewerking, HH'!AG$71:AG$85))</f>
        <v>0</v>
      </c>
      <c r="AQ81" s="56">
        <f ca="1">IF('Bewerking, HH'!AQ81=0,0,'Bewerking, HH'!AQ81/SUM('Bewerking, HH'!AQ$71:AQ$85))</f>
        <v>0</v>
      </c>
      <c r="AR81" s="47">
        <f ca="1">IF('Bewerking, HH'!AR81=0,0,'Bewerking, HH'!AR81/SUM('Bewerking, HH'!AQ$71:AQ$85))</f>
        <v>0</v>
      </c>
      <c r="AS81" s="56">
        <f ca="1">IF('Bewerking, HH'!AS81=0,0,'Bewerking, HH'!AS81/SUM('Bewerking, HH'!AQ$71:AQ$85))</f>
        <v>0</v>
      </c>
      <c r="AT81" s="56">
        <f ca="1">IF('Bewerking, HH'!AT81=0,0,'Bewerking, HH'!AT81/SUM('Bewerking, HH'!AQ$71:AQ$85))</f>
        <v>0</v>
      </c>
      <c r="AU81" s="56">
        <f ca="1">IF('Bewerking, HH'!AU81=0,0,'Bewerking, HH'!AU81/SUM('Bewerking, HH'!AQ$71:AQ$85))</f>
        <v>0</v>
      </c>
      <c r="AV81" s="56">
        <f ca="1">IF('Bewerking, HH'!AV81=0,0,'Bewerking, HH'!AV81/SUM('Bewerking, HH'!AQ$71:AQ$85))</f>
        <v>0</v>
      </c>
      <c r="AW81" s="49">
        <f ca="1">IF('Bewerking, HH'!AW81=0,0,'Bewerking, HH'!AW81/SUM('Bewerking, HH'!AQ$71:AQ$85))</f>
        <v>0</v>
      </c>
    </row>
    <row r="82" spans="1:49" x14ac:dyDescent="0.25">
      <c r="B82" s="29" t="s">
        <v>46</v>
      </c>
      <c r="C82" s="56">
        <f ca="1">IF('Bewerking, HH'!C82=0,0,'Bewerking, HH'!C82/SUM('Bewerking, HH'!C$71:C$85))</f>
        <v>0</v>
      </c>
      <c r="D82" s="47">
        <f ca="1">IF('Bewerking, HH'!D82=0,0,'Bewerking, HH'!D82/SUM('Bewerking, HH'!C$71:C$85))</f>
        <v>0</v>
      </c>
      <c r="E82" s="56">
        <f ca="1">IF('Bewerking, HH'!E82=0,0,'Bewerking, HH'!E82/SUM('Bewerking, HH'!C$71:C$85))</f>
        <v>0</v>
      </c>
      <c r="F82" s="56">
        <f ca="1">IF('Bewerking, HH'!F82=0,0,'Bewerking, HH'!F82/SUM('Bewerking, HH'!C$71:C$85))</f>
        <v>0</v>
      </c>
      <c r="G82" s="56">
        <f ca="1">IF('Bewerking, HH'!G82=0,0,'Bewerking, HH'!G82/SUM('Bewerking, HH'!C$71:C$85))</f>
        <v>0</v>
      </c>
      <c r="H82" s="56">
        <f ca="1">IF('Bewerking, HH'!H82=0,0,'Bewerking, HH'!H82/SUM('Bewerking, HH'!C$71:C$85))</f>
        <v>0</v>
      </c>
      <c r="I82" s="49">
        <f ca="1">IF('Bewerking, HH'!I82=0,0,'Bewerking, HH'!I82/SUM('Bewerking, HH'!C$71:C$85))</f>
        <v>0</v>
      </c>
      <c r="M82" s="56">
        <f ca="1">IF('Bewerking, HH'!M82=0,0,'Bewerking, HH'!M82/SUM('Bewerking, HH'!M$71:M$85))</f>
        <v>0</v>
      </c>
      <c r="N82" s="47">
        <f ca="1">IF('Bewerking, HH'!N82=0,0,'Bewerking, HH'!N82/SUM('Bewerking, HH'!M$71:M$85))</f>
        <v>0</v>
      </c>
      <c r="O82" s="56">
        <f ca="1">IF('Bewerking, HH'!O82=0,0,'Bewerking, HH'!O82/SUM('Bewerking, HH'!M$71:M$85))</f>
        <v>0</v>
      </c>
      <c r="P82" s="56">
        <f ca="1">IF('Bewerking, HH'!P82=0,0,'Bewerking, HH'!P82/SUM('Bewerking, HH'!M$71:M$85))</f>
        <v>0</v>
      </c>
      <c r="Q82" s="56">
        <f ca="1">IF('Bewerking, HH'!Q82=0,0,'Bewerking, HH'!Q82/SUM('Bewerking, HH'!M$71:M$85))</f>
        <v>0</v>
      </c>
      <c r="R82" s="56">
        <f ca="1">IF('Bewerking, HH'!R82=0,0,'Bewerking, HH'!R82/SUM('Bewerking, HH'!M$71:M$85))</f>
        <v>0</v>
      </c>
      <c r="S82" s="49">
        <f ca="1">IF('Bewerking, HH'!S82=0,0,'Bewerking, HH'!S82/SUM('Bewerking, HH'!M$71:M$85))</f>
        <v>0</v>
      </c>
      <c r="W82" s="56">
        <f ca="1">IF('Bewerking, HH'!W82=0,0,'Bewerking, HH'!W82/SUM('Bewerking, HH'!W$71:W$85))</f>
        <v>0</v>
      </c>
      <c r="X82" s="47">
        <f ca="1">IF('Bewerking, HH'!X82=0,0,'Bewerking, HH'!X82/SUM('Bewerking, HH'!W$71:W$85))</f>
        <v>0</v>
      </c>
      <c r="Y82" s="56">
        <f ca="1">IF('Bewerking, HH'!Y82=0,0,'Bewerking, HH'!Y82/SUM('Bewerking, HH'!W$71:W$85))</f>
        <v>0</v>
      </c>
      <c r="Z82" s="56">
        <f ca="1">IF('Bewerking, HH'!Z82=0,0,'Bewerking, HH'!Z82/SUM('Bewerking, HH'!W$71:W$85))</f>
        <v>0</v>
      </c>
      <c r="AA82" s="56">
        <f ca="1">IF('Bewerking, HH'!AA82=0,0,'Bewerking, HH'!AA82/SUM('Bewerking, HH'!W$71:W$85))</f>
        <v>0</v>
      </c>
      <c r="AB82" s="56">
        <f ca="1">IF('Bewerking, HH'!AB82=0,0,'Bewerking, HH'!AB82/SUM('Bewerking, HH'!W$71:W$85))</f>
        <v>0</v>
      </c>
      <c r="AC82" s="49">
        <f ca="1">IF('Bewerking, HH'!AC82=0,0,'Bewerking, HH'!AC82/SUM('Bewerking, HH'!W$71:W$85))</f>
        <v>0</v>
      </c>
      <c r="AG82" s="56">
        <f ca="1">IF('Bewerking, HH'!AG82=0,0,'Bewerking, HH'!AG82/SUM('Bewerking, HH'!AG$71:AG$85))</f>
        <v>0</v>
      </c>
      <c r="AH82" s="47">
        <f ca="1">IF('Bewerking, HH'!AH82=0,0,'Bewerking, HH'!AH82/SUM('Bewerking, HH'!AG$71:AG$85))</f>
        <v>0</v>
      </c>
      <c r="AI82" s="56">
        <f ca="1">IF('Bewerking, HH'!AI82=0,0,'Bewerking, HH'!AI82/SUM('Bewerking, HH'!AG$71:AG$85))</f>
        <v>0</v>
      </c>
      <c r="AJ82" s="56">
        <f ca="1">IF('Bewerking, HH'!AJ82=0,0,'Bewerking, HH'!AJ82/SUM('Bewerking, HH'!AG$71:AG$85))</f>
        <v>0</v>
      </c>
      <c r="AK82" s="56">
        <f ca="1">IF('Bewerking, HH'!AK82=0,0,'Bewerking, HH'!AK82/SUM('Bewerking, HH'!AG$71:AG$85))</f>
        <v>0</v>
      </c>
      <c r="AL82" s="56">
        <f ca="1">IF('Bewerking, HH'!AL82=0,0,'Bewerking, HH'!AL82/SUM('Bewerking, HH'!AG$71:AG$85))</f>
        <v>0</v>
      </c>
      <c r="AM82" s="49">
        <f ca="1">IF('Bewerking, HH'!AM82=0,0,'Bewerking, HH'!AM82/SUM('Bewerking, HH'!AG$71:AG$85))</f>
        <v>0</v>
      </c>
      <c r="AQ82" s="56">
        <f ca="1">IF('Bewerking, HH'!AQ82=0,0,'Bewerking, HH'!AQ82/SUM('Bewerking, HH'!AQ$71:AQ$85))</f>
        <v>0</v>
      </c>
      <c r="AR82" s="47">
        <f ca="1">IF('Bewerking, HH'!AR82=0,0,'Bewerking, HH'!AR82/SUM('Bewerking, HH'!AQ$71:AQ$85))</f>
        <v>0</v>
      </c>
      <c r="AS82" s="56">
        <f ca="1">IF('Bewerking, HH'!AS82=0,0,'Bewerking, HH'!AS82/SUM('Bewerking, HH'!AQ$71:AQ$85))</f>
        <v>0</v>
      </c>
      <c r="AT82" s="56">
        <f ca="1">IF('Bewerking, HH'!AT82=0,0,'Bewerking, HH'!AT82/SUM('Bewerking, HH'!AQ$71:AQ$85))</f>
        <v>0</v>
      </c>
      <c r="AU82" s="56">
        <f ca="1">IF('Bewerking, HH'!AU82=0,0,'Bewerking, HH'!AU82/SUM('Bewerking, HH'!AQ$71:AQ$85))</f>
        <v>0</v>
      </c>
      <c r="AV82" s="56">
        <f ca="1">IF('Bewerking, HH'!AV82=0,0,'Bewerking, HH'!AV82/SUM('Bewerking, HH'!AQ$71:AQ$85))</f>
        <v>0</v>
      </c>
      <c r="AW82" s="49">
        <f ca="1">IF('Bewerking, HH'!AW82=0,0,'Bewerking, HH'!AW82/SUM('Bewerking, HH'!AQ$71:AQ$85))</f>
        <v>0</v>
      </c>
    </row>
    <row r="83" spans="1:49" x14ac:dyDescent="0.25">
      <c r="B83" s="29" t="s">
        <v>47</v>
      </c>
      <c r="C83" s="56">
        <f ca="1">IF('Bewerking, HH'!C83=0,0,'Bewerking, HH'!C83/SUM('Bewerking, HH'!C$71:C$85))</f>
        <v>0</v>
      </c>
      <c r="D83" s="47">
        <f ca="1">IF('Bewerking, HH'!D83=0,0,'Bewerking, HH'!D83/SUM('Bewerking, HH'!C$71:C$85))</f>
        <v>0</v>
      </c>
      <c r="E83" s="56">
        <f ca="1">IF('Bewerking, HH'!E83=0,0,'Bewerking, HH'!E83/SUM('Bewerking, HH'!C$71:C$85))</f>
        <v>0</v>
      </c>
      <c r="F83" s="56">
        <f ca="1">IF('Bewerking, HH'!F83=0,0,'Bewerking, HH'!F83/SUM('Bewerking, HH'!C$71:C$85))</f>
        <v>0</v>
      </c>
      <c r="G83" s="56">
        <f ca="1">IF('Bewerking, HH'!G83=0,0,'Bewerking, HH'!G83/SUM('Bewerking, HH'!C$71:C$85))</f>
        <v>0</v>
      </c>
      <c r="H83" s="56">
        <f ca="1">IF('Bewerking, HH'!H83=0,0,'Bewerking, HH'!H83/SUM('Bewerking, HH'!C$71:C$85))</f>
        <v>0</v>
      </c>
      <c r="I83" s="49">
        <f ca="1">IF('Bewerking, HH'!I83=0,0,'Bewerking, HH'!I83/SUM('Bewerking, HH'!C$71:C$85))</f>
        <v>0</v>
      </c>
      <c r="M83" s="56">
        <f ca="1">IF('Bewerking, HH'!M83=0,0,'Bewerking, HH'!M83/SUM('Bewerking, HH'!M$71:M$85))</f>
        <v>0</v>
      </c>
      <c r="N83" s="47">
        <f ca="1">IF('Bewerking, HH'!N83=0,0,'Bewerking, HH'!N83/SUM('Bewerking, HH'!M$71:M$85))</f>
        <v>0</v>
      </c>
      <c r="O83" s="56">
        <f ca="1">IF('Bewerking, HH'!O83=0,0,'Bewerking, HH'!O83/SUM('Bewerking, HH'!M$71:M$85))</f>
        <v>0</v>
      </c>
      <c r="P83" s="56">
        <f ca="1">IF('Bewerking, HH'!P83=0,0,'Bewerking, HH'!P83/SUM('Bewerking, HH'!M$71:M$85))</f>
        <v>0</v>
      </c>
      <c r="Q83" s="56">
        <f ca="1">IF('Bewerking, HH'!Q83=0,0,'Bewerking, HH'!Q83/SUM('Bewerking, HH'!M$71:M$85))</f>
        <v>0</v>
      </c>
      <c r="R83" s="56">
        <f ca="1">IF('Bewerking, HH'!R83=0,0,'Bewerking, HH'!R83/SUM('Bewerking, HH'!M$71:M$85))</f>
        <v>0</v>
      </c>
      <c r="S83" s="49">
        <f ca="1">IF('Bewerking, HH'!S83=0,0,'Bewerking, HH'!S83/SUM('Bewerking, HH'!M$71:M$85))</f>
        <v>0</v>
      </c>
      <c r="W83" s="56">
        <f ca="1">IF('Bewerking, HH'!W83=0,0,'Bewerking, HH'!W83/SUM('Bewerking, HH'!W$71:W$85))</f>
        <v>0</v>
      </c>
      <c r="X83" s="47">
        <f ca="1">IF('Bewerking, HH'!X83=0,0,'Bewerking, HH'!X83/SUM('Bewerking, HH'!W$71:W$85))</f>
        <v>0</v>
      </c>
      <c r="Y83" s="56">
        <f ca="1">IF('Bewerking, HH'!Y83=0,0,'Bewerking, HH'!Y83/SUM('Bewerking, HH'!W$71:W$85))</f>
        <v>0</v>
      </c>
      <c r="Z83" s="56">
        <f ca="1">IF('Bewerking, HH'!Z83=0,0,'Bewerking, HH'!Z83/SUM('Bewerking, HH'!W$71:W$85))</f>
        <v>0</v>
      </c>
      <c r="AA83" s="56">
        <f ca="1">IF('Bewerking, HH'!AA83=0,0,'Bewerking, HH'!AA83/SUM('Bewerking, HH'!W$71:W$85))</f>
        <v>0</v>
      </c>
      <c r="AB83" s="56">
        <f ca="1">IF('Bewerking, HH'!AB83=0,0,'Bewerking, HH'!AB83/SUM('Bewerking, HH'!W$71:W$85))</f>
        <v>0</v>
      </c>
      <c r="AC83" s="49">
        <f ca="1">IF('Bewerking, HH'!AC83=0,0,'Bewerking, HH'!AC83/SUM('Bewerking, HH'!W$71:W$85))</f>
        <v>0</v>
      </c>
      <c r="AG83" s="56">
        <f ca="1">IF('Bewerking, HH'!AG83=0,0,'Bewerking, HH'!AG83/SUM('Bewerking, HH'!AG$71:AG$85))</f>
        <v>0</v>
      </c>
      <c r="AH83" s="47">
        <f ca="1">IF('Bewerking, HH'!AH83=0,0,'Bewerking, HH'!AH83/SUM('Bewerking, HH'!AG$71:AG$85))</f>
        <v>0</v>
      </c>
      <c r="AI83" s="56">
        <f ca="1">IF('Bewerking, HH'!AI83=0,0,'Bewerking, HH'!AI83/SUM('Bewerking, HH'!AG$71:AG$85))</f>
        <v>0</v>
      </c>
      <c r="AJ83" s="56">
        <f ca="1">IF('Bewerking, HH'!AJ83=0,0,'Bewerking, HH'!AJ83/SUM('Bewerking, HH'!AG$71:AG$85))</f>
        <v>0</v>
      </c>
      <c r="AK83" s="56">
        <f ca="1">IF('Bewerking, HH'!AK83=0,0,'Bewerking, HH'!AK83/SUM('Bewerking, HH'!AG$71:AG$85))</f>
        <v>0</v>
      </c>
      <c r="AL83" s="56">
        <f ca="1">IF('Bewerking, HH'!AL83=0,0,'Bewerking, HH'!AL83/SUM('Bewerking, HH'!AG$71:AG$85))</f>
        <v>0</v>
      </c>
      <c r="AM83" s="49">
        <f ca="1">IF('Bewerking, HH'!AM83=0,0,'Bewerking, HH'!AM83/SUM('Bewerking, HH'!AG$71:AG$85))</f>
        <v>0</v>
      </c>
      <c r="AQ83" s="56">
        <f ca="1">IF('Bewerking, HH'!AQ83=0,0,'Bewerking, HH'!AQ83/SUM('Bewerking, HH'!AQ$71:AQ$85))</f>
        <v>0</v>
      </c>
      <c r="AR83" s="47">
        <f ca="1">IF('Bewerking, HH'!AR83=0,0,'Bewerking, HH'!AR83/SUM('Bewerking, HH'!AQ$71:AQ$85))</f>
        <v>0</v>
      </c>
      <c r="AS83" s="56">
        <f ca="1">IF('Bewerking, HH'!AS83=0,0,'Bewerking, HH'!AS83/SUM('Bewerking, HH'!AQ$71:AQ$85))</f>
        <v>0</v>
      </c>
      <c r="AT83" s="56">
        <f ca="1">IF('Bewerking, HH'!AT83=0,0,'Bewerking, HH'!AT83/SUM('Bewerking, HH'!AQ$71:AQ$85))</f>
        <v>0</v>
      </c>
      <c r="AU83" s="56">
        <f ca="1">IF('Bewerking, HH'!AU83=0,0,'Bewerking, HH'!AU83/SUM('Bewerking, HH'!AQ$71:AQ$85))</f>
        <v>0</v>
      </c>
      <c r="AV83" s="56">
        <f ca="1">IF('Bewerking, HH'!AV83=0,0,'Bewerking, HH'!AV83/SUM('Bewerking, HH'!AQ$71:AQ$85))</f>
        <v>0</v>
      </c>
      <c r="AW83" s="49">
        <f ca="1">IF('Bewerking, HH'!AW83=0,0,'Bewerking, HH'!AW83/SUM('Bewerking, HH'!AQ$71:AQ$85))</f>
        <v>0</v>
      </c>
    </row>
    <row r="84" spans="1:49" x14ac:dyDescent="0.25">
      <c r="B84" s="29" t="s">
        <v>48</v>
      </c>
      <c r="C84" s="56">
        <f ca="1">IF('Bewerking, HH'!C84=0,0,'Bewerking, HH'!C84/SUM('Bewerking, HH'!C$71:C$85))</f>
        <v>0</v>
      </c>
      <c r="D84" s="47">
        <f ca="1">IF('Bewerking, HH'!D84=0,0,'Bewerking, HH'!D84/SUM('Bewerking, HH'!C$71:C$85))</f>
        <v>0</v>
      </c>
      <c r="E84" s="56">
        <f ca="1">IF('Bewerking, HH'!E84=0,0,'Bewerking, HH'!E84/SUM('Bewerking, HH'!C$71:C$85))</f>
        <v>0</v>
      </c>
      <c r="F84" s="56">
        <f ca="1">IF('Bewerking, HH'!F84=0,0,'Bewerking, HH'!F84/SUM('Bewerking, HH'!C$71:C$85))</f>
        <v>0</v>
      </c>
      <c r="G84" s="56">
        <f ca="1">IF('Bewerking, HH'!G84=0,0,'Bewerking, HH'!G84/SUM('Bewerking, HH'!C$71:C$85))</f>
        <v>0</v>
      </c>
      <c r="H84" s="56">
        <f ca="1">IF('Bewerking, HH'!H84=0,0,'Bewerking, HH'!H84/SUM('Bewerking, HH'!C$71:C$85))</f>
        <v>0</v>
      </c>
      <c r="I84" s="49">
        <f ca="1">IF('Bewerking, HH'!I84=0,0,'Bewerking, HH'!I84/SUM('Bewerking, HH'!C$71:C$85))</f>
        <v>0</v>
      </c>
      <c r="M84" s="56">
        <f ca="1">IF('Bewerking, HH'!M84=0,0,'Bewerking, HH'!M84/SUM('Bewerking, HH'!M$71:M$85))</f>
        <v>0</v>
      </c>
      <c r="N84" s="47">
        <f ca="1">IF('Bewerking, HH'!N84=0,0,'Bewerking, HH'!N84/SUM('Bewerking, HH'!M$71:M$85))</f>
        <v>0</v>
      </c>
      <c r="O84" s="56">
        <f ca="1">IF('Bewerking, HH'!O84=0,0,'Bewerking, HH'!O84/SUM('Bewerking, HH'!M$71:M$85))</f>
        <v>0</v>
      </c>
      <c r="P84" s="56">
        <f ca="1">IF('Bewerking, HH'!P84=0,0,'Bewerking, HH'!P84/SUM('Bewerking, HH'!M$71:M$85))</f>
        <v>0</v>
      </c>
      <c r="Q84" s="56">
        <f ca="1">IF('Bewerking, HH'!Q84=0,0,'Bewerking, HH'!Q84/SUM('Bewerking, HH'!M$71:M$85))</f>
        <v>0</v>
      </c>
      <c r="R84" s="56">
        <f ca="1">IF('Bewerking, HH'!R84=0,0,'Bewerking, HH'!R84/SUM('Bewerking, HH'!M$71:M$85))</f>
        <v>0</v>
      </c>
      <c r="S84" s="49">
        <f ca="1">IF('Bewerking, HH'!S84=0,0,'Bewerking, HH'!S84/SUM('Bewerking, HH'!M$71:M$85))</f>
        <v>0</v>
      </c>
      <c r="W84" s="56">
        <f ca="1">IF('Bewerking, HH'!W84=0,0,'Bewerking, HH'!W84/SUM('Bewerking, HH'!W$71:W$85))</f>
        <v>0</v>
      </c>
      <c r="X84" s="47">
        <f ca="1">IF('Bewerking, HH'!X84=0,0,'Bewerking, HH'!X84/SUM('Bewerking, HH'!W$71:W$85))</f>
        <v>0</v>
      </c>
      <c r="Y84" s="56">
        <f ca="1">IF('Bewerking, HH'!Y84=0,0,'Bewerking, HH'!Y84/SUM('Bewerking, HH'!W$71:W$85))</f>
        <v>0</v>
      </c>
      <c r="Z84" s="56">
        <f ca="1">IF('Bewerking, HH'!Z84=0,0,'Bewerking, HH'!Z84/SUM('Bewerking, HH'!W$71:W$85))</f>
        <v>0</v>
      </c>
      <c r="AA84" s="56">
        <f ca="1">IF('Bewerking, HH'!AA84=0,0,'Bewerking, HH'!AA84/SUM('Bewerking, HH'!W$71:W$85))</f>
        <v>0</v>
      </c>
      <c r="AB84" s="56">
        <f ca="1">IF('Bewerking, HH'!AB84=0,0,'Bewerking, HH'!AB84/SUM('Bewerking, HH'!W$71:W$85))</f>
        <v>0</v>
      </c>
      <c r="AC84" s="49">
        <f ca="1">IF('Bewerking, HH'!AC84=0,0,'Bewerking, HH'!AC84/SUM('Bewerking, HH'!W$71:W$85))</f>
        <v>0</v>
      </c>
      <c r="AG84" s="56">
        <f ca="1">IF('Bewerking, HH'!AG84=0,0,'Bewerking, HH'!AG84/SUM('Bewerking, HH'!AG$71:AG$85))</f>
        <v>0</v>
      </c>
      <c r="AH84" s="47">
        <f ca="1">IF('Bewerking, HH'!AH84=0,0,'Bewerking, HH'!AH84/SUM('Bewerking, HH'!AG$71:AG$85))</f>
        <v>0</v>
      </c>
      <c r="AI84" s="56">
        <f ca="1">IF('Bewerking, HH'!AI84=0,0,'Bewerking, HH'!AI84/SUM('Bewerking, HH'!AG$71:AG$85))</f>
        <v>0</v>
      </c>
      <c r="AJ84" s="56">
        <f ca="1">IF('Bewerking, HH'!AJ84=0,0,'Bewerking, HH'!AJ84/SUM('Bewerking, HH'!AG$71:AG$85))</f>
        <v>0</v>
      </c>
      <c r="AK84" s="56">
        <f ca="1">IF('Bewerking, HH'!AK84=0,0,'Bewerking, HH'!AK84/SUM('Bewerking, HH'!AG$71:AG$85))</f>
        <v>0</v>
      </c>
      <c r="AL84" s="56">
        <f ca="1">IF('Bewerking, HH'!AL84=0,0,'Bewerking, HH'!AL84/SUM('Bewerking, HH'!AG$71:AG$85))</f>
        <v>0</v>
      </c>
      <c r="AM84" s="49">
        <f ca="1">IF('Bewerking, HH'!AM84=0,0,'Bewerking, HH'!AM84/SUM('Bewerking, HH'!AG$71:AG$85))</f>
        <v>0</v>
      </c>
      <c r="AQ84" s="56">
        <f ca="1">IF('Bewerking, HH'!AQ84=0,0,'Bewerking, HH'!AQ84/SUM('Bewerking, HH'!AQ$71:AQ$85))</f>
        <v>0</v>
      </c>
      <c r="AR84" s="47">
        <f ca="1">IF('Bewerking, HH'!AR84=0,0,'Bewerking, HH'!AR84/SUM('Bewerking, HH'!AQ$71:AQ$85))</f>
        <v>0</v>
      </c>
      <c r="AS84" s="56">
        <f ca="1">IF('Bewerking, HH'!AS84=0,0,'Bewerking, HH'!AS84/SUM('Bewerking, HH'!AQ$71:AQ$85))</f>
        <v>0</v>
      </c>
      <c r="AT84" s="56">
        <f ca="1">IF('Bewerking, HH'!AT84=0,0,'Bewerking, HH'!AT84/SUM('Bewerking, HH'!AQ$71:AQ$85))</f>
        <v>0</v>
      </c>
      <c r="AU84" s="56">
        <f ca="1">IF('Bewerking, HH'!AU84=0,0,'Bewerking, HH'!AU84/SUM('Bewerking, HH'!AQ$71:AQ$85))</f>
        <v>0</v>
      </c>
      <c r="AV84" s="56">
        <f ca="1">IF('Bewerking, HH'!AV84=0,0,'Bewerking, HH'!AV84/SUM('Bewerking, HH'!AQ$71:AQ$85))</f>
        <v>0</v>
      </c>
      <c r="AW84" s="49">
        <f ca="1">IF('Bewerking, HH'!AW84=0,0,'Bewerking, HH'!AW84/SUM('Bewerking, HH'!AQ$71:AQ$85))</f>
        <v>0</v>
      </c>
    </row>
    <row r="85" spans="1:49" ht="15.75" thickBot="1" x14ac:dyDescent="0.3">
      <c r="B85" s="29" t="s">
        <v>49</v>
      </c>
      <c r="C85" s="58">
        <f ca="1">IF('Bewerking, HH'!C85=0,0,'Bewerking, HH'!C85/SUM('Bewerking, HH'!C$71:C$85))</f>
        <v>0</v>
      </c>
      <c r="D85" s="59">
        <f ca="1">IF('Bewerking, HH'!D85=0,0,'Bewerking, HH'!D85/SUM('Bewerking, HH'!C$71:C$85))</f>
        <v>0</v>
      </c>
      <c r="E85" s="58">
        <f ca="1">IF('Bewerking, HH'!E85=0,0,'Bewerking, HH'!E85/SUM('Bewerking, HH'!C$71:C$85))</f>
        <v>0</v>
      </c>
      <c r="F85" s="58">
        <f ca="1">IF('Bewerking, HH'!F85=0,0,'Bewerking, HH'!F85/SUM('Bewerking, HH'!C$71:C$85))</f>
        <v>0</v>
      </c>
      <c r="G85" s="58">
        <f ca="1">IF('Bewerking, HH'!G85=0,0,'Bewerking, HH'!G85/SUM('Bewerking, HH'!C$71:C$85))</f>
        <v>0</v>
      </c>
      <c r="H85" s="58">
        <f ca="1">IF('Bewerking, HH'!H85=0,0,'Bewerking, HH'!H85/SUM('Bewerking, HH'!C$71:C$85))</f>
        <v>0</v>
      </c>
      <c r="I85" s="60">
        <f ca="1">IF('Bewerking, HH'!I85=0,0,'Bewerking, HH'!I85/SUM('Bewerking, HH'!C$71:C$85))</f>
        <v>0</v>
      </c>
      <c r="J85" s="61"/>
      <c r="M85" s="58">
        <f ca="1">IF('Bewerking, HH'!M85=0,0,'Bewerking, HH'!M85/SUM('Bewerking, HH'!M$71:M$85))</f>
        <v>0</v>
      </c>
      <c r="N85" s="59">
        <f ca="1">IF('Bewerking, HH'!N85=0,0,'Bewerking, HH'!N85/SUM('Bewerking, HH'!M$71:M$85))</f>
        <v>0</v>
      </c>
      <c r="O85" s="58">
        <f ca="1">IF('Bewerking, HH'!O85=0,0,'Bewerking, HH'!O85/SUM('Bewerking, HH'!M$71:M$85))</f>
        <v>0</v>
      </c>
      <c r="P85" s="58">
        <f ca="1">IF('Bewerking, HH'!P85=0,0,'Bewerking, HH'!P85/SUM('Bewerking, HH'!M$71:M$85))</f>
        <v>0</v>
      </c>
      <c r="Q85" s="58">
        <f ca="1">IF('Bewerking, HH'!Q85=0,0,'Bewerking, HH'!Q85/SUM('Bewerking, HH'!M$71:M$85))</f>
        <v>0</v>
      </c>
      <c r="R85" s="58">
        <f ca="1">IF('Bewerking, HH'!R85=0,0,'Bewerking, HH'!R85/SUM('Bewerking, HH'!M$71:M$85))</f>
        <v>0</v>
      </c>
      <c r="S85" s="60">
        <f ca="1">IF('Bewerking, HH'!S85=0,0,'Bewerking, HH'!S85/SUM('Bewerking, HH'!M$71:M$85))</f>
        <v>0</v>
      </c>
      <c r="W85" s="58">
        <f ca="1">IF('Bewerking, HH'!W85=0,0,'Bewerking, HH'!W85/SUM('Bewerking, HH'!W$71:W$85))</f>
        <v>0</v>
      </c>
      <c r="X85" s="59">
        <f ca="1">IF('Bewerking, HH'!X85=0,0,'Bewerking, HH'!X85/SUM('Bewerking, HH'!W$71:W$85))</f>
        <v>0</v>
      </c>
      <c r="Y85" s="58">
        <f ca="1">IF('Bewerking, HH'!Y85=0,0,'Bewerking, HH'!Y85/SUM('Bewerking, HH'!W$71:W$85))</f>
        <v>0</v>
      </c>
      <c r="Z85" s="58">
        <f ca="1">IF('Bewerking, HH'!Z85=0,0,'Bewerking, HH'!Z85/SUM('Bewerking, HH'!W$71:W$85))</f>
        <v>0</v>
      </c>
      <c r="AA85" s="58">
        <f ca="1">IF('Bewerking, HH'!AA85=0,0,'Bewerking, HH'!AA85/SUM('Bewerking, HH'!W$71:W$85))</f>
        <v>0</v>
      </c>
      <c r="AB85" s="58">
        <f ca="1">IF('Bewerking, HH'!AB85=0,0,'Bewerking, HH'!AB85/SUM('Bewerking, HH'!W$71:W$85))</f>
        <v>0</v>
      </c>
      <c r="AC85" s="60">
        <f ca="1">IF('Bewerking, HH'!AC85=0,0,'Bewerking, HH'!AC85/SUM('Bewerking, HH'!W$71:W$85))</f>
        <v>0</v>
      </c>
      <c r="AG85" s="58">
        <f ca="1">IF('Bewerking, HH'!AG85=0,0,'Bewerking, HH'!AG85/SUM('Bewerking, HH'!AG$71:AG$85))</f>
        <v>0</v>
      </c>
      <c r="AH85" s="59">
        <f ca="1">IF('Bewerking, HH'!AH85=0,0,'Bewerking, HH'!AH85/SUM('Bewerking, HH'!AG$71:AG$85))</f>
        <v>0</v>
      </c>
      <c r="AI85" s="58">
        <f ca="1">IF('Bewerking, HH'!AI85=0,0,'Bewerking, HH'!AI85/SUM('Bewerking, HH'!AG$71:AG$85))</f>
        <v>0</v>
      </c>
      <c r="AJ85" s="58">
        <f ca="1">IF('Bewerking, HH'!AJ85=0,0,'Bewerking, HH'!AJ85/SUM('Bewerking, HH'!AG$71:AG$85))</f>
        <v>0</v>
      </c>
      <c r="AK85" s="58">
        <f ca="1">IF('Bewerking, HH'!AK85=0,0,'Bewerking, HH'!AK85/SUM('Bewerking, HH'!AG$71:AG$85))</f>
        <v>0</v>
      </c>
      <c r="AL85" s="58">
        <f ca="1">IF('Bewerking, HH'!AL85=0,0,'Bewerking, HH'!AL85/SUM('Bewerking, HH'!AG$71:AG$85))</f>
        <v>0</v>
      </c>
      <c r="AM85" s="60">
        <f ca="1">IF('Bewerking, HH'!AM85=0,0,'Bewerking, HH'!AM85/SUM('Bewerking, HH'!AG$71:AG$85))</f>
        <v>0</v>
      </c>
      <c r="AQ85" s="58">
        <f ca="1">IF('Bewerking, HH'!AQ85=0,0,'Bewerking, HH'!AQ85/SUM('Bewerking, HH'!AQ$71:AQ$85))</f>
        <v>0</v>
      </c>
      <c r="AR85" s="59">
        <f ca="1">IF('Bewerking, HH'!AR85=0,0,'Bewerking, HH'!AR85/SUM('Bewerking, HH'!AQ$71:AQ$85))</f>
        <v>0</v>
      </c>
      <c r="AS85" s="58">
        <f ca="1">IF('Bewerking, HH'!AS85=0,0,'Bewerking, HH'!AS85/SUM('Bewerking, HH'!AQ$71:AQ$85))</f>
        <v>0</v>
      </c>
      <c r="AT85" s="58">
        <f ca="1">IF('Bewerking, HH'!AT85=0,0,'Bewerking, HH'!AT85/SUM('Bewerking, HH'!AQ$71:AQ$85))</f>
        <v>0</v>
      </c>
      <c r="AU85" s="58">
        <f ca="1">IF('Bewerking, HH'!AU85=0,0,'Bewerking, HH'!AU85/SUM('Bewerking, HH'!AQ$71:AQ$85))</f>
        <v>0</v>
      </c>
      <c r="AV85" s="58">
        <f ca="1">IF('Bewerking, HH'!AV85=0,0,'Bewerking, HH'!AV85/SUM('Bewerking, HH'!AQ$71:AQ$85))</f>
        <v>0</v>
      </c>
      <c r="AW85" s="60">
        <f ca="1">IF('Bewerking, HH'!AW85=0,0,'Bewerking, HH'!AW85/SUM('Bewerking, HH'!AQ$71:AQ$85))</f>
        <v>0</v>
      </c>
    </row>
    <row r="86" spans="1:49" x14ac:dyDescent="0.25">
      <c r="C86" s="56">
        <f ca="1">SUM(C71:C85)</f>
        <v>0</v>
      </c>
      <c r="D86" s="47">
        <f t="shared" ref="D86:I86" ca="1" si="33">SUM(D71:D85)</f>
        <v>0</v>
      </c>
      <c r="E86" s="56">
        <f t="shared" ca="1" si="33"/>
        <v>0</v>
      </c>
      <c r="F86" s="56">
        <f t="shared" ca="1" si="33"/>
        <v>0</v>
      </c>
      <c r="G86" s="56">
        <f t="shared" ca="1" si="33"/>
        <v>0</v>
      </c>
      <c r="H86" s="56">
        <f t="shared" ca="1" si="33"/>
        <v>0</v>
      </c>
      <c r="I86" s="49">
        <f t="shared" ca="1" si="33"/>
        <v>0</v>
      </c>
      <c r="M86" s="56">
        <f ca="1">SUM(M71:M85)</f>
        <v>0</v>
      </c>
      <c r="N86" s="47">
        <f t="shared" ref="N86" ca="1" si="34">SUM(N71:N85)</f>
        <v>0</v>
      </c>
      <c r="O86" s="56">
        <f t="shared" ref="O86" ca="1" si="35">SUM(O71:O85)</f>
        <v>0</v>
      </c>
      <c r="P86" s="56">
        <f t="shared" ref="P86" ca="1" si="36">SUM(P71:P85)</f>
        <v>0</v>
      </c>
      <c r="Q86" s="56">
        <f t="shared" ref="Q86" ca="1" si="37">SUM(Q71:Q85)</f>
        <v>0</v>
      </c>
      <c r="R86" s="56">
        <f t="shared" ref="R86" ca="1" si="38">SUM(R71:R85)</f>
        <v>0</v>
      </c>
      <c r="S86" s="49">
        <f t="shared" ref="S86" ca="1" si="39">SUM(S71:S85)</f>
        <v>0</v>
      </c>
      <c r="W86" s="56">
        <f ca="1">SUM(W71:W85)</f>
        <v>0</v>
      </c>
      <c r="X86" s="47">
        <f t="shared" ref="X86" ca="1" si="40">SUM(X71:X85)</f>
        <v>0</v>
      </c>
      <c r="Y86" s="56">
        <f t="shared" ref="Y86" ca="1" si="41">SUM(Y71:Y85)</f>
        <v>0</v>
      </c>
      <c r="Z86" s="56">
        <f t="shared" ref="Z86" ca="1" si="42">SUM(Z71:Z85)</f>
        <v>0</v>
      </c>
      <c r="AA86" s="56">
        <f t="shared" ref="AA86" ca="1" si="43">SUM(AA71:AA85)</f>
        <v>0</v>
      </c>
      <c r="AB86" s="56">
        <f t="shared" ref="AB86" ca="1" si="44">SUM(AB71:AB85)</f>
        <v>0</v>
      </c>
      <c r="AC86" s="49">
        <f t="shared" ref="AC86" ca="1" si="45">SUM(AC71:AC85)</f>
        <v>0</v>
      </c>
      <c r="AG86" s="56">
        <f ca="1">SUM(AG71:AG85)</f>
        <v>0</v>
      </c>
      <c r="AH86" s="47">
        <f t="shared" ref="AH86" ca="1" si="46">SUM(AH71:AH85)</f>
        <v>0</v>
      </c>
      <c r="AI86" s="56">
        <f t="shared" ref="AI86" ca="1" si="47">SUM(AI71:AI85)</f>
        <v>0</v>
      </c>
      <c r="AJ86" s="56">
        <f t="shared" ref="AJ86" ca="1" si="48">SUM(AJ71:AJ85)</f>
        <v>0</v>
      </c>
      <c r="AK86" s="56">
        <f t="shared" ref="AK86" ca="1" si="49">SUM(AK71:AK85)</f>
        <v>0</v>
      </c>
      <c r="AL86" s="56">
        <f t="shared" ref="AL86" ca="1" si="50">SUM(AL71:AL85)</f>
        <v>0</v>
      </c>
      <c r="AM86" s="49">
        <f t="shared" ref="AM86" ca="1" si="51">SUM(AM71:AM85)</f>
        <v>0</v>
      </c>
      <c r="AQ86" s="56">
        <f ca="1">SUM(AQ71:AQ85)</f>
        <v>0</v>
      </c>
      <c r="AR86" s="47">
        <f t="shared" ref="AR86" ca="1" si="52">SUM(AR71:AR85)</f>
        <v>0</v>
      </c>
      <c r="AS86" s="56">
        <f t="shared" ref="AS86" ca="1" si="53">SUM(AS71:AS85)</f>
        <v>0</v>
      </c>
      <c r="AT86" s="56">
        <f t="shared" ref="AT86" ca="1" si="54">SUM(AT71:AT85)</f>
        <v>0</v>
      </c>
      <c r="AU86" s="56">
        <f t="shared" ref="AU86" ca="1" si="55">SUM(AU71:AU85)</f>
        <v>0</v>
      </c>
      <c r="AV86" s="56">
        <f t="shared" ref="AV86" ca="1" si="56">SUM(AV71:AV85)</f>
        <v>0</v>
      </c>
      <c r="AW86" s="49">
        <f t="shared" ref="AW86" ca="1" si="57">SUM(AW71:AW85)</f>
        <v>0</v>
      </c>
    </row>
    <row r="87" spans="1:49" s="1" customFormat="1" x14ac:dyDescent="0.25">
      <c r="A87" s="2">
        <v>2020</v>
      </c>
      <c r="C87" s="38"/>
      <c r="D87" s="38"/>
      <c r="E87" s="38"/>
      <c r="F87" s="38"/>
      <c r="G87" s="38"/>
      <c r="H87" s="38"/>
      <c r="I87" s="38"/>
      <c r="J87" s="38"/>
      <c r="K87" s="21"/>
      <c r="M87" s="38"/>
      <c r="N87" s="38"/>
      <c r="O87" s="38"/>
      <c r="P87" s="38"/>
      <c r="Q87" s="38"/>
      <c r="R87" s="38"/>
      <c r="S87" s="38"/>
      <c r="U87" s="21"/>
      <c r="W87" s="38"/>
      <c r="X87" s="38"/>
      <c r="Y87" s="38"/>
      <c r="Z87" s="38"/>
      <c r="AA87" s="38"/>
      <c r="AB87" s="38"/>
      <c r="AC87" s="38"/>
      <c r="AE87" s="21"/>
      <c r="AG87" s="38"/>
      <c r="AH87" s="38"/>
      <c r="AI87" s="38"/>
      <c r="AJ87" s="38"/>
      <c r="AK87" s="38"/>
      <c r="AL87" s="38"/>
      <c r="AM87" s="38"/>
      <c r="AO87" s="21"/>
      <c r="AQ87" s="38"/>
      <c r="AR87" s="38"/>
      <c r="AS87" s="38"/>
      <c r="AT87" s="38"/>
      <c r="AU87" s="38"/>
      <c r="AV87" s="38"/>
      <c r="AW87" s="38"/>
    </row>
    <row r="88" spans="1:49" s="5" customFormat="1" x14ac:dyDescent="0.25">
      <c r="B88" s="3" t="s">
        <v>104</v>
      </c>
      <c r="C88" s="39"/>
      <c r="D88" s="39"/>
      <c r="E88" s="39"/>
      <c r="F88" s="39"/>
      <c r="G88" s="39"/>
      <c r="H88" s="39"/>
      <c r="I88" s="39"/>
      <c r="J88" s="39"/>
      <c r="K88" s="21"/>
      <c r="M88" s="39"/>
      <c r="N88" s="39"/>
      <c r="O88" s="39"/>
      <c r="P88" s="39"/>
      <c r="Q88" s="39"/>
      <c r="R88" s="39"/>
      <c r="S88" s="39"/>
      <c r="U88" s="21"/>
      <c r="W88" s="39"/>
      <c r="X88" s="39"/>
      <c r="Y88" s="39"/>
      <c r="Z88" s="39"/>
      <c r="AA88" s="39"/>
      <c r="AB88" s="39"/>
      <c r="AC88" s="39"/>
      <c r="AE88" s="21"/>
      <c r="AG88" s="39"/>
      <c r="AH88" s="39"/>
      <c r="AI88" s="39"/>
      <c r="AJ88" s="39"/>
      <c r="AK88" s="39"/>
      <c r="AL88" s="39"/>
      <c r="AM88" s="39"/>
      <c r="AO88" s="21"/>
      <c r="AQ88" s="39"/>
      <c r="AR88" s="39"/>
      <c r="AS88" s="39"/>
      <c r="AT88" s="39"/>
      <c r="AU88" s="39"/>
      <c r="AV88" s="39"/>
      <c r="AW88" s="39"/>
    </row>
    <row r="89" spans="1:49" x14ac:dyDescent="0.25">
      <c r="C89" s="9" t="s">
        <v>1</v>
      </c>
      <c r="D89" s="9" t="s">
        <v>2</v>
      </c>
      <c r="E89" s="9" t="s">
        <v>3</v>
      </c>
      <c r="F89" s="9" t="s">
        <v>4</v>
      </c>
      <c r="G89" s="9" t="s">
        <v>5</v>
      </c>
      <c r="H89" s="9" t="s">
        <v>6</v>
      </c>
      <c r="I89" s="9" t="s">
        <v>7</v>
      </c>
      <c r="M89" s="9" t="s">
        <v>1</v>
      </c>
      <c r="N89" s="9" t="s">
        <v>2</v>
      </c>
      <c r="O89" s="9" t="s">
        <v>3</v>
      </c>
      <c r="P89" s="9" t="s">
        <v>4</v>
      </c>
      <c r="Q89" s="9" t="s">
        <v>5</v>
      </c>
      <c r="R89" s="9" t="s">
        <v>6</v>
      </c>
      <c r="S89" s="9" t="s">
        <v>7</v>
      </c>
      <c r="W89" s="9" t="s">
        <v>1</v>
      </c>
      <c r="X89" s="9" t="s">
        <v>2</v>
      </c>
      <c r="Y89" s="9" t="s">
        <v>3</v>
      </c>
      <c r="Z89" s="9" t="s">
        <v>4</v>
      </c>
      <c r="AA89" s="9" t="s">
        <v>5</v>
      </c>
      <c r="AB89" s="9" t="s">
        <v>6</v>
      </c>
      <c r="AC89" s="9" t="s">
        <v>7</v>
      </c>
      <c r="AG89" s="9" t="s">
        <v>1</v>
      </c>
      <c r="AH89" s="9" t="s">
        <v>2</v>
      </c>
      <c r="AI89" s="9" t="s">
        <v>3</v>
      </c>
      <c r="AJ89" s="9" t="s">
        <v>4</v>
      </c>
      <c r="AK89" s="9" t="s">
        <v>5</v>
      </c>
      <c r="AL89" s="9" t="s">
        <v>6</v>
      </c>
      <c r="AM89" s="9" t="s">
        <v>7</v>
      </c>
      <c r="AQ89" s="9" t="s">
        <v>1</v>
      </c>
      <c r="AR89" s="9" t="s">
        <v>2</v>
      </c>
      <c r="AS89" s="9" t="s">
        <v>3</v>
      </c>
      <c r="AT89" s="9" t="s">
        <v>4</v>
      </c>
      <c r="AU89" s="9" t="s">
        <v>5</v>
      </c>
      <c r="AV89" s="9" t="s">
        <v>6</v>
      </c>
      <c r="AW89" s="9" t="s">
        <v>7</v>
      </c>
    </row>
    <row r="90" spans="1:49" x14ac:dyDescent="0.25">
      <c r="C90" s="9" t="s">
        <v>35</v>
      </c>
      <c r="D90" s="9" t="s">
        <v>35</v>
      </c>
      <c r="E90" s="9" t="s">
        <v>35</v>
      </c>
      <c r="F90" s="9" t="s">
        <v>35</v>
      </c>
      <c r="G90" s="9" t="s">
        <v>35</v>
      </c>
      <c r="H90" s="9" t="s">
        <v>35</v>
      </c>
      <c r="I90" s="9" t="s">
        <v>35</v>
      </c>
      <c r="M90" s="9" t="s">
        <v>35</v>
      </c>
      <c r="N90" s="9" t="s">
        <v>35</v>
      </c>
      <c r="O90" s="9" t="s">
        <v>35</v>
      </c>
      <c r="P90" s="9" t="s">
        <v>35</v>
      </c>
      <c r="Q90" s="9" t="s">
        <v>35</v>
      </c>
      <c r="R90" s="9" t="s">
        <v>35</v>
      </c>
      <c r="S90" s="9" t="s">
        <v>35</v>
      </c>
      <c r="W90" s="9" t="s">
        <v>35</v>
      </c>
      <c r="X90" s="9" t="s">
        <v>35</v>
      </c>
      <c r="Y90" s="9" t="s">
        <v>35</v>
      </c>
      <c r="Z90" s="9" t="s">
        <v>35</v>
      </c>
      <c r="AA90" s="9" t="s">
        <v>35</v>
      </c>
      <c r="AB90" s="9" t="s">
        <v>35</v>
      </c>
      <c r="AC90" s="9" t="s">
        <v>35</v>
      </c>
      <c r="AG90" s="9" t="s">
        <v>35</v>
      </c>
      <c r="AH90" s="9" t="s">
        <v>35</v>
      </c>
      <c r="AI90" s="9" t="s">
        <v>35</v>
      </c>
      <c r="AJ90" s="9" t="s">
        <v>35</v>
      </c>
      <c r="AK90" s="9" t="s">
        <v>35</v>
      </c>
      <c r="AL90" s="9" t="s">
        <v>35</v>
      </c>
      <c r="AM90" s="9" t="s">
        <v>35</v>
      </c>
      <c r="AQ90" s="9" t="s">
        <v>35</v>
      </c>
      <c r="AR90" s="9" t="s">
        <v>35</v>
      </c>
      <c r="AS90" s="9" t="s">
        <v>35</v>
      </c>
      <c r="AT90" s="9" t="s">
        <v>35</v>
      </c>
      <c r="AU90" s="9" t="s">
        <v>35</v>
      </c>
      <c r="AV90" s="9" t="s">
        <v>35</v>
      </c>
      <c r="AW90" s="9" t="s">
        <v>35</v>
      </c>
    </row>
    <row r="91" spans="1:49" x14ac:dyDescent="0.25">
      <c r="B91" s="29" t="s">
        <v>67</v>
      </c>
      <c r="C91" s="42">
        <f ca="1">IF('Bewerking, HH'!C91=0,0,'Bewerking, HH'!C91/SUM('Bewerking, HH'!C$91:C$126))</f>
        <v>3.4323927803746289E-3</v>
      </c>
      <c r="D91" s="43">
        <f ca="1">IF('Bewerking, HH'!D91=0,0,'Bewerking, HH'!D91/SUM('Bewerking, HH'!C$91:C$126))</f>
        <v>6.0049814050291723E-4</v>
      </c>
      <c r="E91" s="44">
        <f ca="1">IF('Bewerking, HH'!E91=0,0,'Bewerking, HH'!E91/SUM('Bewerking, HH'!C$91:C$126))</f>
        <v>0</v>
      </c>
      <c r="F91" s="44">
        <f ca="1">IF('Bewerking, HH'!F91=0,0,'Bewerking, HH'!F91/SUM('Bewerking, HH'!C$91:C$126))</f>
        <v>0</v>
      </c>
      <c r="G91" s="44">
        <f ca="1">IF('Bewerking, HH'!G91=0,0,'Bewerking, HH'!G91/SUM('Bewerking, HH'!C$91:C$126))</f>
        <v>0</v>
      </c>
      <c r="H91" s="44">
        <f ca="1">IF('Bewerking, HH'!H91=0,0,'Bewerking, HH'!H91/SUM('Bewerking, HH'!C$91:C$126))</f>
        <v>0</v>
      </c>
      <c r="I91" s="45">
        <f ca="1">IF('Bewerking, HH'!I91=0,0,'Bewerking, HH'!I91/SUM('Bewerking, HH'!C$91:C$126))</f>
        <v>2.8318946398717118E-3</v>
      </c>
      <c r="J91" s="44"/>
      <c r="M91" s="42">
        <f ca="1">IF('Bewerking, HH'!M91=0,0,'Bewerking, HH'!M91/SUM('Bewerking, HH'!M$91:M$126))</f>
        <v>3.4323927803746289E-3</v>
      </c>
      <c r="N91" s="43">
        <f ca="1">IF('Bewerking, HH'!N91=0,0,'Bewerking, HH'!N91/SUM('Bewerking, HH'!M$91:M$126))</f>
        <v>6.0049814050291723E-4</v>
      </c>
      <c r="O91" s="44">
        <f ca="1">IF('Bewerking, HH'!O91=0,0,'Bewerking, HH'!O91/SUM('Bewerking, HH'!M$91:M$126))</f>
        <v>0</v>
      </c>
      <c r="P91" s="44">
        <f ca="1">IF('Bewerking, HH'!P91=0,0,'Bewerking, HH'!P91/SUM('Bewerking, HH'!M$91:M$126))</f>
        <v>0</v>
      </c>
      <c r="Q91" s="44">
        <f ca="1">IF('Bewerking, HH'!Q91=0,0,'Bewerking, HH'!Q91/SUM('Bewerking, HH'!M$91:M$126))</f>
        <v>0</v>
      </c>
      <c r="R91" s="44">
        <f ca="1">IF('Bewerking, HH'!R91=0,0,'Bewerking, HH'!R91/SUM('Bewerking, HH'!M$91:M$126))</f>
        <v>0</v>
      </c>
      <c r="S91" s="45">
        <f ca="1">IF('Bewerking, HH'!S91=0,0,'Bewerking, HH'!S91/SUM('Bewerking, HH'!M$91:M$126))</f>
        <v>2.8318946398717118E-3</v>
      </c>
      <c r="W91" s="42">
        <f ca="1">IF('Bewerking, HH'!W91=0,0,'Bewerking, HH'!W91/SUM('Bewerking, HH'!W$91:W$126))</f>
        <v>3.4323927803746289E-3</v>
      </c>
      <c r="X91" s="43">
        <f ca="1">IF('Bewerking, HH'!X91=0,0,'Bewerking, HH'!X91/SUM('Bewerking, HH'!W$91:W$126))</f>
        <v>6.0049814050291723E-4</v>
      </c>
      <c r="Y91" s="44">
        <f ca="1">IF('Bewerking, HH'!Y91=0,0,'Bewerking, HH'!Y91/SUM('Bewerking, HH'!W$91:W$126))</f>
        <v>0</v>
      </c>
      <c r="Z91" s="44">
        <f ca="1">IF('Bewerking, HH'!Z91=0,0,'Bewerking, HH'!Z91/SUM('Bewerking, HH'!W$91:W$126))</f>
        <v>0</v>
      </c>
      <c r="AA91" s="44">
        <f ca="1">IF('Bewerking, HH'!AA91=0,0,'Bewerking, HH'!AA91/SUM('Bewerking, HH'!W$91:W$126))</f>
        <v>0</v>
      </c>
      <c r="AB91" s="44">
        <f ca="1">IF('Bewerking, HH'!AB91=0,0,'Bewerking, HH'!AB91/SUM('Bewerking, HH'!W$91:W$126))</f>
        <v>4.4354976287147292E-4</v>
      </c>
      <c r="AC91" s="45">
        <f ca="1">IF('Bewerking, HH'!AC91=0,0,'Bewerking, HH'!AC91/SUM('Bewerking, HH'!W$91:W$126))</f>
        <v>2.3883448770002386E-3</v>
      </c>
      <c r="AG91" s="42">
        <f ca="1">IF('Bewerking, HH'!AG91=0,0,'Bewerking, HH'!AG91/SUM('Bewerking, HH'!AG$91:AG$126))</f>
        <v>3.4323927803746289E-3</v>
      </c>
      <c r="AH91" s="43">
        <f ca="1">IF('Bewerking, HH'!AH91=0,0,'Bewerking, HH'!AH91/SUM('Bewerking, HH'!AG$91:AG$126))</f>
        <v>6.0049814050291723E-4</v>
      </c>
      <c r="AI91" s="44">
        <f ca="1">IF('Bewerking, HH'!AI91=0,0,'Bewerking, HH'!AI91/SUM('Bewerking, HH'!AG$91:AG$126))</f>
        <v>0</v>
      </c>
      <c r="AJ91" s="44">
        <f ca="1">IF('Bewerking, HH'!AJ91=0,0,'Bewerking, HH'!AJ91/SUM('Bewerking, HH'!AG$91:AG$126))</f>
        <v>0</v>
      </c>
      <c r="AK91" s="44">
        <f ca="1">IF('Bewerking, HH'!AK91=0,0,'Bewerking, HH'!AK91/SUM('Bewerking, HH'!AG$91:AG$126))</f>
        <v>0</v>
      </c>
      <c r="AL91" s="44">
        <f ca="1">IF('Bewerking, HH'!AL91=0,0,'Bewerking, HH'!AL91/SUM('Bewerking, HH'!AG$91:AG$126))</f>
        <v>0</v>
      </c>
      <c r="AM91" s="45">
        <f ca="1">IF('Bewerking, HH'!AM91=0,0,'Bewerking, HH'!AM91/SUM('Bewerking, HH'!AG$91:AG$126))</f>
        <v>0</v>
      </c>
      <c r="AQ91" s="42">
        <f ca="1">IF('Bewerking, HH'!AQ91=0,0,'Bewerking, HH'!AQ91/SUM('Bewerking, HH'!AQ$91:AQ$126))</f>
        <v>3.4323927803746289E-3</v>
      </c>
      <c r="AR91" s="43">
        <f ca="1">IF('Bewerking, HH'!AR91=0,0,'Bewerking, HH'!AR91/SUM('Bewerking, HH'!AQ$91:AQ$126))</f>
        <v>1.8902043740830462E-3</v>
      </c>
      <c r="AS91" s="44">
        <f ca="1">IF('Bewerking, HH'!AS91=0,0,'Bewerking, HH'!AS91/SUM('Bewerking, HH'!AQ$91:AQ$126))</f>
        <v>1.04404790337439E-3</v>
      </c>
      <c r="AT91" s="44">
        <f ca="1">IF('Bewerking, HH'!AT91=0,0,'Bewerking, HH'!AT91/SUM('Bewerking, HH'!AQ$91:AQ$126))</f>
        <v>0</v>
      </c>
      <c r="AU91" s="44">
        <f ca="1">IF('Bewerking, HH'!AU91=0,0,'Bewerking, HH'!AU91/SUM('Bewerking, HH'!AQ$91:AQ$126))</f>
        <v>0</v>
      </c>
      <c r="AV91" s="44">
        <f ca="1">IF('Bewerking, HH'!AV91=0,0,'Bewerking, HH'!AV91/SUM('Bewerking, HH'!AQ$91:AQ$126))</f>
        <v>0</v>
      </c>
      <c r="AW91" s="45">
        <f ca="1">IF('Bewerking, HH'!AW91=0,0,'Bewerking, HH'!AW91/SUM('Bewerking, HH'!AQ$91:AQ$126))</f>
        <v>4.981405029171927E-4</v>
      </c>
    </row>
    <row r="92" spans="1:49" x14ac:dyDescent="0.25">
      <c r="B92" s="29" t="s">
        <v>68</v>
      </c>
      <c r="C92" s="46">
        <f ca="1">IF('Bewerking, HH'!C92=0,0,'Bewerking, HH'!C92/SUM('Bewerking, HH'!C$91:C$126))</f>
        <v>1.2419393360401242E-3</v>
      </c>
      <c r="D92" s="47">
        <f ca="1">IF('Bewerking, HH'!D92=0,0,'Bewerking, HH'!D92/SUM('Bewerking, HH'!C$91:C$126))</f>
        <v>2.4565833020573884E-4</v>
      </c>
      <c r="E92" s="48">
        <f ca="1">IF('Bewerking, HH'!E92=0,0,'Bewerking, HH'!E92/SUM('Bewerking, HH'!C$91:C$126))</f>
        <v>0</v>
      </c>
      <c r="F92" s="48">
        <f ca="1">IF('Bewerking, HH'!F92=0,0,'Bewerking, HH'!F92/SUM('Bewerking, HH'!C$91:C$126))</f>
        <v>0</v>
      </c>
      <c r="G92" s="48">
        <f ca="1">IF('Bewerking, HH'!G92=0,0,'Bewerking, HH'!G92/SUM('Bewerking, HH'!C$91:C$126))</f>
        <v>0</v>
      </c>
      <c r="H92" s="48">
        <f ca="1">IF('Bewerking, HH'!H92=0,0,'Bewerking, HH'!H92/SUM('Bewerking, HH'!C$91:C$126))</f>
        <v>0</v>
      </c>
      <c r="I92" s="49">
        <f ca="1">IF('Bewerking, HH'!I92=0,0,'Bewerking, HH'!I92/SUM('Bewerking, HH'!C$91:C$126))</f>
        <v>9.9628100583438539E-4</v>
      </c>
      <c r="J92" s="50"/>
      <c r="M92" s="46">
        <f ca="1">IF('Bewerking, HH'!M92=0,0,'Bewerking, HH'!M92/SUM('Bewerking, HH'!M$91:M$126))</f>
        <v>1.2419393360401242E-3</v>
      </c>
      <c r="N92" s="47">
        <f ca="1">IF('Bewerking, HH'!N92=0,0,'Bewerking, HH'!N92/SUM('Bewerking, HH'!M$91:M$126))</f>
        <v>2.4565833020573884E-4</v>
      </c>
      <c r="O92" s="48">
        <f ca="1">IF('Bewerking, HH'!O92=0,0,'Bewerking, HH'!O92/SUM('Bewerking, HH'!M$91:M$126))</f>
        <v>0</v>
      </c>
      <c r="P92" s="48">
        <f ca="1">IF('Bewerking, HH'!P92=0,0,'Bewerking, HH'!P92/SUM('Bewerking, HH'!M$91:M$126))</f>
        <v>0</v>
      </c>
      <c r="Q92" s="48">
        <f ca="1">IF('Bewerking, HH'!Q92=0,0,'Bewerking, HH'!Q92/SUM('Bewerking, HH'!M$91:M$126))</f>
        <v>0</v>
      </c>
      <c r="R92" s="48">
        <f ca="1">IF('Bewerking, HH'!R92=0,0,'Bewerking, HH'!R92/SUM('Bewerking, HH'!M$91:M$126))</f>
        <v>0</v>
      </c>
      <c r="S92" s="49">
        <f ca="1">IF('Bewerking, HH'!S92=0,0,'Bewerking, HH'!S92/SUM('Bewerking, HH'!M$91:M$126))</f>
        <v>9.9628100583438539E-4</v>
      </c>
      <c r="W92" s="46">
        <f ca="1">IF('Bewerking, HH'!W92=0,0,'Bewerking, HH'!W92/SUM('Bewerking, HH'!W$91:W$126))</f>
        <v>1.2419393360401242E-3</v>
      </c>
      <c r="X92" s="47">
        <f ca="1">IF('Bewerking, HH'!X92=0,0,'Bewerking, HH'!X92/SUM('Bewerking, HH'!W$91:W$126))</f>
        <v>2.4565833020573884E-4</v>
      </c>
      <c r="Y92" s="48">
        <f ca="1">IF('Bewerking, HH'!Y92=0,0,'Bewerking, HH'!Y92/SUM('Bewerking, HH'!W$91:W$126))</f>
        <v>0</v>
      </c>
      <c r="Z92" s="48">
        <f ca="1">IF('Bewerking, HH'!Z92=0,0,'Bewerking, HH'!Z92/SUM('Bewerking, HH'!W$91:W$126))</f>
        <v>0</v>
      </c>
      <c r="AA92" s="48">
        <f ca="1">IF('Bewerking, HH'!AA92=0,0,'Bewerking, HH'!AA92/SUM('Bewerking, HH'!W$91:W$126))</f>
        <v>0</v>
      </c>
      <c r="AB92" s="48">
        <f ca="1">IF('Bewerking, HH'!AB92=0,0,'Bewerking, HH'!AB92/SUM('Bewerking, HH'!W$91:W$126))</f>
        <v>1.6377222013715922E-4</v>
      </c>
      <c r="AC92" s="49">
        <f ca="1">IF('Bewerking, HH'!AC92=0,0,'Bewerking, HH'!AC92/SUM('Bewerking, HH'!W$91:W$126))</f>
        <v>8.3250878569722606E-4</v>
      </c>
      <c r="AG92" s="46">
        <f ca="1">IF('Bewerking, HH'!AG92=0,0,'Bewerking, HH'!AG92/SUM('Bewerking, HH'!AG$91:AG$126))</f>
        <v>1.2419393360401242E-3</v>
      </c>
      <c r="AH92" s="47">
        <f ca="1">IF('Bewerking, HH'!AH92=0,0,'Bewerking, HH'!AH92/SUM('Bewerking, HH'!AG$91:AG$126))</f>
        <v>2.4565833020573884E-4</v>
      </c>
      <c r="AI92" s="48">
        <f ca="1">IF('Bewerking, HH'!AI92=0,0,'Bewerking, HH'!AI92/SUM('Bewerking, HH'!AG$91:AG$126))</f>
        <v>0</v>
      </c>
      <c r="AJ92" s="48">
        <f ca="1">IF('Bewerking, HH'!AJ92=0,0,'Bewerking, HH'!AJ92/SUM('Bewerking, HH'!AG$91:AG$126))</f>
        <v>0</v>
      </c>
      <c r="AK92" s="48">
        <f ca="1">IF('Bewerking, HH'!AK92=0,0,'Bewerking, HH'!AK92/SUM('Bewerking, HH'!AG$91:AG$126))</f>
        <v>0</v>
      </c>
      <c r="AL92" s="48">
        <f ca="1">IF('Bewerking, HH'!AL92=0,0,'Bewerking, HH'!AL92/SUM('Bewerking, HH'!AG$91:AG$126))</f>
        <v>0</v>
      </c>
      <c r="AM92" s="49">
        <f ca="1">IF('Bewerking, HH'!AM92=0,0,'Bewerking, HH'!AM92/SUM('Bewerking, HH'!AG$91:AG$126))</f>
        <v>0</v>
      </c>
      <c r="AQ92" s="46">
        <f ca="1">IF('Bewerking, HH'!AQ92=0,0,'Bewerking, HH'!AQ92/SUM('Bewerking, HH'!AQ$91:AQ$126))</f>
        <v>1.2419393360401242E-3</v>
      </c>
      <c r="AR92" s="47">
        <f ca="1">IF('Bewerking, HH'!AR92=0,0,'Bewerking, HH'!AR92/SUM('Bewerking, HH'!AQ$91:AQ$126))</f>
        <v>9.0074721075437578E-4</v>
      </c>
      <c r="AS92" s="48">
        <f ca="1">IF('Bewerking, HH'!AS92=0,0,'Bewerking, HH'!AS92/SUM('Bewerking, HH'!AQ$91:AQ$126))</f>
        <v>2.5930601521716878E-4</v>
      </c>
      <c r="AT92" s="48">
        <f ca="1">IF('Bewerking, HH'!AT92=0,0,'Bewerking, HH'!AT92/SUM('Bewerking, HH'!AQ$91:AQ$126))</f>
        <v>0</v>
      </c>
      <c r="AU92" s="48">
        <f ca="1">IF('Bewerking, HH'!AU92=0,0,'Bewerking, HH'!AU92/SUM('Bewerking, HH'!AQ$91:AQ$126))</f>
        <v>0</v>
      </c>
      <c r="AV92" s="48">
        <f ca="1">IF('Bewerking, HH'!AV92=0,0,'Bewerking, HH'!AV92/SUM('Bewerking, HH'!AQ$91:AQ$126))</f>
        <v>0</v>
      </c>
      <c r="AW92" s="49">
        <f ca="1">IF('Bewerking, HH'!AW92=0,0,'Bewerking, HH'!AW92/SUM('Bewerking, HH'!AQ$91:AQ$126))</f>
        <v>8.1886110068579612E-5</v>
      </c>
    </row>
    <row r="93" spans="1:49" x14ac:dyDescent="0.25">
      <c r="B93" s="29" t="s">
        <v>69</v>
      </c>
      <c r="C93" s="46">
        <f ca="1">IF('Bewerking, HH'!C93=0,0,'Bewerking, HH'!C93/SUM('Bewerking, HH'!C$91:C$126))</f>
        <v>2.2655157118973692E-3</v>
      </c>
      <c r="D93" s="47">
        <f ca="1">IF('Bewerking, HH'!D93=0,0,'Bewerking, HH'!D93/SUM('Bewerking, HH'!C$91:C$126))</f>
        <v>8.5980415572008595E-4</v>
      </c>
      <c r="E93" s="48">
        <f ca="1">IF('Bewerking, HH'!E93=0,0,'Bewerking, HH'!E93/SUM('Bewerking, HH'!C$91:C$126))</f>
        <v>0</v>
      </c>
      <c r="F93" s="48">
        <f ca="1">IF('Bewerking, HH'!F93=0,0,'Bewerking, HH'!F93/SUM('Bewerking, HH'!C$91:C$126))</f>
        <v>0</v>
      </c>
      <c r="G93" s="48">
        <f ca="1">IF('Bewerking, HH'!G93=0,0,'Bewerking, HH'!G93/SUM('Bewerking, HH'!C$91:C$126))</f>
        <v>0</v>
      </c>
      <c r="H93" s="48">
        <f ca="1">IF('Bewerking, HH'!H93=0,0,'Bewerking, HH'!H93/SUM('Bewerking, HH'!C$91:C$126))</f>
        <v>0</v>
      </c>
      <c r="I93" s="49">
        <f ca="1">IF('Bewerking, HH'!I93=0,0,'Bewerking, HH'!I93/SUM('Bewerking, HH'!C$91:C$126))</f>
        <v>1.4057115561772835E-3</v>
      </c>
      <c r="J93" s="50"/>
      <c r="M93" s="46">
        <f ca="1">IF('Bewerking, HH'!M93=0,0,'Bewerking, HH'!M93/SUM('Bewerking, HH'!M$91:M$126))</f>
        <v>2.2655157118973692E-3</v>
      </c>
      <c r="N93" s="47">
        <f ca="1">IF('Bewerking, HH'!N93=0,0,'Bewerking, HH'!N93/SUM('Bewerking, HH'!M$91:M$126))</f>
        <v>8.5980415572008595E-4</v>
      </c>
      <c r="O93" s="48">
        <f ca="1">IF('Bewerking, HH'!O93=0,0,'Bewerking, HH'!O93/SUM('Bewerking, HH'!M$91:M$126))</f>
        <v>0</v>
      </c>
      <c r="P93" s="48">
        <f ca="1">IF('Bewerking, HH'!P93=0,0,'Bewerking, HH'!P93/SUM('Bewerking, HH'!M$91:M$126))</f>
        <v>0</v>
      </c>
      <c r="Q93" s="48">
        <f ca="1">IF('Bewerking, HH'!Q93=0,0,'Bewerking, HH'!Q93/SUM('Bewerking, HH'!M$91:M$126))</f>
        <v>0</v>
      </c>
      <c r="R93" s="48">
        <f ca="1">IF('Bewerking, HH'!R93=0,0,'Bewerking, HH'!R93/SUM('Bewerking, HH'!M$91:M$126))</f>
        <v>0</v>
      </c>
      <c r="S93" s="49">
        <f ca="1">IF('Bewerking, HH'!S93=0,0,'Bewerking, HH'!S93/SUM('Bewerking, HH'!M$91:M$126))</f>
        <v>1.4057115561772835E-3</v>
      </c>
      <c r="W93" s="46">
        <f ca="1">IF('Bewerking, HH'!W93=0,0,'Bewerking, HH'!W93/SUM('Bewerking, HH'!W$91:W$126))</f>
        <v>2.2655157118973692E-3</v>
      </c>
      <c r="X93" s="47">
        <f ca="1">IF('Bewerking, HH'!X93=0,0,'Bewerking, HH'!X93/SUM('Bewerking, HH'!W$91:W$126))</f>
        <v>8.5980415572008595E-4</v>
      </c>
      <c r="Y93" s="48">
        <f ca="1">IF('Bewerking, HH'!Y93=0,0,'Bewerking, HH'!Y93/SUM('Bewerking, HH'!W$91:W$126))</f>
        <v>0</v>
      </c>
      <c r="Z93" s="48">
        <f ca="1">IF('Bewerking, HH'!Z93=0,0,'Bewerking, HH'!Z93/SUM('Bewerking, HH'!W$91:W$126))</f>
        <v>0</v>
      </c>
      <c r="AA93" s="48">
        <f ca="1">IF('Bewerking, HH'!AA93=0,0,'Bewerking, HH'!AA93/SUM('Bewerking, HH'!W$91:W$126))</f>
        <v>0</v>
      </c>
      <c r="AB93" s="48">
        <f ca="1">IF('Bewerking, HH'!AB93=0,0,'Bewerking, HH'!AB93/SUM('Bewerking, HH'!W$91:W$126))</f>
        <v>1.2282916510286942E-4</v>
      </c>
      <c r="AC93" s="49">
        <f ca="1">IF('Bewerking, HH'!AC93=0,0,'Bewerking, HH'!AC93/SUM('Bewerking, HH'!W$91:W$126))</f>
        <v>1.2828823910744139E-3</v>
      </c>
      <c r="AG93" s="46">
        <f ca="1">IF('Bewerking, HH'!AG93=0,0,'Bewerking, HH'!AG93/SUM('Bewerking, HH'!AG$91:AG$126))</f>
        <v>2.2655157118973692E-3</v>
      </c>
      <c r="AH93" s="47">
        <f ca="1">IF('Bewerking, HH'!AH93=0,0,'Bewerking, HH'!AH93/SUM('Bewerking, HH'!AG$91:AG$126))</f>
        <v>8.5980415572008595E-4</v>
      </c>
      <c r="AI93" s="48">
        <f ca="1">IF('Bewerking, HH'!AI93=0,0,'Bewerking, HH'!AI93/SUM('Bewerking, HH'!AG$91:AG$126))</f>
        <v>0</v>
      </c>
      <c r="AJ93" s="48">
        <f ca="1">IF('Bewerking, HH'!AJ93=0,0,'Bewerking, HH'!AJ93/SUM('Bewerking, HH'!AG$91:AG$126))</f>
        <v>0</v>
      </c>
      <c r="AK93" s="48">
        <f ca="1">IF('Bewerking, HH'!AK93=0,0,'Bewerking, HH'!AK93/SUM('Bewerking, HH'!AG$91:AG$126))</f>
        <v>0</v>
      </c>
      <c r="AL93" s="48">
        <f ca="1">IF('Bewerking, HH'!AL93=0,0,'Bewerking, HH'!AL93/SUM('Bewerking, HH'!AG$91:AG$126))</f>
        <v>0</v>
      </c>
      <c r="AM93" s="49">
        <f ca="1">IF('Bewerking, HH'!AM93=0,0,'Bewerking, HH'!AM93/SUM('Bewerking, HH'!AG$91:AG$126))</f>
        <v>0</v>
      </c>
      <c r="AQ93" s="46">
        <f ca="1">IF('Bewerking, HH'!AQ93=0,0,'Bewerking, HH'!AQ93/SUM('Bewerking, HH'!AQ$91:AQ$126))</f>
        <v>2.2655157118973692E-3</v>
      </c>
      <c r="AR93" s="47">
        <f ca="1">IF('Bewerking, HH'!AR93=0,0,'Bewerking, HH'!AR93/SUM('Bewerking, HH'!AQ$91:AQ$126))</f>
        <v>1.692312941417312E-3</v>
      </c>
      <c r="AS93" s="48">
        <f ca="1">IF('Bewerking, HH'!AS93=0,0,'Bewerking, HH'!AS93/SUM('Bewerking, HH'!AQ$91:AQ$126))</f>
        <v>3.4801596779146336E-4</v>
      </c>
      <c r="AT93" s="48">
        <f ca="1">IF('Bewerking, HH'!AT93=0,0,'Bewerking, HH'!AT93/SUM('Bewerking, HH'!AQ$91:AQ$126))</f>
        <v>0</v>
      </c>
      <c r="AU93" s="48">
        <f ca="1">IF('Bewerking, HH'!AU93=0,0,'Bewerking, HH'!AU93/SUM('Bewerking, HH'!AQ$91:AQ$126))</f>
        <v>0</v>
      </c>
      <c r="AV93" s="48">
        <f ca="1">IF('Bewerking, HH'!AV93=0,0,'Bewerking, HH'!AV93/SUM('Bewerking, HH'!AQ$91:AQ$126))</f>
        <v>0</v>
      </c>
      <c r="AW93" s="49">
        <f ca="1">IF('Bewerking, HH'!AW93=0,0,'Bewerking, HH'!AW93/SUM('Bewerking, HH'!AQ$91:AQ$126))</f>
        <v>2.2518680268859395E-4</v>
      </c>
    </row>
    <row r="94" spans="1:49" x14ac:dyDescent="0.25">
      <c r="B94" s="29" t="s">
        <v>70</v>
      </c>
      <c r="C94" s="46">
        <f ca="1">IF('Bewerking, HH'!C94=0,0,'Bewerking, HH'!C94/SUM('Bewerking, HH'!C$91:C$126))</f>
        <v>1.3442969736258488E-3</v>
      </c>
      <c r="D94" s="47">
        <f ca="1">IF('Bewerking, HH'!D94=0,0,'Bewerking, HH'!D94/SUM('Bewerking, HH'!C$91:C$126))</f>
        <v>2.7295370022859872E-4</v>
      </c>
      <c r="E94" s="48">
        <f ca="1">IF('Bewerking, HH'!E94=0,0,'Bewerking, HH'!E94/SUM('Bewerking, HH'!C$91:C$126))</f>
        <v>0</v>
      </c>
      <c r="F94" s="48">
        <f ca="1">IF('Bewerking, HH'!F94=0,0,'Bewerking, HH'!F94/SUM('Bewerking, HH'!C$91:C$126))</f>
        <v>0</v>
      </c>
      <c r="G94" s="48">
        <f ca="1">IF('Bewerking, HH'!G94=0,0,'Bewerking, HH'!G94/SUM('Bewerking, HH'!C$91:C$126))</f>
        <v>0</v>
      </c>
      <c r="H94" s="48">
        <f ca="1">IF('Bewerking, HH'!H94=0,0,'Bewerking, HH'!H94/SUM('Bewerking, HH'!C$91:C$126))</f>
        <v>0</v>
      </c>
      <c r="I94" s="49">
        <f ca="1">IF('Bewerking, HH'!I94=0,0,'Bewerking, HH'!I94/SUM('Bewerking, HH'!C$91:C$126))</f>
        <v>1.0713432733972499E-3</v>
      </c>
      <c r="J94" s="50"/>
      <c r="M94" s="46">
        <f ca="1">IF('Bewerking, HH'!M94=0,0,'Bewerking, HH'!M94/SUM('Bewerking, HH'!M$91:M$126))</f>
        <v>1.3442969736258488E-3</v>
      </c>
      <c r="N94" s="47">
        <f ca="1">IF('Bewerking, HH'!N94=0,0,'Bewerking, HH'!N94/SUM('Bewerking, HH'!M$91:M$126))</f>
        <v>2.7295370022859872E-4</v>
      </c>
      <c r="O94" s="48">
        <f ca="1">IF('Bewerking, HH'!O94=0,0,'Bewerking, HH'!O94/SUM('Bewerking, HH'!M$91:M$126))</f>
        <v>0</v>
      </c>
      <c r="P94" s="48">
        <f ca="1">IF('Bewerking, HH'!P94=0,0,'Bewerking, HH'!P94/SUM('Bewerking, HH'!M$91:M$126))</f>
        <v>0</v>
      </c>
      <c r="Q94" s="48">
        <f ca="1">IF('Bewerking, HH'!Q94=0,0,'Bewerking, HH'!Q94/SUM('Bewerking, HH'!M$91:M$126))</f>
        <v>0</v>
      </c>
      <c r="R94" s="48">
        <f ca="1">IF('Bewerking, HH'!R94=0,0,'Bewerking, HH'!R94/SUM('Bewerking, HH'!M$91:M$126))</f>
        <v>0</v>
      </c>
      <c r="S94" s="49">
        <f ca="1">IF('Bewerking, HH'!S94=0,0,'Bewerking, HH'!S94/SUM('Bewerking, HH'!M$91:M$126))</f>
        <v>1.0713432733972499E-3</v>
      </c>
      <c r="W94" s="46">
        <f ca="1">IF('Bewerking, HH'!W94=0,0,'Bewerking, HH'!W94/SUM('Bewerking, HH'!W$91:W$126))</f>
        <v>1.3442969736258488E-3</v>
      </c>
      <c r="X94" s="47">
        <f ca="1">IF('Bewerking, HH'!X94=0,0,'Bewerking, HH'!X94/SUM('Bewerking, HH'!W$91:W$126))</f>
        <v>2.7295370022859872E-4</v>
      </c>
      <c r="Y94" s="48">
        <f ca="1">IF('Bewerking, HH'!Y94=0,0,'Bewerking, HH'!Y94/SUM('Bewerking, HH'!W$91:W$126))</f>
        <v>0</v>
      </c>
      <c r="Z94" s="48">
        <f ca="1">IF('Bewerking, HH'!Z94=0,0,'Bewerking, HH'!Z94/SUM('Bewerking, HH'!W$91:W$126))</f>
        <v>0</v>
      </c>
      <c r="AA94" s="48">
        <f ca="1">IF('Bewerking, HH'!AA94=0,0,'Bewerking, HH'!AA94/SUM('Bewerking, HH'!W$91:W$126))</f>
        <v>0</v>
      </c>
      <c r="AB94" s="48">
        <f ca="1">IF('Bewerking, HH'!AB94=0,0,'Bewerking, HH'!AB94/SUM('Bewerking, HH'!W$91:W$126))</f>
        <v>1.8424374765430414E-4</v>
      </c>
      <c r="AC94" s="49">
        <f ca="1">IF('Bewerking, HH'!AC94=0,0,'Bewerking, HH'!AC94/SUM('Bewerking, HH'!W$91:W$126))</f>
        <v>8.8709952574294584E-4</v>
      </c>
      <c r="AG94" s="46">
        <f ca="1">IF('Bewerking, HH'!AG94=0,0,'Bewerking, HH'!AG94/SUM('Bewerking, HH'!AG$91:AG$126))</f>
        <v>1.3442969736258488E-3</v>
      </c>
      <c r="AH94" s="47">
        <f ca="1">IF('Bewerking, HH'!AH94=0,0,'Bewerking, HH'!AH94/SUM('Bewerking, HH'!AG$91:AG$126))</f>
        <v>2.7295370022859872E-4</v>
      </c>
      <c r="AI94" s="48">
        <f ca="1">IF('Bewerking, HH'!AI94=0,0,'Bewerking, HH'!AI94/SUM('Bewerking, HH'!AG$91:AG$126))</f>
        <v>0</v>
      </c>
      <c r="AJ94" s="48">
        <f ca="1">IF('Bewerking, HH'!AJ94=0,0,'Bewerking, HH'!AJ94/SUM('Bewerking, HH'!AG$91:AG$126))</f>
        <v>0</v>
      </c>
      <c r="AK94" s="48">
        <f ca="1">IF('Bewerking, HH'!AK94=0,0,'Bewerking, HH'!AK94/SUM('Bewerking, HH'!AG$91:AG$126))</f>
        <v>0</v>
      </c>
      <c r="AL94" s="48">
        <f ca="1">IF('Bewerking, HH'!AL94=0,0,'Bewerking, HH'!AL94/SUM('Bewerking, HH'!AG$91:AG$126))</f>
        <v>0</v>
      </c>
      <c r="AM94" s="49">
        <f ca="1">IF('Bewerking, HH'!AM94=0,0,'Bewerking, HH'!AM94/SUM('Bewerking, HH'!AG$91:AG$126))</f>
        <v>0</v>
      </c>
      <c r="AQ94" s="46">
        <f ca="1">IF('Bewerking, HH'!AQ94=0,0,'Bewerking, HH'!AQ94/SUM('Bewerking, HH'!AQ$91:AQ$126))</f>
        <v>1.3442969736258488E-3</v>
      </c>
      <c r="AR94" s="47">
        <f ca="1">IF('Bewerking, HH'!AR94=0,0,'Bewerking, HH'!AR94/SUM('Bewerking, HH'!AQ$91:AQ$126))</f>
        <v>1.0235763758572453E-3</v>
      </c>
      <c r="AS94" s="48">
        <f ca="1">IF('Bewerking, HH'!AS94=0,0,'Bewerking, HH'!AS94/SUM('Bewerking, HH'!AQ$91:AQ$126))</f>
        <v>2.1836296018287897E-4</v>
      </c>
      <c r="AT94" s="48">
        <f ca="1">IF('Bewerking, HH'!AT94=0,0,'Bewerking, HH'!AT94/SUM('Bewerking, HH'!AQ$91:AQ$126))</f>
        <v>0</v>
      </c>
      <c r="AU94" s="48">
        <f ca="1">IF('Bewerking, HH'!AU94=0,0,'Bewerking, HH'!AU94/SUM('Bewerking, HH'!AQ$91:AQ$126))</f>
        <v>0</v>
      </c>
      <c r="AV94" s="48">
        <f ca="1">IF('Bewerking, HH'!AV94=0,0,'Bewerking, HH'!AV94/SUM('Bewerking, HH'!AQ$91:AQ$126))</f>
        <v>0</v>
      </c>
      <c r="AW94" s="49">
        <f ca="1">IF('Bewerking, HH'!AW94=0,0,'Bewerking, HH'!AW94/SUM('Bewerking, HH'!AQ$91:AQ$126))</f>
        <v>1.0235763758572451E-4</v>
      </c>
    </row>
    <row r="95" spans="1:49" x14ac:dyDescent="0.25">
      <c r="B95" s="29" t="s">
        <v>71</v>
      </c>
      <c r="C95" s="46">
        <f ca="1">IF('Bewerking, HH'!C95=0,0,'Bewerking, HH'!C95/SUM('Bewerking, HH'!C$91:C$126))</f>
        <v>2.6681224197345524E-3</v>
      </c>
      <c r="D95" s="47">
        <f ca="1">IF('Bewerking, HH'!D95=0,0,'Bewerking, HH'!D95/SUM('Bewerking, HH'!C$91:C$126))</f>
        <v>5.3908355795148253E-4</v>
      </c>
      <c r="E95" s="48">
        <f ca="1">IF('Bewerking, HH'!E95=0,0,'Bewerking, HH'!E95/SUM('Bewerking, HH'!C$91:C$126))</f>
        <v>0</v>
      </c>
      <c r="F95" s="48">
        <f ca="1">IF('Bewerking, HH'!F95=0,0,'Bewerking, HH'!F95/SUM('Bewerking, HH'!C$91:C$126))</f>
        <v>0</v>
      </c>
      <c r="G95" s="48">
        <f ca="1">IF('Bewerking, HH'!G95=0,0,'Bewerking, HH'!G95/SUM('Bewerking, HH'!C$91:C$126))</f>
        <v>0</v>
      </c>
      <c r="H95" s="48">
        <f ca="1">IF('Bewerking, HH'!H95=0,0,'Bewerking, HH'!H95/SUM('Bewerking, HH'!C$91:C$126))</f>
        <v>0</v>
      </c>
      <c r="I95" s="49">
        <f ca="1">IF('Bewerking, HH'!I95=0,0,'Bewerking, HH'!I95/SUM('Bewerking, HH'!C$91:C$126))</f>
        <v>2.12903886178307E-3</v>
      </c>
      <c r="J95" s="50"/>
      <c r="M95" s="46">
        <f ca="1">IF('Bewerking, HH'!M95=0,0,'Bewerking, HH'!M95/SUM('Bewerking, HH'!M$91:M$126))</f>
        <v>2.6681224197345524E-3</v>
      </c>
      <c r="N95" s="47">
        <f ca="1">IF('Bewerking, HH'!N95=0,0,'Bewerking, HH'!N95/SUM('Bewerking, HH'!M$91:M$126))</f>
        <v>5.3908355795148253E-4</v>
      </c>
      <c r="O95" s="48">
        <f ca="1">IF('Bewerking, HH'!O95=0,0,'Bewerking, HH'!O95/SUM('Bewerking, HH'!M$91:M$126))</f>
        <v>0</v>
      </c>
      <c r="P95" s="48">
        <f ca="1">IF('Bewerking, HH'!P95=0,0,'Bewerking, HH'!P95/SUM('Bewerking, HH'!M$91:M$126))</f>
        <v>0</v>
      </c>
      <c r="Q95" s="48">
        <f ca="1">IF('Bewerking, HH'!Q95=0,0,'Bewerking, HH'!Q95/SUM('Bewerking, HH'!M$91:M$126))</f>
        <v>0</v>
      </c>
      <c r="R95" s="48">
        <f ca="1">IF('Bewerking, HH'!R95=0,0,'Bewerking, HH'!R95/SUM('Bewerking, HH'!M$91:M$126))</f>
        <v>0</v>
      </c>
      <c r="S95" s="49">
        <f ca="1">IF('Bewerking, HH'!S95=0,0,'Bewerking, HH'!S95/SUM('Bewerking, HH'!M$91:M$126))</f>
        <v>2.12903886178307E-3</v>
      </c>
      <c r="W95" s="46">
        <f ca="1">IF('Bewerking, HH'!W95=0,0,'Bewerking, HH'!W95/SUM('Bewerking, HH'!W$91:W$126))</f>
        <v>2.6681224197345524E-3</v>
      </c>
      <c r="X95" s="47">
        <f ca="1">IF('Bewerking, HH'!X95=0,0,'Bewerking, HH'!X95/SUM('Bewerking, HH'!W$91:W$126))</f>
        <v>5.3908355795148253E-4</v>
      </c>
      <c r="Y95" s="48">
        <f ca="1">IF('Bewerking, HH'!Y95=0,0,'Bewerking, HH'!Y95/SUM('Bewerking, HH'!W$91:W$126))</f>
        <v>0</v>
      </c>
      <c r="Z95" s="48">
        <f ca="1">IF('Bewerking, HH'!Z95=0,0,'Bewerking, HH'!Z95/SUM('Bewerking, HH'!W$91:W$126))</f>
        <v>0</v>
      </c>
      <c r="AA95" s="48">
        <f ca="1">IF('Bewerking, HH'!AA95=0,0,'Bewerking, HH'!AA95/SUM('Bewerking, HH'!W$91:W$126))</f>
        <v>0</v>
      </c>
      <c r="AB95" s="48">
        <f ca="1">IF('Bewerking, HH'!AB95=0,0,'Bewerking, HH'!AB95/SUM('Bewerking, HH'!W$91:W$126))</f>
        <v>3.6166365280289331E-4</v>
      </c>
      <c r="AC95" s="49">
        <f ca="1">IF('Bewerking, HH'!AC95=0,0,'Bewerking, HH'!AC95/SUM('Bewerking, HH'!W$91:W$126))</f>
        <v>1.7673752089801768E-3</v>
      </c>
      <c r="AG95" s="46">
        <f ca="1">IF('Bewerking, HH'!AG95=0,0,'Bewerking, HH'!AG95/SUM('Bewerking, HH'!AG$91:AG$126))</f>
        <v>2.6681224197345524E-3</v>
      </c>
      <c r="AH95" s="47">
        <f ca="1">IF('Bewerking, HH'!AH95=0,0,'Bewerking, HH'!AH95/SUM('Bewerking, HH'!AG$91:AG$126))</f>
        <v>5.3908355795148253E-4</v>
      </c>
      <c r="AI95" s="48">
        <f ca="1">IF('Bewerking, HH'!AI95=0,0,'Bewerking, HH'!AI95/SUM('Bewerking, HH'!AG$91:AG$126))</f>
        <v>0</v>
      </c>
      <c r="AJ95" s="48">
        <f ca="1">IF('Bewerking, HH'!AJ95=0,0,'Bewerking, HH'!AJ95/SUM('Bewerking, HH'!AG$91:AG$126))</f>
        <v>0</v>
      </c>
      <c r="AK95" s="48">
        <f ca="1">IF('Bewerking, HH'!AK95=0,0,'Bewerking, HH'!AK95/SUM('Bewerking, HH'!AG$91:AG$126))</f>
        <v>0</v>
      </c>
      <c r="AL95" s="48">
        <f ca="1">IF('Bewerking, HH'!AL95=0,0,'Bewerking, HH'!AL95/SUM('Bewerking, HH'!AG$91:AG$126))</f>
        <v>0</v>
      </c>
      <c r="AM95" s="49">
        <f ca="1">IF('Bewerking, HH'!AM95=0,0,'Bewerking, HH'!AM95/SUM('Bewerking, HH'!AG$91:AG$126))</f>
        <v>0</v>
      </c>
      <c r="AQ95" s="46">
        <f ca="1">IF('Bewerking, HH'!AQ95=0,0,'Bewerking, HH'!AQ95/SUM('Bewerking, HH'!AQ$91:AQ$126))</f>
        <v>2.6681224197345524E-3</v>
      </c>
      <c r="AR95" s="47">
        <f ca="1">IF('Bewerking, HH'!AR95=0,0,'Bewerking, HH'!AR95/SUM('Bewerking, HH'!AQ$91:AQ$126))</f>
        <v>1.8560851615544713E-3</v>
      </c>
      <c r="AS95" s="48">
        <f ca="1">IF('Bewerking, HH'!AS95=0,0,'Bewerking, HH'!AS95/SUM('Bewerking, HH'!AQ$91:AQ$126))</f>
        <v>6.8238425057149678E-4</v>
      </c>
      <c r="AT95" s="48">
        <f ca="1">IF('Bewerking, HH'!AT95=0,0,'Bewerking, HH'!AT95/SUM('Bewerking, HH'!AQ$91:AQ$126))</f>
        <v>0</v>
      </c>
      <c r="AU95" s="48">
        <f ca="1">IF('Bewerking, HH'!AU95=0,0,'Bewerking, HH'!AU95/SUM('Bewerking, HH'!AQ$91:AQ$126))</f>
        <v>0</v>
      </c>
      <c r="AV95" s="48">
        <f ca="1">IF('Bewerking, HH'!AV95=0,0,'Bewerking, HH'!AV95/SUM('Bewerking, HH'!AQ$91:AQ$126))</f>
        <v>0</v>
      </c>
      <c r="AW95" s="49">
        <f ca="1">IF('Bewerking, HH'!AW95=0,0,'Bewerking, HH'!AW95/SUM('Bewerking, HH'!AQ$91:AQ$126))</f>
        <v>1.2965300760858439E-4</v>
      </c>
    </row>
    <row r="96" spans="1:49" x14ac:dyDescent="0.25">
      <c r="B96" s="29" t="s">
        <v>72</v>
      </c>
      <c r="C96" s="51">
        <f ca="1">IF('Bewerking, HH'!C96=0,0,'Bewerking, HH'!C96/SUM('Bewerking, HH'!C$91:C$126))</f>
        <v>4.8039851240233378E-3</v>
      </c>
      <c r="D96" s="52">
        <f ca="1">IF('Bewerking, HH'!D96=0,0,'Bewerking, HH'!D96/SUM('Bewerking, HH'!C$91:C$126))</f>
        <v>1.6036029888430174E-3</v>
      </c>
      <c r="E96" s="53">
        <f ca="1">IF('Bewerking, HH'!E96=0,0,'Bewerking, HH'!E96/SUM('Bewerking, HH'!C$91:C$126))</f>
        <v>0</v>
      </c>
      <c r="F96" s="53">
        <f ca="1">IF('Bewerking, HH'!F96=0,0,'Bewerking, HH'!F96/SUM('Bewerking, HH'!C$91:C$126))</f>
        <v>0</v>
      </c>
      <c r="G96" s="53">
        <f ca="1">IF('Bewerking, HH'!G96=0,0,'Bewerking, HH'!G96/SUM('Bewerking, HH'!C$91:C$126))</f>
        <v>0</v>
      </c>
      <c r="H96" s="53">
        <f ca="1">IF('Bewerking, HH'!H96=0,0,'Bewerking, HH'!H96/SUM('Bewerking, HH'!C$91:C$126))</f>
        <v>0</v>
      </c>
      <c r="I96" s="54">
        <f ca="1">IF('Bewerking, HH'!I96=0,0,'Bewerking, HH'!I96/SUM('Bewerking, HH'!C$91:C$126))</f>
        <v>3.2003821351803199E-3</v>
      </c>
      <c r="J96" s="53">
        <f ca="1">SUM(C91:C96)</f>
        <v>1.5756252345695863E-2</v>
      </c>
      <c r="M96" s="51">
        <f ca="1">IF('Bewerking, HH'!M96=0,0,'Bewerking, HH'!M96/SUM('Bewerking, HH'!M$91:M$126))</f>
        <v>4.8039851240233378E-3</v>
      </c>
      <c r="N96" s="52">
        <f ca="1">IF('Bewerking, HH'!N96=0,0,'Bewerking, HH'!N96/SUM('Bewerking, HH'!M$91:M$126))</f>
        <v>1.6036029888430174E-3</v>
      </c>
      <c r="O96" s="53">
        <f ca="1">IF('Bewerking, HH'!O96=0,0,'Bewerking, HH'!O96/SUM('Bewerking, HH'!M$91:M$126))</f>
        <v>0</v>
      </c>
      <c r="P96" s="53">
        <f ca="1">IF('Bewerking, HH'!P96=0,0,'Bewerking, HH'!P96/SUM('Bewerking, HH'!M$91:M$126))</f>
        <v>0</v>
      </c>
      <c r="Q96" s="53">
        <f ca="1">IF('Bewerking, HH'!Q96=0,0,'Bewerking, HH'!Q96/SUM('Bewerking, HH'!M$91:M$126))</f>
        <v>0</v>
      </c>
      <c r="R96" s="53">
        <f ca="1">IF('Bewerking, HH'!R96=0,0,'Bewerking, HH'!R96/SUM('Bewerking, HH'!M$91:M$126))</f>
        <v>0</v>
      </c>
      <c r="S96" s="54">
        <f ca="1">IF('Bewerking, HH'!S96=0,0,'Bewerking, HH'!S96/SUM('Bewerking, HH'!M$91:M$126))</f>
        <v>3.2003821351803199E-3</v>
      </c>
      <c r="W96" s="51">
        <f ca="1">IF('Bewerking, HH'!W96=0,0,'Bewerking, HH'!W96/SUM('Bewerking, HH'!W$91:W$126))</f>
        <v>4.8039851240233378E-3</v>
      </c>
      <c r="X96" s="52">
        <f ca="1">IF('Bewerking, HH'!X96=0,0,'Bewerking, HH'!X96/SUM('Bewerking, HH'!W$91:W$126))</f>
        <v>1.6036029888430174E-3</v>
      </c>
      <c r="Y96" s="53">
        <f ca="1">IF('Bewerking, HH'!Y96=0,0,'Bewerking, HH'!Y96/SUM('Bewerking, HH'!W$91:W$126))</f>
        <v>0</v>
      </c>
      <c r="Z96" s="53">
        <f ca="1">IF('Bewerking, HH'!Z96=0,0,'Bewerking, HH'!Z96/SUM('Bewerking, HH'!W$91:W$126))</f>
        <v>0</v>
      </c>
      <c r="AA96" s="53">
        <f ca="1">IF('Bewerking, HH'!AA96=0,0,'Bewerking, HH'!AA96/SUM('Bewerking, HH'!W$91:W$126))</f>
        <v>0</v>
      </c>
      <c r="AB96" s="53">
        <f ca="1">IF('Bewerking, HH'!AB96=0,0,'Bewerking, HH'!AB96/SUM('Bewerking, HH'!W$91:W$126))</f>
        <v>3.5483981029717834E-4</v>
      </c>
      <c r="AC96" s="54">
        <f ca="1">IF('Bewerking, HH'!AC96=0,0,'Bewerking, HH'!AC96/SUM('Bewerking, HH'!W$91:W$126))</f>
        <v>2.8455423248831416E-3</v>
      </c>
      <c r="AG96" s="51">
        <f ca="1">IF('Bewerking, HH'!AG96=0,0,'Bewerking, HH'!AG96/SUM('Bewerking, HH'!AG$91:AG$126))</f>
        <v>4.8039851240233378E-3</v>
      </c>
      <c r="AH96" s="52">
        <f ca="1">IF('Bewerking, HH'!AH96=0,0,'Bewerking, HH'!AH96/SUM('Bewerking, HH'!AG$91:AG$126))</f>
        <v>1.6036029888430174E-3</v>
      </c>
      <c r="AI96" s="53">
        <f ca="1">IF('Bewerking, HH'!AI96=0,0,'Bewerking, HH'!AI96/SUM('Bewerking, HH'!AG$91:AG$126))</f>
        <v>0</v>
      </c>
      <c r="AJ96" s="53">
        <f ca="1">IF('Bewerking, HH'!AJ96=0,0,'Bewerking, HH'!AJ96/SUM('Bewerking, HH'!AG$91:AG$126))</f>
        <v>0</v>
      </c>
      <c r="AK96" s="53">
        <f ca="1">IF('Bewerking, HH'!AK96=0,0,'Bewerking, HH'!AK96/SUM('Bewerking, HH'!AG$91:AG$126))</f>
        <v>0</v>
      </c>
      <c r="AL96" s="53">
        <f ca="1">IF('Bewerking, HH'!AL96=0,0,'Bewerking, HH'!AL96/SUM('Bewerking, HH'!AG$91:AG$126))</f>
        <v>0</v>
      </c>
      <c r="AM96" s="54">
        <f ca="1">IF('Bewerking, HH'!AM96=0,0,'Bewerking, HH'!AM96/SUM('Bewerking, HH'!AG$91:AG$126))</f>
        <v>0</v>
      </c>
      <c r="AQ96" s="51">
        <f ca="1">IF('Bewerking, HH'!AQ96=0,0,'Bewerking, HH'!AQ96/SUM('Bewerking, HH'!AQ$91:AQ$126))</f>
        <v>4.8039851240233378E-3</v>
      </c>
      <c r="AR96" s="52">
        <f ca="1">IF('Bewerking, HH'!AR96=0,0,'Bewerking, HH'!AR96/SUM('Bewerking, HH'!AQ$91:AQ$126))</f>
        <v>4.5787983213347438E-3</v>
      </c>
      <c r="AS96" s="53">
        <f ca="1">IF('Bewerking, HH'!AS96=0,0,'Bewerking, HH'!AS96/SUM('Bewerking, HH'!AQ$91:AQ$126))</f>
        <v>1.1600532259715446E-4</v>
      </c>
      <c r="AT96" s="53">
        <f ca="1">IF('Bewerking, HH'!AT96=0,0,'Bewerking, HH'!AT96/SUM('Bewerking, HH'!AQ$91:AQ$126))</f>
        <v>0</v>
      </c>
      <c r="AU96" s="53">
        <f ca="1">IF('Bewerking, HH'!AU96=0,0,'Bewerking, HH'!AU96/SUM('Bewerking, HH'!AQ$91:AQ$126))</f>
        <v>0</v>
      </c>
      <c r="AV96" s="53">
        <f ca="1">IF('Bewerking, HH'!AV96=0,0,'Bewerking, HH'!AV96/SUM('Bewerking, HH'!AQ$91:AQ$126))</f>
        <v>0</v>
      </c>
      <c r="AW96" s="54">
        <f ca="1">IF('Bewerking, HH'!AW96=0,0,'Bewerking, HH'!AW96/SUM('Bewerking, HH'!AQ$91:AQ$126))</f>
        <v>1.0918148009143949E-4</v>
      </c>
    </row>
    <row r="97" spans="2:49" x14ac:dyDescent="0.25">
      <c r="B97" s="29" t="s">
        <v>73</v>
      </c>
      <c r="C97" s="55">
        <f ca="1">IF('Bewerking, HH'!C97=0,0,'Bewerking, HH'!C97/SUM('Bewerking, HH'!C$91:C$126))</f>
        <v>4.558326793817599E-3</v>
      </c>
      <c r="D97" s="47">
        <f ca="1">IF('Bewerking, HH'!D97=0,0,'Bewerking, HH'!D97/SUM('Bewerking, HH'!C$91:C$126))</f>
        <v>8.9392336824866087E-4</v>
      </c>
      <c r="E97" s="56">
        <f ca="1">IF('Bewerking, HH'!E97=0,0,'Bewerking, HH'!E97/SUM('Bewerking, HH'!C$91:C$126))</f>
        <v>0</v>
      </c>
      <c r="F97" s="56">
        <f ca="1">IF('Bewerking, HH'!F97=0,0,'Bewerking, HH'!F97/SUM('Bewerking, HH'!C$91:C$126))</f>
        <v>0</v>
      </c>
      <c r="G97" s="56">
        <f ca="1">IF('Bewerking, HH'!G97=0,0,'Bewerking, HH'!G97/SUM('Bewerking, HH'!C$91:C$126))</f>
        <v>0</v>
      </c>
      <c r="H97" s="56">
        <f ca="1">IF('Bewerking, HH'!H97=0,0,'Bewerking, HH'!H97/SUM('Bewerking, HH'!C$91:C$126))</f>
        <v>0</v>
      </c>
      <c r="I97" s="49">
        <f ca="1">IF('Bewerking, HH'!I97=0,0,'Bewerking, HH'!I97/SUM('Bewerking, HH'!C$91:C$126))</f>
        <v>3.6644034255689378E-3</v>
      </c>
      <c r="M97" s="55">
        <f ca="1">IF('Bewerking, HH'!M97=0,0,'Bewerking, HH'!M97/SUM('Bewerking, HH'!M$91:M$126))</f>
        <v>4.558326793817599E-3</v>
      </c>
      <c r="N97" s="47">
        <f ca="1">IF('Bewerking, HH'!N97=0,0,'Bewerking, HH'!N97/SUM('Bewerking, HH'!M$91:M$126))</f>
        <v>8.9392336824866087E-4</v>
      </c>
      <c r="O97" s="56">
        <f ca="1">IF('Bewerking, HH'!O97=0,0,'Bewerking, HH'!O97/SUM('Bewerking, HH'!M$91:M$126))</f>
        <v>0</v>
      </c>
      <c r="P97" s="56">
        <f ca="1">IF('Bewerking, HH'!P97=0,0,'Bewerking, HH'!P97/SUM('Bewerking, HH'!M$91:M$126))</f>
        <v>0</v>
      </c>
      <c r="Q97" s="56">
        <f ca="1">IF('Bewerking, HH'!Q97=0,0,'Bewerking, HH'!Q97/SUM('Bewerking, HH'!M$91:M$126))</f>
        <v>0</v>
      </c>
      <c r="R97" s="56">
        <f ca="1">IF('Bewerking, HH'!R97=0,0,'Bewerking, HH'!R97/SUM('Bewerking, HH'!M$91:M$126))</f>
        <v>0</v>
      </c>
      <c r="S97" s="49">
        <f ca="1">IF('Bewerking, HH'!S97=0,0,'Bewerking, HH'!S97/SUM('Bewerking, HH'!M$91:M$126))</f>
        <v>3.6644034255689378E-3</v>
      </c>
      <c r="W97" s="55">
        <f ca="1">IF('Bewerking, HH'!W97=0,0,'Bewerking, HH'!W97/SUM('Bewerking, HH'!W$91:W$126))</f>
        <v>4.558326793817599E-3</v>
      </c>
      <c r="X97" s="47">
        <f ca="1">IF('Bewerking, HH'!X97=0,0,'Bewerking, HH'!X97/SUM('Bewerking, HH'!W$91:W$126))</f>
        <v>8.9392336824866087E-4</v>
      </c>
      <c r="Y97" s="56">
        <f ca="1">IF('Bewerking, HH'!Y97=0,0,'Bewerking, HH'!Y97/SUM('Bewerking, HH'!W$91:W$126))</f>
        <v>0</v>
      </c>
      <c r="Z97" s="56">
        <f ca="1">IF('Bewerking, HH'!Z97=0,0,'Bewerking, HH'!Z97/SUM('Bewerking, HH'!W$91:W$126))</f>
        <v>0</v>
      </c>
      <c r="AA97" s="56">
        <f ca="1">IF('Bewerking, HH'!AA97=0,0,'Bewerking, HH'!AA97/SUM('Bewerking, HH'!W$91:W$126))</f>
        <v>0</v>
      </c>
      <c r="AB97" s="56">
        <f ca="1">IF('Bewerking, HH'!AB97=0,0,'Bewerking, HH'!AB97/SUM('Bewerking, HH'!W$91:W$126))</f>
        <v>9.9628100583438539E-4</v>
      </c>
      <c r="AC97" s="49">
        <f ca="1">IF('Bewerking, HH'!AC97=0,0,'Bewerking, HH'!AC97/SUM('Bewerking, HH'!W$91:W$126))</f>
        <v>2.6681224197345524E-3</v>
      </c>
      <c r="AG97" s="55">
        <f ca="1">IF('Bewerking, HH'!AG97=0,0,'Bewerking, HH'!AG97/SUM('Bewerking, HH'!AG$91:AG$126))</f>
        <v>4.558326793817599E-3</v>
      </c>
      <c r="AH97" s="47">
        <f ca="1">IF('Bewerking, HH'!AH97=0,0,'Bewerking, HH'!AH97/SUM('Bewerking, HH'!AG$91:AG$126))</f>
        <v>8.9392336824866087E-4</v>
      </c>
      <c r="AI97" s="56">
        <f ca="1">IF('Bewerking, HH'!AI97=0,0,'Bewerking, HH'!AI97/SUM('Bewerking, HH'!AG$91:AG$126))</f>
        <v>0</v>
      </c>
      <c r="AJ97" s="56">
        <f ca="1">IF('Bewerking, HH'!AJ97=0,0,'Bewerking, HH'!AJ97/SUM('Bewerking, HH'!AG$91:AG$126))</f>
        <v>0</v>
      </c>
      <c r="AK97" s="56">
        <f ca="1">IF('Bewerking, HH'!AK97=0,0,'Bewerking, HH'!AK97/SUM('Bewerking, HH'!AG$91:AG$126))</f>
        <v>0</v>
      </c>
      <c r="AL97" s="56">
        <f ca="1">IF('Bewerking, HH'!AL97=0,0,'Bewerking, HH'!AL97/SUM('Bewerking, HH'!AG$91:AG$126))</f>
        <v>0</v>
      </c>
      <c r="AM97" s="49">
        <f ca="1">IF('Bewerking, HH'!AM97=0,0,'Bewerking, HH'!AM97/SUM('Bewerking, HH'!AG$91:AG$126))</f>
        <v>0</v>
      </c>
      <c r="AQ97" s="55">
        <f ca="1">IF('Bewerking, HH'!AQ97=0,0,'Bewerking, HH'!AQ97/SUM('Bewerking, HH'!AQ$91:AQ$126))</f>
        <v>4.558326793817599E-3</v>
      </c>
      <c r="AR97" s="47">
        <f ca="1">IF('Bewerking, HH'!AR97=0,0,'Bewerking, HH'!AR97/SUM('Bewerking, HH'!AQ$91:AQ$126))</f>
        <v>2.4634071445631036E-3</v>
      </c>
      <c r="AS97" s="56">
        <f ca="1">IF('Bewerking, HH'!AS97=0,0,'Bewerking, HH'!AS97/SUM('Bewerking, HH'!AQ$91:AQ$126))</f>
        <v>1.8083182640144665E-3</v>
      </c>
      <c r="AT97" s="56">
        <f ca="1">IF('Bewerking, HH'!AT97=0,0,'Bewerking, HH'!AT97/SUM('Bewerking, HH'!AQ$91:AQ$126))</f>
        <v>0</v>
      </c>
      <c r="AU97" s="56">
        <f ca="1">IF('Bewerking, HH'!AU97=0,0,'Bewerking, HH'!AU97/SUM('Bewerking, HH'!AQ$91:AQ$126))</f>
        <v>0</v>
      </c>
      <c r="AV97" s="56">
        <f ca="1">IF('Bewerking, HH'!AV97=0,0,'Bewerking, HH'!AV97/SUM('Bewerking, HH'!AQ$91:AQ$126))</f>
        <v>0</v>
      </c>
      <c r="AW97" s="49">
        <f ca="1">IF('Bewerking, HH'!AW97=0,0,'Bewerking, HH'!AW97/SUM('Bewerking, HH'!AQ$91:AQ$126))</f>
        <v>2.8660138524002867E-4</v>
      </c>
    </row>
    <row r="98" spans="2:49" x14ac:dyDescent="0.25">
      <c r="B98" s="29" t="s">
        <v>74</v>
      </c>
      <c r="C98" s="55">
        <f ca="1">IF('Bewerking, HH'!C98=0,0,'Bewerking, HH'!C98/SUM('Bewerking, HH'!C$91:C$126))</f>
        <v>1.4125353986829984E-3</v>
      </c>
      <c r="D98" s="47">
        <f ca="1">IF('Bewerking, HH'!D98=0,0,'Bewerking, HH'!D98/SUM('Bewerking, HH'!C$91:C$126))</f>
        <v>1.0235763758572451E-4</v>
      </c>
      <c r="E98" s="56">
        <f ca="1">IF('Bewerking, HH'!E98=0,0,'Bewerking, HH'!E98/SUM('Bewerking, HH'!C$91:C$126))</f>
        <v>0</v>
      </c>
      <c r="F98" s="56">
        <f ca="1">IF('Bewerking, HH'!F98=0,0,'Bewerking, HH'!F98/SUM('Bewerking, HH'!C$91:C$126))</f>
        <v>0</v>
      </c>
      <c r="G98" s="56">
        <f ca="1">IF('Bewerking, HH'!G98=0,0,'Bewerking, HH'!G98/SUM('Bewerking, HH'!C$91:C$126))</f>
        <v>0</v>
      </c>
      <c r="H98" s="56">
        <f ca="1">IF('Bewerking, HH'!H98=0,0,'Bewerking, HH'!H98/SUM('Bewerking, HH'!C$91:C$126))</f>
        <v>0</v>
      </c>
      <c r="I98" s="49">
        <f ca="1">IF('Bewerking, HH'!I98=0,0,'Bewerking, HH'!I98/SUM('Bewerking, HH'!C$91:C$126))</f>
        <v>1.3101777610972738E-3</v>
      </c>
      <c r="M98" s="55">
        <f ca="1">IF('Bewerking, HH'!M98=0,0,'Bewerking, HH'!M98/SUM('Bewerking, HH'!M$91:M$126))</f>
        <v>1.4125353986829984E-3</v>
      </c>
      <c r="N98" s="47">
        <f ca="1">IF('Bewerking, HH'!N98=0,0,'Bewerking, HH'!N98/SUM('Bewerking, HH'!M$91:M$126))</f>
        <v>1.0235763758572451E-4</v>
      </c>
      <c r="O98" s="56">
        <f ca="1">IF('Bewerking, HH'!O98=0,0,'Bewerking, HH'!O98/SUM('Bewerking, HH'!M$91:M$126))</f>
        <v>0</v>
      </c>
      <c r="P98" s="56">
        <f ca="1">IF('Bewerking, HH'!P98=0,0,'Bewerking, HH'!P98/SUM('Bewerking, HH'!M$91:M$126))</f>
        <v>0</v>
      </c>
      <c r="Q98" s="56">
        <f ca="1">IF('Bewerking, HH'!Q98=0,0,'Bewerking, HH'!Q98/SUM('Bewerking, HH'!M$91:M$126))</f>
        <v>0</v>
      </c>
      <c r="R98" s="56">
        <f ca="1">IF('Bewerking, HH'!R98=0,0,'Bewerking, HH'!R98/SUM('Bewerking, HH'!M$91:M$126))</f>
        <v>0</v>
      </c>
      <c r="S98" s="49">
        <f ca="1">IF('Bewerking, HH'!S98=0,0,'Bewerking, HH'!S98/SUM('Bewerking, HH'!M$91:M$126))</f>
        <v>1.3101777610972738E-3</v>
      </c>
      <c r="W98" s="55">
        <f ca="1">IF('Bewerking, HH'!W98=0,0,'Bewerking, HH'!W98/SUM('Bewerking, HH'!W$91:W$126))</f>
        <v>1.4125353986829984E-3</v>
      </c>
      <c r="X98" s="47">
        <f ca="1">IF('Bewerking, HH'!X98=0,0,'Bewerking, HH'!X98/SUM('Bewerking, HH'!W$91:W$126))</f>
        <v>1.0235763758572451E-4</v>
      </c>
      <c r="Y98" s="56">
        <f ca="1">IF('Bewerking, HH'!Y98=0,0,'Bewerking, HH'!Y98/SUM('Bewerking, HH'!W$91:W$126))</f>
        <v>0</v>
      </c>
      <c r="Z98" s="56">
        <f ca="1">IF('Bewerking, HH'!Z98=0,0,'Bewerking, HH'!Z98/SUM('Bewerking, HH'!W$91:W$126))</f>
        <v>0</v>
      </c>
      <c r="AA98" s="56">
        <f ca="1">IF('Bewerking, HH'!AA98=0,0,'Bewerking, HH'!AA98/SUM('Bewerking, HH'!W$91:W$126))</f>
        <v>0</v>
      </c>
      <c r="AB98" s="56">
        <f ca="1">IF('Bewerking, HH'!AB98=0,0,'Bewerking, HH'!AB98/SUM('Bewerking, HH'!W$91:W$126))</f>
        <v>2.0471527517144903E-4</v>
      </c>
      <c r="AC98" s="49">
        <f ca="1">IF('Bewerking, HH'!AC98=0,0,'Bewerking, HH'!AC98/SUM('Bewerking, HH'!W$91:W$126))</f>
        <v>1.1054624859258247E-3</v>
      </c>
      <c r="AG98" s="55">
        <f ca="1">IF('Bewerking, HH'!AG98=0,0,'Bewerking, HH'!AG98/SUM('Bewerking, HH'!AG$91:AG$126))</f>
        <v>1.4125353986829984E-3</v>
      </c>
      <c r="AH98" s="47">
        <f ca="1">IF('Bewerking, HH'!AH98=0,0,'Bewerking, HH'!AH98/SUM('Bewerking, HH'!AG$91:AG$126))</f>
        <v>1.0235763758572451E-4</v>
      </c>
      <c r="AI98" s="56">
        <f ca="1">IF('Bewerking, HH'!AI98=0,0,'Bewerking, HH'!AI98/SUM('Bewerking, HH'!AG$91:AG$126))</f>
        <v>0</v>
      </c>
      <c r="AJ98" s="56">
        <f ca="1">IF('Bewerking, HH'!AJ98=0,0,'Bewerking, HH'!AJ98/SUM('Bewerking, HH'!AG$91:AG$126))</f>
        <v>0</v>
      </c>
      <c r="AK98" s="56">
        <f ca="1">IF('Bewerking, HH'!AK98=0,0,'Bewerking, HH'!AK98/SUM('Bewerking, HH'!AG$91:AG$126))</f>
        <v>0</v>
      </c>
      <c r="AL98" s="56">
        <f ca="1">IF('Bewerking, HH'!AL98=0,0,'Bewerking, HH'!AL98/SUM('Bewerking, HH'!AG$91:AG$126))</f>
        <v>0</v>
      </c>
      <c r="AM98" s="49">
        <f ca="1">IF('Bewerking, HH'!AM98=0,0,'Bewerking, HH'!AM98/SUM('Bewerking, HH'!AG$91:AG$126))</f>
        <v>0</v>
      </c>
      <c r="AQ98" s="55">
        <f ca="1">IF('Bewerking, HH'!AQ98=0,0,'Bewerking, HH'!AQ98/SUM('Bewerking, HH'!AQ$91:AQ$126))</f>
        <v>1.4125353986829984E-3</v>
      </c>
      <c r="AR98" s="47">
        <f ca="1">IF('Bewerking, HH'!AR98=0,0,'Bewerking, HH'!AR98/SUM('Bewerking, HH'!AQ$91:AQ$126))</f>
        <v>9.6898563581152551E-4</v>
      </c>
      <c r="AS98" s="56">
        <f ca="1">IF('Bewerking, HH'!AS98=0,0,'Bewerking, HH'!AS98/SUM('Bewerking, HH'!AQ$91:AQ$126))</f>
        <v>2.9342522774574364E-4</v>
      </c>
      <c r="AT98" s="56">
        <f ca="1">IF('Bewerking, HH'!AT98=0,0,'Bewerking, HH'!AT98/SUM('Bewerking, HH'!AQ$91:AQ$126))</f>
        <v>0</v>
      </c>
      <c r="AU98" s="56">
        <f ca="1">IF('Bewerking, HH'!AU98=0,0,'Bewerking, HH'!AU98/SUM('Bewerking, HH'!AQ$91:AQ$126))</f>
        <v>0</v>
      </c>
      <c r="AV98" s="56">
        <f ca="1">IF('Bewerking, HH'!AV98=0,0,'Bewerking, HH'!AV98/SUM('Bewerking, HH'!AQ$91:AQ$126))</f>
        <v>0</v>
      </c>
      <c r="AW98" s="49">
        <f ca="1">IF('Bewerking, HH'!AW98=0,0,'Bewerking, HH'!AW98/SUM('Bewerking, HH'!AQ$91:AQ$126))</f>
        <v>1.5012453512572931E-4</v>
      </c>
    </row>
    <row r="99" spans="2:49" x14ac:dyDescent="0.25">
      <c r="B99" s="29" t="s">
        <v>75</v>
      </c>
      <c r="C99" s="55">
        <f ca="1">IF('Bewerking, HH'!C99=0,0,'Bewerking, HH'!C99/SUM('Bewerking, HH'!C$91:C$126))</f>
        <v>9.1439489576580573E-4</v>
      </c>
      <c r="D99" s="47">
        <f ca="1">IF('Bewerking, HH'!D99=0,0,'Bewerking, HH'!D99/SUM('Bewerking, HH'!C$91:C$126))</f>
        <v>1.9106759016001911E-4</v>
      </c>
      <c r="E99" s="56">
        <f ca="1">IF('Bewerking, HH'!E99=0,0,'Bewerking, HH'!E99/SUM('Bewerking, HH'!C$91:C$126))</f>
        <v>0</v>
      </c>
      <c r="F99" s="56">
        <f ca="1">IF('Bewerking, HH'!F99=0,0,'Bewerking, HH'!F99/SUM('Bewerking, HH'!C$91:C$126))</f>
        <v>0</v>
      </c>
      <c r="G99" s="56">
        <f ca="1">IF('Bewerking, HH'!G99=0,0,'Bewerking, HH'!G99/SUM('Bewerking, HH'!C$91:C$126))</f>
        <v>0</v>
      </c>
      <c r="H99" s="56">
        <f ca="1">IF('Bewerking, HH'!H99=0,0,'Bewerking, HH'!H99/SUM('Bewerking, HH'!C$91:C$126))</f>
        <v>0</v>
      </c>
      <c r="I99" s="49">
        <f ca="1">IF('Bewerking, HH'!I99=0,0,'Bewerking, HH'!I99/SUM('Bewerking, HH'!C$91:C$126))</f>
        <v>7.2332730560578662E-4</v>
      </c>
      <c r="M99" s="55">
        <f ca="1">IF('Bewerking, HH'!M99=0,0,'Bewerking, HH'!M99/SUM('Bewerking, HH'!M$91:M$126))</f>
        <v>9.1439489576580573E-4</v>
      </c>
      <c r="N99" s="47">
        <f ca="1">IF('Bewerking, HH'!N99=0,0,'Bewerking, HH'!N99/SUM('Bewerking, HH'!M$91:M$126))</f>
        <v>1.9106759016001911E-4</v>
      </c>
      <c r="O99" s="56">
        <f ca="1">IF('Bewerking, HH'!O99=0,0,'Bewerking, HH'!O99/SUM('Bewerking, HH'!M$91:M$126))</f>
        <v>0</v>
      </c>
      <c r="P99" s="56">
        <f ca="1">IF('Bewerking, HH'!P99=0,0,'Bewerking, HH'!P99/SUM('Bewerking, HH'!M$91:M$126))</f>
        <v>0</v>
      </c>
      <c r="Q99" s="56">
        <f ca="1">IF('Bewerking, HH'!Q99=0,0,'Bewerking, HH'!Q99/SUM('Bewerking, HH'!M$91:M$126))</f>
        <v>0</v>
      </c>
      <c r="R99" s="56">
        <f ca="1">IF('Bewerking, HH'!R99=0,0,'Bewerking, HH'!R99/SUM('Bewerking, HH'!M$91:M$126))</f>
        <v>0</v>
      </c>
      <c r="S99" s="49">
        <f ca="1">IF('Bewerking, HH'!S99=0,0,'Bewerking, HH'!S99/SUM('Bewerking, HH'!M$91:M$126))</f>
        <v>7.2332730560578662E-4</v>
      </c>
      <c r="W99" s="55">
        <f ca="1">IF('Bewerking, HH'!W99=0,0,'Bewerking, HH'!W99/SUM('Bewerking, HH'!W$91:W$126))</f>
        <v>9.1439489576580573E-4</v>
      </c>
      <c r="X99" s="47">
        <f ca="1">IF('Bewerking, HH'!X99=0,0,'Bewerking, HH'!X99/SUM('Bewerking, HH'!W$91:W$126))</f>
        <v>1.9106759016001911E-4</v>
      </c>
      <c r="Y99" s="56">
        <f ca="1">IF('Bewerking, HH'!Y99=0,0,'Bewerking, HH'!Y99/SUM('Bewerking, HH'!W$91:W$126))</f>
        <v>0</v>
      </c>
      <c r="Z99" s="56">
        <f ca="1">IF('Bewerking, HH'!Z99=0,0,'Bewerking, HH'!Z99/SUM('Bewerking, HH'!W$91:W$126))</f>
        <v>0</v>
      </c>
      <c r="AA99" s="56">
        <f ca="1">IF('Bewerking, HH'!AA99=0,0,'Bewerking, HH'!AA99/SUM('Bewerking, HH'!W$91:W$126))</f>
        <v>0</v>
      </c>
      <c r="AB99" s="56">
        <f ca="1">IF('Bewerking, HH'!AB99=0,0,'Bewerking, HH'!AB99/SUM('Bewerking, HH'!W$91:W$126))</f>
        <v>9.5533795080009556E-5</v>
      </c>
      <c r="AC99" s="49">
        <f ca="1">IF('Bewerking, HH'!AC99=0,0,'Bewerking, HH'!AC99/SUM('Bewerking, HH'!W$91:W$126))</f>
        <v>6.2779351052577711E-4</v>
      </c>
      <c r="AG99" s="55">
        <f ca="1">IF('Bewerking, HH'!AG99=0,0,'Bewerking, HH'!AG99/SUM('Bewerking, HH'!AG$91:AG$126))</f>
        <v>9.1439489576580573E-4</v>
      </c>
      <c r="AH99" s="47">
        <f ca="1">IF('Bewerking, HH'!AH99=0,0,'Bewerking, HH'!AH99/SUM('Bewerking, HH'!AG$91:AG$126))</f>
        <v>1.9106759016001911E-4</v>
      </c>
      <c r="AI99" s="56">
        <f ca="1">IF('Bewerking, HH'!AI99=0,0,'Bewerking, HH'!AI99/SUM('Bewerking, HH'!AG$91:AG$126))</f>
        <v>0</v>
      </c>
      <c r="AJ99" s="56">
        <f ca="1">IF('Bewerking, HH'!AJ99=0,0,'Bewerking, HH'!AJ99/SUM('Bewerking, HH'!AG$91:AG$126))</f>
        <v>0</v>
      </c>
      <c r="AK99" s="56">
        <f ca="1">IF('Bewerking, HH'!AK99=0,0,'Bewerking, HH'!AK99/SUM('Bewerking, HH'!AG$91:AG$126))</f>
        <v>0</v>
      </c>
      <c r="AL99" s="56">
        <f ca="1">IF('Bewerking, HH'!AL99=0,0,'Bewerking, HH'!AL99/SUM('Bewerking, HH'!AG$91:AG$126))</f>
        <v>0</v>
      </c>
      <c r="AM99" s="49">
        <f ca="1">IF('Bewerking, HH'!AM99=0,0,'Bewerking, HH'!AM99/SUM('Bewerking, HH'!AG$91:AG$126))</f>
        <v>0</v>
      </c>
      <c r="AQ99" s="55">
        <f ca="1">IF('Bewerking, HH'!AQ99=0,0,'Bewerking, HH'!AQ99/SUM('Bewerking, HH'!AQ$91:AQ$126))</f>
        <v>9.1439489576580573E-4</v>
      </c>
      <c r="AR99" s="47">
        <f ca="1">IF('Bewerking, HH'!AR99=0,0,'Bewerking, HH'!AR99/SUM('Bewerking, HH'!AQ$91:AQ$126))</f>
        <v>6.2779351052577711E-4</v>
      </c>
      <c r="AS99" s="56">
        <f ca="1">IF('Bewerking, HH'!AS99=0,0,'Bewerking, HH'!AS99/SUM('Bewerking, HH'!AQ$91:AQ$126))</f>
        <v>2.4565833020573884E-4</v>
      </c>
      <c r="AT99" s="56">
        <f ca="1">IF('Bewerking, HH'!AT99=0,0,'Bewerking, HH'!AT99/SUM('Bewerking, HH'!AQ$91:AQ$126))</f>
        <v>0</v>
      </c>
      <c r="AU99" s="56">
        <f ca="1">IF('Bewerking, HH'!AU99=0,0,'Bewerking, HH'!AU99/SUM('Bewerking, HH'!AQ$91:AQ$126))</f>
        <v>0</v>
      </c>
      <c r="AV99" s="56">
        <f ca="1">IF('Bewerking, HH'!AV99=0,0,'Bewerking, HH'!AV99/SUM('Bewerking, HH'!AQ$91:AQ$126))</f>
        <v>0</v>
      </c>
      <c r="AW99" s="49">
        <f ca="1">IF('Bewerking, HH'!AW99=0,0,'Bewerking, HH'!AW99/SUM('Bewerking, HH'!AQ$91:AQ$126))</f>
        <v>4.0943055034289806E-5</v>
      </c>
    </row>
    <row r="100" spans="2:49" x14ac:dyDescent="0.25">
      <c r="B100" s="29" t="s">
        <v>76</v>
      </c>
      <c r="C100" s="55">
        <f ca="1">IF('Bewerking, HH'!C100=0,0,'Bewerking, HH'!C100/SUM('Bewerking, HH'!C$91:C$126))</f>
        <v>7.7109420314579137E-4</v>
      </c>
      <c r="D100" s="47">
        <f ca="1">IF('Bewerking, HH'!D100=0,0,'Bewerking, HH'!D100/SUM('Bewerking, HH'!C$91:C$126))</f>
        <v>2.0471527517144903E-4</v>
      </c>
      <c r="E100" s="56">
        <f ca="1">IF('Bewerking, HH'!E100=0,0,'Bewerking, HH'!E100/SUM('Bewerking, HH'!C$91:C$126))</f>
        <v>0</v>
      </c>
      <c r="F100" s="56">
        <f ca="1">IF('Bewerking, HH'!F100=0,0,'Bewerking, HH'!F100/SUM('Bewerking, HH'!C$91:C$126))</f>
        <v>0</v>
      </c>
      <c r="G100" s="56">
        <f ca="1">IF('Bewerking, HH'!G100=0,0,'Bewerking, HH'!G100/SUM('Bewerking, HH'!C$91:C$126))</f>
        <v>0</v>
      </c>
      <c r="H100" s="56">
        <f ca="1">IF('Bewerking, HH'!H100=0,0,'Bewerking, HH'!H100/SUM('Bewerking, HH'!C$91:C$126))</f>
        <v>0</v>
      </c>
      <c r="I100" s="49">
        <f ca="1">IF('Bewerking, HH'!I100=0,0,'Bewerking, HH'!I100/SUM('Bewerking, HH'!C$91:C$126))</f>
        <v>5.6637892797434231E-4</v>
      </c>
      <c r="M100" s="55">
        <f ca="1">IF('Bewerking, HH'!M100=0,0,'Bewerking, HH'!M100/SUM('Bewerking, HH'!M$91:M$126))</f>
        <v>7.7109420314579137E-4</v>
      </c>
      <c r="N100" s="47">
        <f ca="1">IF('Bewerking, HH'!N100=0,0,'Bewerking, HH'!N100/SUM('Bewerking, HH'!M$91:M$126))</f>
        <v>2.0471527517144903E-4</v>
      </c>
      <c r="O100" s="56">
        <f ca="1">IF('Bewerking, HH'!O100=0,0,'Bewerking, HH'!O100/SUM('Bewerking, HH'!M$91:M$126))</f>
        <v>0</v>
      </c>
      <c r="P100" s="56">
        <f ca="1">IF('Bewerking, HH'!P100=0,0,'Bewerking, HH'!P100/SUM('Bewerking, HH'!M$91:M$126))</f>
        <v>0</v>
      </c>
      <c r="Q100" s="56">
        <f ca="1">IF('Bewerking, HH'!Q100=0,0,'Bewerking, HH'!Q100/SUM('Bewerking, HH'!M$91:M$126))</f>
        <v>0</v>
      </c>
      <c r="R100" s="56">
        <f ca="1">IF('Bewerking, HH'!R100=0,0,'Bewerking, HH'!R100/SUM('Bewerking, HH'!M$91:M$126))</f>
        <v>0</v>
      </c>
      <c r="S100" s="49">
        <f ca="1">IF('Bewerking, HH'!S100=0,0,'Bewerking, HH'!S100/SUM('Bewerking, HH'!M$91:M$126))</f>
        <v>5.6637892797434231E-4</v>
      </c>
      <c r="W100" s="55">
        <f ca="1">IF('Bewerking, HH'!W100=0,0,'Bewerking, HH'!W100/SUM('Bewerking, HH'!W$91:W$126))</f>
        <v>7.7109420314579137E-4</v>
      </c>
      <c r="X100" s="47">
        <f ca="1">IF('Bewerking, HH'!X100=0,0,'Bewerking, HH'!X100/SUM('Bewerking, HH'!W$91:W$126))</f>
        <v>2.0471527517144903E-4</v>
      </c>
      <c r="Y100" s="56">
        <f ca="1">IF('Bewerking, HH'!Y100=0,0,'Bewerking, HH'!Y100/SUM('Bewerking, HH'!W$91:W$126))</f>
        <v>0</v>
      </c>
      <c r="Z100" s="56">
        <f ca="1">IF('Bewerking, HH'!Z100=0,0,'Bewerking, HH'!Z100/SUM('Bewerking, HH'!W$91:W$126))</f>
        <v>0</v>
      </c>
      <c r="AA100" s="56">
        <f ca="1">IF('Bewerking, HH'!AA100=0,0,'Bewerking, HH'!AA100/SUM('Bewerking, HH'!W$91:W$126))</f>
        <v>0</v>
      </c>
      <c r="AB100" s="56">
        <f ca="1">IF('Bewerking, HH'!AB100=0,0,'Bewerking, HH'!AB100/SUM('Bewerking, HH'!W$91:W$126))</f>
        <v>2.5248217271145381E-4</v>
      </c>
      <c r="AC100" s="49">
        <f ca="1">IF('Bewerking, HH'!AC100=0,0,'Bewerking, HH'!AC100/SUM('Bewerking, HH'!W$91:W$126))</f>
        <v>3.1389675526288856E-4</v>
      </c>
      <c r="AG100" s="55">
        <f ca="1">IF('Bewerking, HH'!AG100=0,0,'Bewerking, HH'!AG100/SUM('Bewerking, HH'!AG$91:AG$126))</f>
        <v>7.7109420314579137E-4</v>
      </c>
      <c r="AH100" s="47">
        <f ca="1">IF('Bewerking, HH'!AH100=0,0,'Bewerking, HH'!AH100/SUM('Bewerking, HH'!AG$91:AG$126))</f>
        <v>2.0471527517144903E-4</v>
      </c>
      <c r="AI100" s="56">
        <f ca="1">IF('Bewerking, HH'!AI100=0,0,'Bewerking, HH'!AI100/SUM('Bewerking, HH'!AG$91:AG$126))</f>
        <v>0</v>
      </c>
      <c r="AJ100" s="56">
        <f ca="1">IF('Bewerking, HH'!AJ100=0,0,'Bewerking, HH'!AJ100/SUM('Bewerking, HH'!AG$91:AG$126))</f>
        <v>0</v>
      </c>
      <c r="AK100" s="56">
        <f ca="1">IF('Bewerking, HH'!AK100=0,0,'Bewerking, HH'!AK100/SUM('Bewerking, HH'!AG$91:AG$126))</f>
        <v>0</v>
      </c>
      <c r="AL100" s="56">
        <f ca="1">IF('Bewerking, HH'!AL100=0,0,'Bewerking, HH'!AL100/SUM('Bewerking, HH'!AG$91:AG$126))</f>
        <v>0</v>
      </c>
      <c r="AM100" s="49">
        <f ca="1">IF('Bewerking, HH'!AM100=0,0,'Bewerking, HH'!AM100/SUM('Bewerking, HH'!AG$91:AG$126))</f>
        <v>0</v>
      </c>
      <c r="AQ100" s="55">
        <f ca="1">IF('Bewerking, HH'!AQ100=0,0,'Bewerking, HH'!AQ100/SUM('Bewerking, HH'!AQ$91:AQ$126))</f>
        <v>7.7109420314579137E-4</v>
      </c>
      <c r="AR100" s="47">
        <f ca="1">IF('Bewerking, HH'!AR100=0,0,'Bewerking, HH'!AR100/SUM('Bewerking, HH'!AQ$91:AQ$126))</f>
        <v>5.1861203043433756E-4</v>
      </c>
      <c r="AS100" s="56">
        <f ca="1">IF('Bewerking, HH'!AS100=0,0,'Bewerking, HH'!AS100/SUM('Bewerking, HH'!AQ$91:AQ$126))</f>
        <v>2.4565833020573884E-4</v>
      </c>
      <c r="AT100" s="56">
        <f ca="1">IF('Bewerking, HH'!AT100=0,0,'Bewerking, HH'!AT100/SUM('Bewerking, HH'!AQ$91:AQ$126))</f>
        <v>0</v>
      </c>
      <c r="AU100" s="56">
        <f ca="1">IF('Bewerking, HH'!AU100=0,0,'Bewerking, HH'!AU100/SUM('Bewerking, HH'!AQ$91:AQ$126))</f>
        <v>0</v>
      </c>
      <c r="AV100" s="56">
        <f ca="1">IF('Bewerking, HH'!AV100=0,0,'Bewerking, HH'!AV100/SUM('Bewerking, HH'!AQ$91:AQ$126))</f>
        <v>0</v>
      </c>
      <c r="AW100" s="49">
        <f ca="1">IF('Bewerking, HH'!AW100=0,0,'Bewerking, HH'!AW100/SUM('Bewerking, HH'!AQ$91:AQ$126))</f>
        <v>6.8238425057149679E-6</v>
      </c>
    </row>
    <row r="101" spans="2:49" x14ac:dyDescent="0.25">
      <c r="B101" s="29" t="s">
        <v>77</v>
      </c>
      <c r="C101" s="55">
        <f ca="1">IF('Bewerking, HH'!C101=0,0,'Bewerking, HH'!C101/SUM('Bewerking, HH'!C$91:C$126))</f>
        <v>3.8145279606946673E-3</v>
      </c>
      <c r="D101" s="47">
        <f ca="1">IF('Bewerking, HH'!D101=0,0,'Bewerking, HH'!D101/SUM('Bewerking, HH'!C$91:C$126))</f>
        <v>2.0130335391859155E-3</v>
      </c>
      <c r="E101" s="56">
        <f ca="1">IF('Bewerking, HH'!E101=0,0,'Bewerking, HH'!E101/SUM('Bewerking, HH'!C$91:C$126))</f>
        <v>0</v>
      </c>
      <c r="F101" s="56">
        <f ca="1">IF('Bewerking, HH'!F101=0,0,'Bewerking, HH'!F101/SUM('Bewerking, HH'!C$91:C$126))</f>
        <v>0</v>
      </c>
      <c r="G101" s="56">
        <f ca="1">IF('Bewerking, HH'!G101=0,0,'Bewerking, HH'!G101/SUM('Bewerking, HH'!C$91:C$126))</f>
        <v>0</v>
      </c>
      <c r="H101" s="56">
        <f ca="1">IF('Bewerking, HH'!H101=0,0,'Bewerking, HH'!H101/SUM('Bewerking, HH'!C$91:C$126))</f>
        <v>0</v>
      </c>
      <c r="I101" s="49">
        <f ca="1">IF('Bewerking, HH'!I101=0,0,'Bewerking, HH'!I101/SUM('Bewerking, HH'!C$91:C$126))</f>
        <v>1.8014944215087516E-3</v>
      </c>
      <c r="M101" s="55">
        <f ca="1">IF('Bewerking, HH'!M101=0,0,'Bewerking, HH'!M101/SUM('Bewerking, HH'!M$91:M$126))</f>
        <v>3.8145279606946673E-3</v>
      </c>
      <c r="N101" s="47">
        <f ca="1">IF('Bewerking, HH'!N101=0,0,'Bewerking, HH'!N101/SUM('Bewerking, HH'!M$91:M$126))</f>
        <v>2.0130335391859155E-3</v>
      </c>
      <c r="O101" s="56">
        <f ca="1">IF('Bewerking, HH'!O101=0,0,'Bewerking, HH'!O101/SUM('Bewerking, HH'!M$91:M$126))</f>
        <v>0</v>
      </c>
      <c r="P101" s="56">
        <f ca="1">IF('Bewerking, HH'!P101=0,0,'Bewerking, HH'!P101/SUM('Bewerking, HH'!M$91:M$126))</f>
        <v>0</v>
      </c>
      <c r="Q101" s="56">
        <f ca="1">IF('Bewerking, HH'!Q101=0,0,'Bewerking, HH'!Q101/SUM('Bewerking, HH'!M$91:M$126))</f>
        <v>0</v>
      </c>
      <c r="R101" s="56">
        <f ca="1">IF('Bewerking, HH'!R101=0,0,'Bewerking, HH'!R101/SUM('Bewerking, HH'!M$91:M$126))</f>
        <v>0</v>
      </c>
      <c r="S101" s="49">
        <f ca="1">IF('Bewerking, HH'!S101=0,0,'Bewerking, HH'!S101/SUM('Bewerking, HH'!M$91:M$126))</f>
        <v>1.8014944215087516E-3</v>
      </c>
      <c r="W101" s="55">
        <f ca="1">IF('Bewerking, HH'!W101=0,0,'Bewerking, HH'!W101/SUM('Bewerking, HH'!W$91:W$126))</f>
        <v>3.8145279606946673E-3</v>
      </c>
      <c r="X101" s="47">
        <f ca="1">IF('Bewerking, HH'!X101=0,0,'Bewerking, HH'!X101/SUM('Bewerking, HH'!W$91:W$126))</f>
        <v>2.0130335391859155E-3</v>
      </c>
      <c r="Y101" s="56">
        <f ca="1">IF('Bewerking, HH'!Y101=0,0,'Bewerking, HH'!Y101/SUM('Bewerking, HH'!W$91:W$126))</f>
        <v>0</v>
      </c>
      <c r="Z101" s="56">
        <f ca="1">IF('Bewerking, HH'!Z101=0,0,'Bewerking, HH'!Z101/SUM('Bewerking, HH'!W$91:W$126))</f>
        <v>0</v>
      </c>
      <c r="AA101" s="56">
        <f ca="1">IF('Bewerking, HH'!AA101=0,0,'Bewerking, HH'!AA101/SUM('Bewerking, HH'!W$91:W$126))</f>
        <v>0</v>
      </c>
      <c r="AB101" s="56">
        <f ca="1">IF('Bewerking, HH'!AB101=0,0,'Bewerking, HH'!AB101/SUM('Bewerking, HH'!W$91:W$126))</f>
        <v>6.2096966802006209E-4</v>
      </c>
      <c r="AC101" s="49">
        <f ca="1">IF('Bewerking, HH'!AC101=0,0,'Bewerking, HH'!AC101/SUM('Bewerking, HH'!W$91:W$126))</f>
        <v>1.1805247534886895E-3</v>
      </c>
      <c r="AG101" s="55">
        <f ca="1">IF('Bewerking, HH'!AG101=0,0,'Bewerking, HH'!AG101/SUM('Bewerking, HH'!AG$91:AG$126))</f>
        <v>3.8145279606946673E-3</v>
      </c>
      <c r="AH101" s="47">
        <f ca="1">IF('Bewerking, HH'!AH101=0,0,'Bewerking, HH'!AH101/SUM('Bewerking, HH'!AG$91:AG$126))</f>
        <v>2.0130335391859155E-3</v>
      </c>
      <c r="AI101" s="56">
        <f ca="1">IF('Bewerking, HH'!AI101=0,0,'Bewerking, HH'!AI101/SUM('Bewerking, HH'!AG$91:AG$126))</f>
        <v>0</v>
      </c>
      <c r="AJ101" s="56">
        <f ca="1">IF('Bewerking, HH'!AJ101=0,0,'Bewerking, HH'!AJ101/SUM('Bewerking, HH'!AG$91:AG$126))</f>
        <v>0</v>
      </c>
      <c r="AK101" s="56">
        <f ca="1">IF('Bewerking, HH'!AK101=0,0,'Bewerking, HH'!AK101/SUM('Bewerking, HH'!AG$91:AG$126))</f>
        <v>0</v>
      </c>
      <c r="AL101" s="56">
        <f ca="1">IF('Bewerking, HH'!AL101=0,0,'Bewerking, HH'!AL101/SUM('Bewerking, HH'!AG$91:AG$126))</f>
        <v>0</v>
      </c>
      <c r="AM101" s="49">
        <f ca="1">IF('Bewerking, HH'!AM101=0,0,'Bewerking, HH'!AM101/SUM('Bewerking, HH'!AG$91:AG$126))</f>
        <v>0</v>
      </c>
      <c r="AQ101" s="55">
        <f ca="1">IF('Bewerking, HH'!AQ101=0,0,'Bewerking, HH'!AQ101/SUM('Bewerking, HH'!AQ$91:AQ$126))</f>
        <v>3.8145279606946673E-3</v>
      </c>
      <c r="AR101" s="47">
        <f ca="1">IF('Bewerking, HH'!AR101=0,0,'Bewerking, HH'!AR101/SUM('Bewerking, HH'!AQ$91:AQ$126))</f>
        <v>3.3573305128117644E-3</v>
      </c>
      <c r="AS101" s="56">
        <f ca="1">IF('Bewerking, HH'!AS101=0,0,'Bewerking, HH'!AS101/SUM('Bewerking, HH'!AQ$91:AQ$126))</f>
        <v>4.4354976287147292E-4</v>
      </c>
      <c r="AT101" s="56">
        <f ca="1">IF('Bewerking, HH'!AT101=0,0,'Bewerking, HH'!AT101/SUM('Bewerking, HH'!AQ$91:AQ$126))</f>
        <v>0</v>
      </c>
      <c r="AU101" s="56">
        <f ca="1">IF('Bewerking, HH'!AU101=0,0,'Bewerking, HH'!AU101/SUM('Bewerking, HH'!AQ$91:AQ$126))</f>
        <v>0</v>
      </c>
      <c r="AV101" s="56">
        <f ca="1">IF('Bewerking, HH'!AV101=0,0,'Bewerking, HH'!AV101/SUM('Bewerking, HH'!AQ$91:AQ$126))</f>
        <v>0</v>
      </c>
      <c r="AW101" s="49">
        <f ca="1">IF('Bewerking, HH'!AW101=0,0,'Bewerking, HH'!AW101/SUM('Bewerking, HH'!AQ$91:AQ$126))</f>
        <v>1.3647685011429936E-5</v>
      </c>
    </row>
    <row r="102" spans="2:49" x14ac:dyDescent="0.25">
      <c r="B102" s="29" t="s">
        <v>78</v>
      </c>
      <c r="C102" s="55">
        <f ca="1">IF('Bewerking, HH'!C102=0,0,'Bewerking, HH'!C102/SUM('Bewerking, HH'!C$91:C$126))</f>
        <v>5.4317786345491146E-3</v>
      </c>
      <c r="D102" s="47">
        <f ca="1">IF('Bewerking, HH'!D102=0,0,'Bewerking, HH'!D102/SUM('Bewerking, HH'!C$91:C$126))</f>
        <v>1.4671261387287182E-3</v>
      </c>
      <c r="E102" s="56">
        <f ca="1">IF('Bewerking, HH'!E102=0,0,'Bewerking, HH'!E102/SUM('Bewerking, HH'!C$91:C$126))</f>
        <v>0</v>
      </c>
      <c r="F102" s="56">
        <f ca="1">IF('Bewerking, HH'!F102=0,0,'Bewerking, HH'!F102/SUM('Bewerking, HH'!C$91:C$126))</f>
        <v>0</v>
      </c>
      <c r="G102" s="56">
        <f ca="1">IF('Bewerking, HH'!G102=0,0,'Bewerking, HH'!G102/SUM('Bewerking, HH'!C$91:C$126))</f>
        <v>0</v>
      </c>
      <c r="H102" s="56">
        <f ca="1">IF('Bewerking, HH'!H102=0,0,'Bewerking, HH'!H102/SUM('Bewerking, HH'!C$91:C$126))</f>
        <v>0</v>
      </c>
      <c r="I102" s="49">
        <f ca="1">IF('Bewerking, HH'!I102=0,0,'Bewerking, HH'!I102/SUM('Bewerking, HH'!C$91:C$126))</f>
        <v>3.9646524958203968E-3</v>
      </c>
      <c r="J102" s="56">
        <f ca="1">SUM(C97:C102)</f>
        <v>1.6902657886655979E-2</v>
      </c>
      <c r="M102" s="55">
        <f ca="1">IF('Bewerking, HH'!M102=0,0,'Bewerking, HH'!M102/SUM('Bewerking, HH'!M$91:M$126))</f>
        <v>5.4317786345491146E-3</v>
      </c>
      <c r="N102" s="47">
        <f ca="1">IF('Bewerking, HH'!N102=0,0,'Bewerking, HH'!N102/SUM('Bewerking, HH'!M$91:M$126))</f>
        <v>1.4671261387287182E-3</v>
      </c>
      <c r="O102" s="56">
        <f ca="1">IF('Bewerking, HH'!O102=0,0,'Bewerking, HH'!O102/SUM('Bewerking, HH'!M$91:M$126))</f>
        <v>0</v>
      </c>
      <c r="P102" s="56">
        <f ca="1">IF('Bewerking, HH'!P102=0,0,'Bewerking, HH'!P102/SUM('Bewerking, HH'!M$91:M$126))</f>
        <v>0</v>
      </c>
      <c r="Q102" s="56">
        <f ca="1">IF('Bewerking, HH'!Q102=0,0,'Bewerking, HH'!Q102/SUM('Bewerking, HH'!M$91:M$126))</f>
        <v>0</v>
      </c>
      <c r="R102" s="56">
        <f ca="1">IF('Bewerking, HH'!R102=0,0,'Bewerking, HH'!R102/SUM('Bewerking, HH'!M$91:M$126))</f>
        <v>0</v>
      </c>
      <c r="S102" s="49">
        <f ca="1">IF('Bewerking, HH'!S102=0,0,'Bewerking, HH'!S102/SUM('Bewerking, HH'!M$91:M$126))</f>
        <v>3.9646524958203968E-3</v>
      </c>
      <c r="W102" s="55">
        <f ca="1">IF('Bewerking, HH'!W102=0,0,'Bewerking, HH'!W102/SUM('Bewerking, HH'!W$91:W$126))</f>
        <v>5.4317786345491146E-3</v>
      </c>
      <c r="X102" s="47">
        <f ca="1">IF('Bewerking, HH'!X102=0,0,'Bewerking, HH'!X102/SUM('Bewerking, HH'!W$91:W$126))</f>
        <v>1.4671261387287182E-3</v>
      </c>
      <c r="Y102" s="56">
        <f ca="1">IF('Bewerking, HH'!Y102=0,0,'Bewerking, HH'!Y102/SUM('Bewerking, HH'!W$91:W$126))</f>
        <v>0</v>
      </c>
      <c r="Z102" s="56">
        <f ca="1">IF('Bewerking, HH'!Z102=0,0,'Bewerking, HH'!Z102/SUM('Bewerking, HH'!W$91:W$126))</f>
        <v>0</v>
      </c>
      <c r="AA102" s="56">
        <f ca="1">IF('Bewerking, HH'!AA102=0,0,'Bewerking, HH'!AA102/SUM('Bewerking, HH'!W$91:W$126))</f>
        <v>0</v>
      </c>
      <c r="AB102" s="56">
        <f ca="1">IF('Bewerking, HH'!AB102=0,0,'Bewerking, HH'!AB102/SUM('Bewerking, HH'!W$91:W$126))</f>
        <v>7.7791804565150639E-4</v>
      </c>
      <c r="AC102" s="49">
        <f ca="1">IF('Bewerking, HH'!AC102=0,0,'Bewerking, HH'!AC102/SUM('Bewerking, HH'!W$91:W$126))</f>
        <v>3.1867344501688901E-3</v>
      </c>
      <c r="AG102" s="55">
        <f ca="1">IF('Bewerking, HH'!AG102=0,0,'Bewerking, HH'!AG102/SUM('Bewerking, HH'!AG$91:AG$126))</f>
        <v>5.4317786345491146E-3</v>
      </c>
      <c r="AH102" s="47">
        <f ca="1">IF('Bewerking, HH'!AH102=0,0,'Bewerking, HH'!AH102/SUM('Bewerking, HH'!AG$91:AG$126))</f>
        <v>1.4671261387287182E-3</v>
      </c>
      <c r="AI102" s="56">
        <f ca="1">IF('Bewerking, HH'!AI102=0,0,'Bewerking, HH'!AI102/SUM('Bewerking, HH'!AG$91:AG$126))</f>
        <v>0</v>
      </c>
      <c r="AJ102" s="56">
        <f ca="1">IF('Bewerking, HH'!AJ102=0,0,'Bewerking, HH'!AJ102/SUM('Bewerking, HH'!AG$91:AG$126))</f>
        <v>0</v>
      </c>
      <c r="AK102" s="56">
        <f ca="1">IF('Bewerking, HH'!AK102=0,0,'Bewerking, HH'!AK102/SUM('Bewerking, HH'!AG$91:AG$126))</f>
        <v>0</v>
      </c>
      <c r="AL102" s="56">
        <f ca="1">IF('Bewerking, HH'!AL102=0,0,'Bewerking, HH'!AL102/SUM('Bewerking, HH'!AG$91:AG$126))</f>
        <v>0</v>
      </c>
      <c r="AM102" s="49">
        <f ca="1">IF('Bewerking, HH'!AM102=0,0,'Bewerking, HH'!AM102/SUM('Bewerking, HH'!AG$91:AG$126))</f>
        <v>0</v>
      </c>
      <c r="AQ102" s="55">
        <f ca="1">IF('Bewerking, HH'!AQ102=0,0,'Bewerking, HH'!AQ102/SUM('Bewerking, HH'!AQ$91:AQ$126))</f>
        <v>5.4317786345491146E-3</v>
      </c>
      <c r="AR102" s="47">
        <f ca="1">IF('Bewerking, HH'!AR102=0,0,'Bewerking, HH'!AR102/SUM('Bewerking, HH'!AQ$91:AQ$126))</f>
        <v>5.32942099696339E-3</v>
      </c>
      <c r="AS102" s="56">
        <f ca="1">IF('Bewerking, HH'!AS102=0,0,'Bewerking, HH'!AS102/SUM('Bewerking, HH'!AQ$91:AQ$126))</f>
        <v>9.5533795080009556E-5</v>
      </c>
      <c r="AT102" s="56">
        <f ca="1">IF('Bewerking, HH'!AT102=0,0,'Bewerking, HH'!AT102/SUM('Bewerking, HH'!AQ$91:AQ$126))</f>
        <v>0</v>
      </c>
      <c r="AU102" s="56">
        <f ca="1">IF('Bewerking, HH'!AU102=0,0,'Bewerking, HH'!AU102/SUM('Bewerking, HH'!AQ$91:AQ$126))</f>
        <v>0</v>
      </c>
      <c r="AV102" s="56">
        <f ca="1">IF('Bewerking, HH'!AV102=0,0,'Bewerking, HH'!AV102/SUM('Bewerking, HH'!AQ$91:AQ$126))</f>
        <v>0</v>
      </c>
      <c r="AW102" s="49">
        <f ca="1">IF('Bewerking, HH'!AW102=0,0,'Bewerking, HH'!AW102/SUM('Bewerking, HH'!AQ$91:AQ$126))</f>
        <v>6.8238425057149679E-6</v>
      </c>
    </row>
    <row r="103" spans="2:49" x14ac:dyDescent="0.25">
      <c r="B103" s="29" t="s">
        <v>79</v>
      </c>
      <c r="C103" s="42">
        <f ca="1">IF('Bewerking, HH'!C103=0,0,'Bewerking, HH'!C103/SUM('Bewerking, HH'!C$91:C$126))</f>
        <v>1.8663209253130437E-2</v>
      </c>
      <c r="D103" s="43">
        <f ca="1">IF('Bewerking, HH'!D103=0,0,'Bewerking, HH'!D103/SUM('Bewerking, HH'!C$91:C$126))</f>
        <v>2.320106451943089E-3</v>
      </c>
      <c r="E103" s="44">
        <f ca="1">IF('Bewerking, HH'!E103=0,0,'Bewerking, HH'!E103/SUM('Bewerking, HH'!C$91:C$126))</f>
        <v>0</v>
      </c>
      <c r="F103" s="44">
        <f ca="1">IF('Bewerking, HH'!F103=0,0,'Bewerking, HH'!F103/SUM('Bewerking, HH'!C$91:C$126))</f>
        <v>0</v>
      </c>
      <c r="G103" s="44">
        <f ca="1">IF('Bewerking, HH'!G103=0,0,'Bewerking, HH'!G103/SUM('Bewerking, HH'!C$91:C$126))</f>
        <v>0</v>
      </c>
      <c r="H103" s="44">
        <f ca="1">IF('Bewerking, HH'!H103=0,0,'Bewerking, HH'!H103/SUM('Bewerking, HH'!C$91:C$126))</f>
        <v>0</v>
      </c>
      <c r="I103" s="45">
        <f ca="1">IF('Bewerking, HH'!I103=0,0,'Bewerking, HH'!I103/SUM('Bewerking, HH'!C$91:C$126))</f>
        <v>1.6343102801187347E-2</v>
      </c>
      <c r="J103" s="57"/>
      <c r="M103" s="42">
        <f ca="1">IF('Bewerking, HH'!M103=0,0,'Bewerking, HH'!M103/SUM('Bewerking, HH'!M$91:M$126))</f>
        <v>1.8663209253130437E-2</v>
      </c>
      <c r="N103" s="43">
        <f ca="1">IF('Bewerking, HH'!N103=0,0,'Bewerking, HH'!N103/SUM('Bewerking, HH'!M$91:M$126))</f>
        <v>2.320106451943089E-3</v>
      </c>
      <c r="O103" s="44">
        <f ca="1">IF('Bewerking, HH'!O103=0,0,'Bewerking, HH'!O103/SUM('Bewerking, HH'!M$91:M$126))</f>
        <v>0</v>
      </c>
      <c r="P103" s="44">
        <f ca="1">IF('Bewerking, HH'!P103=0,0,'Bewerking, HH'!P103/SUM('Bewerking, HH'!M$91:M$126))</f>
        <v>0</v>
      </c>
      <c r="Q103" s="44">
        <f ca="1">IF('Bewerking, HH'!Q103=0,0,'Bewerking, HH'!Q103/SUM('Bewerking, HH'!M$91:M$126))</f>
        <v>0</v>
      </c>
      <c r="R103" s="44">
        <f ca="1">IF('Bewerking, HH'!R103=0,0,'Bewerking, HH'!R103/SUM('Bewerking, HH'!M$91:M$126))</f>
        <v>0</v>
      </c>
      <c r="S103" s="45">
        <f ca="1">IF('Bewerking, HH'!S103=0,0,'Bewerking, HH'!S103/SUM('Bewerking, HH'!M$91:M$126))</f>
        <v>1.6343102801187347E-2</v>
      </c>
      <c r="W103" s="42">
        <f ca="1">IF('Bewerking, HH'!W103=0,0,'Bewerking, HH'!W103/SUM('Bewerking, HH'!W$91:W$126))</f>
        <v>1.8663209253130437E-2</v>
      </c>
      <c r="X103" s="43">
        <f ca="1">IF('Bewerking, HH'!X103=0,0,'Bewerking, HH'!X103/SUM('Bewerking, HH'!W$91:W$126))</f>
        <v>2.320106451943089E-3</v>
      </c>
      <c r="Y103" s="44">
        <f ca="1">IF('Bewerking, HH'!Y103=0,0,'Bewerking, HH'!Y103/SUM('Bewerking, HH'!W$91:W$126))</f>
        <v>0</v>
      </c>
      <c r="Z103" s="44">
        <f ca="1">IF('Bewerking, HH'!Z103=0,0,'Bewerking, HH'!Z103/SUM('Bewerking, HH'!W$91:W$126))</f>
        <v>0</v>
      </c>
      <c r="AA103" s="44">
        <f ca="1">IF('Bewerking, HH'!AA103=0,0,'Bewerking, HH'!AA103/SUM('Bewerking, HH'!W$91:W$126))</f>
        <v>0</v>
      </c>
      <c r="AB103" s="44">
        <f ca="1">IF('Bewerking, HH'!AB103=0,0,'Bewerking, HH'!AB103/SUM('Bewerking, HH'!W$91:W$126))</f>
        <v>1.2999419973387015E-2</v>
      </c>
      <c r="AC103" s="45">
        <f ca="1">IF('Bewerking, HH'!AC103=0,0,'Bewerking, HH'!AC103/SUM('Bewerking, HH'!W$91:W$126))</f>
        <v>3.3436828278003345E-3</v>
      </c>
      <c r="AG103" s="42">
        <f ca="1">IF('Bewerking, HH'!AG103=0,0,'Bewerking, HH'!AG103/SUM('Bewerking, HH'!AG$91:AG$126))</f>
        <v>1.8663209253130437E-2</v>
      </c>
      <c r="AH103" s="43">
        <f ca="1">IF('Bewerking, HH'!AH103=0,0,'Bewerking, HH'!AH103/SUM('Bewerking, HH'!AG$91:AG$126))</f>
        <v>2.320106451943089E-3</v>
      </c>
      <c r="AI103" s="44">
        <f ca="1">IF('Bewerking, HH'!AI103=0,0,'Bewerking, HH'!AI103/SUM('Bewerking, HH'!AG$91:AG$126))</f>
        <v>0</v>
      </c>
      <c r="AJ103" s="44">
        <f ca="1">IF('Bewerking, HH'!AJ103=0,0,'Bewerking, HH'!AJ103/SUM('Bewerking, HH'!AG$91:AG$126))</f>
        <v>0</v>
      </c>
      <c r="AK103" s="44">
        <f ca="1">IF('Bewerking, HH'!AK103=0,0,'Bewerking, HH'!AK103/SUM('Bewerking, HH'!AG$91:AG$126))</f>
        <v>0</v>
      </c>
      <c r="AL103" s="44">
        <f ca="1">IF('Bewerking, HH'!AL103=0,0,'Bewerking, HH'!AL103/SUM('Bewerking, HH'!AG$91:AG$126))</f>
        <v>0</v>
      </c>
      <c r="AM103" s="45">
        <f ca="1">IF('Bewerking, HH'!AM103=0,0,'Bewerking, HH'!AM103/SUM('Bewerking, HH'!AG$91:AG$126))</f>
        <v>0</v>
      </c>
      <c r="AQ103" s="42">
        <f ca="1">IF('Bewerking, HH'!AQ103=0,0,'Bewerking, HH'!AQ103/SUM('Bewerking, HH'!AQ$91:AQ$126))</f>
        <v>1.8663209253130437E-2</v>
      </c>
      <c r="AR103" s="43">
        <f ca="1">IF('Bewerking, HH'!AR103=0,0,'Bewerking, HH'!AR103/SUM('Bewerking, HH'!AQ$91:AQ$126))</f>
        <v>4.715275171449043E-3</v>
      </c>
      <c r="AS103" s="44">
        <f ca="1">IF('Bewerking, HH'!AS103=0,0,'Bewerking, HH'!AS103/SUM('Bewerking, HH'!AQ$91:AQ$126))</f>
        <v>1.3893343341635675E-2</v>
      </c>
      <c r="AT103" s="44">
        <f ca="1">IF('Bewerking, HH'!AT103=0,0,'Bewerking, HH'!AT103/SUM('Bewerking, HH'!AQ$91:AQ$126))</f>
        <v>0</v>
      </c>
      <c r="AU103" s="44">
        <f ca="1">IF('Bewerking, HH'!AU103=0,0,'Bewerking, HH'!AU103/SUM('Bewerking, HH'!AQ$91:AQ$126))</f>
        <v>0</v>
      </c>
      <c r="AV103" s="44">
        <f ca="1">IF('Bewerking, HH'!AV103=0,0,'Bewerking, HH'!AV103/SUM('Bewerking, HH'!AQ$91:AQ$126))</f>
        <v>0</v>
      </c>
      <c r="AW103" s="45">
        <f ca="1">IF('Bewerking, HH'!AW103=0,0,'Bewerking, HH'!AW103/SUM('Bewerking, HH'!AQ$91:AQ$126))</f>
        <v>5.4590740045719743E-5</v>
      </c>
    </row>
    <row r="104" spans="2:49" x14ac:dyDescent="0.25">
      <c r="B104" s="29" t="s">
        <v>80</v>
      </c>
      <c r="C104" s="46">
        <f ca="1">IF('Bewerking, HH'!C104=0,0,'Bewerking, HH'!C104/SUM('Bewerking, HH'!C$91:C$126))</f>
        <v>1.1061448701763963E-2</v>
      </c>
      <c r="D104" s="47">
        <f ca="1">IF('Bewerking, HH'!D104=0,0,'Bewerking, HH'!D104/SUM('Bewerking, HH'!C$91:C$126))</f>
        <v>3.7735849056603774E-3</v>
      </c>
      <c r="E104" s="48">
        <f ca="1">IF('Bewerking, HH'!E104=0,0,'Bewerking, HH'!E104/SUM('Bewerking, HH'!C$91:C$126))</f>
        <v>0</v>
      </c>
      <c r="F104" s="48">
        <f ca="1">IF('Bewerking, HH'!F104=0,0,'Bewerking, HH'!F104/SUM('Bewerking, HH'!C$91:C$126))</f>
        <v>0</v>
      </c>
      <c r="G104" s="48">
        <f ca="1">IF('Bewerking, HH'!G104=0,0,'Bewerking, HH'!G104/SUM('Bewerking, HH'!C$91:C$126))</f>
        <v>0</v>
      </c>
      <c r="H104" s="48">
        <f ca="1">IF('Bewerking, HH'!H104=0,0,'Bewerking, HH'!H104/SUM('Bewerking, HH'!C$91:C$126))</f>
        <v>0</v>
      </c>
      <c r="I104" s="49">
        <f ca="1">IF('Bewerking, HH'!I104=0,0,'Bewerking, HH'!I104/SUM('Bewerking, HH'!C$91:C$126))</f>
        <v>7.2878637961035862E-3</v>
      </c>
      <c r="J104" s="50"/>
      <c r="M104" s="46">
        <f ca="1">IF('Bewerking, HH'!M104=0,0,'Bewerking, HH'!M104/SUM('Bewerking, HH'!M$91:M$126))</f>
        <v>1.1061448701763963E-2</v>
      </c>
      <c r="N104" s="47">
        <f ca="1">IF('Bewerking, HH'!N104=0,0,'Bewerking, HH'!N104/SUM('Bewerking, HH'!M$91:M$126))</f>
        <v>3.7735849056603774E-3</v>
      </c>
      <c r="O104" s="48">
        <f ca="1">IF('Bewerking, HH'!O104=0,0,'Bewerking, HH'!O104/SUM('Bewerking, HH'!M$91:M$126))</f>
        <v>0</v>
      </c>
      <c r="P104" s="48">
        <f ca="1">IF('Bewerking, HH'!P104=0,0,'Bewerking, HH'!P104/SUM('Bewerking, HH'!M$91:M$126))</f>
        <v>0</v>
      </c>
      <c r="Q104" s="48">
        <f ca="1">IF('Bewerking, HH'!Q104=0,0,'Bewerking, HH'!Q104/SUM('Bewerking, HH'!M$91:M$126))</f>
        <v>0</v>
      </c>
      <c r="R104" s="48">
        <f ca="1">IF('Bewerking, HH'!R104=0,0,'Bewerking, HH'!R104/SUM('Bewerking, HH'!M$91:M$126))</f>
        <v>0</v>
      </c>
      <c r="S104" s="49">
        <f ca="1">IF('Bewerking, HH'!S104=0,0,'Bewerking, HH'!S104/SUM('Bewerking, HH'!M$91:M$126))</f>
        <v>7.2878637961035862E-3</v>
      </c>
      <c r="W104" s="46">
        <f ca="1">IF('Bewerking, HH'!W104=0,0,'Bewerking, HH'!W104/SUM('Bewerking, HH'!W$91:W$126))</f>
        <v>1.1061448701763963E-2</v>
      </c>
      <c r="X104" s="47">
        <f ca="1">IF('Bewerking, HH'!X104=0,0,'Bewerking, HH'!X104/SUM('Bewerking, HH'!W$91:W$126))</f>
        <v>3.7735849056603774E-3</v>
      </c>
      <c r="Y104" s="48">
        <f ca="1">IF('Bewerking, HH'!Y104=0,0,'Bewerking, HH'!Y104/SUM('Bewerking, HH'!W$91:W$126))</f>
        <v>0</v>
      </c>
      <c r="Z104" s="48">
        <f ca="1">IF('Bewerking, HH'!Z104=0,0,'Bewerking, HH'!Z104/SUM('Bewerking, HH'!W$91:W$126))</f>
        <v>0</v>
      </c>
      <c r="AA104" s="48">
        <f ca="1">IF('Bewerking, HH'!AA104=0,0,'Bewerking, HH'!AA104/SUM('Bewerking, HH'!W$91:W$126))</f>
        <v>0</v>
      </c>
      <c r="AB104" s="48">
        <f ca="1">IF('Bewerking, HH'!AB104=0,0,'Bewerking, HH'!AB104/SUM('Bewerking, HH'!W$91:W$126))</f>
        <v>4.3399638336347199E-3</v>
      </c>
      <c r="AC104" s="49">
        <f ca="1">IF('Bewerking, HH'!AC104=0,0,'Bewerking, HH'!AC104/SUM('Bewerking, HH'!W$91:W$126))</f>
        <v>2.9478999624688662E-3</v>
      </c>
      <c r="AG104" s="46">
        <f ca="1">IF('Bewerking, HH'!AG104=0,0,'Bewerking, HH'!AG104/SUM('Bewerking, HH'!AG$91:AG$126))</f>
        <v>1.1061448701763963E-2</v>
      </c>
      <c r="AH104" s="47">
        <f ca="1">IF('Bewerking, HH'!AH104=0,0,'Bewerking, HH'!AH104/SUM('Bewerking, HH'!AG$91:AG$126))</f>
        <v>3.7735849056603774E-3</v>
      </c>
      <c r="AI104" s="48">
        <f ca="1">IF('Bewerking, HH'!AI104=0,0,'Bewerking, HH'!AI104/SUM('Bewerking, HH'!AG$91:AG$126))</f>
        <v>0</v>
      </c>
      <c r="AJ104" s="48">
        <f ca="1">IF('Bewerking, HH'!AJ104=0,0,'Bewerking, HH'!AJ104/SUM('Bewerking, HH'!AG$91:AG$126))</f>
        <v>0</v>
      </c>
      <c r="AK104" s="48">
        <f ca="1">IF('Bewerking, HH'!AK104=0,0,'Bewerking, HH'!AK104/SUM('Bewerking, HH'!AG$91:AG$126))</f>
        <v>0</v>
      </c>
      <c r="AL104" s="48">
        <f ca="1">IF('Bewerking, HH'!AL104=0,0,'Bewerking, HH'!AL104/SUM('Bewerking, HH'!AG$91:AG$126))</f>
        <v>0</v>
      </c>
      <c r="AM104" s="49">
        <f ca="1">IF('Bewerking, HH'!AM104=0,0,'Bewerking, HH'!AM104/SUM('Bewerking, HH'!AG$91:AG$126))</f>
        <v>0</v>
      </c>
      <c r="AQ104" s="46">
        <f ca="1">IF('Bewerking, HH'!AQ104=0,0,'Bewerking, HH'!AQ104/SUM('Bewerking, HH'!AQ$91:AQ$126))</f>
        <v>1.1061448701763963E-2</v>
      </c>
      <c r="AR104" s="47">
        <f ca="1">IF('Bewerking, HH'!AR104=0,0,'Bewerking, HH'!AR104/SUM('Bewerking, HH'!AQ$91:AQ$126))</f>
        <v>8.0999010542836675E-3</v>
      </c>
      <c r="AS104" s="48">
        <f ca="1">IF('Bewerking, HH'!AS104=0,0,'Bewerking, HH'!AS104/SUM('Bewerking, HH'!AQ$91:AQ$126))</f>
        <v>2.8933092224231465E-3</v>
      </c>
      <c r="AT104" s="48">
        <f ca="1">IF('Bewerking, HH'!AT104=0,0,'Bewerking, HH'!AT104/SUM('Bewerking, HH'!AQ$91:AQ$126))</f>
        <v>0</v>
      </c>
      <c r="AU104" s="48">
        <f ca="1">IF('Bewerking, HH'!AU104=0,0,'Bewerking, HH'!AU104/SUM('Bewerking, HH'!AQ$91:AQ$126))</f>
        <v>0</v>
      </c>
      <c r="AV104" s="48">
        <f ca="1">IF('Bewerking, HH'!AV104=0,0,'Bewerking, HH'!AV104/SUM('Bewerking, HH'!AQ$91:AQ$126))</f>
        <v>0</v>
      </c>
      <c r="AW104" s="49">
        <f ca="1">IF('Bewerking, HH'!AW104=0,0,'Bewerking, HH'!AW104/SUM('Bewerking, HH'!AQ$91:AQ$126))</f>
        <v>6.8238425057149681E-5</v>
      </c>
    </row>
    <row r="105" spans="2:49" x14ac:dyDescent="0.25">
      <c r="B105" s="29" t="s">
        <v>81</v>
      </c>
      <c r="C105" s="46">
        <f ca="1">IF('Bewerking, HH'!C105=0,0,'Bewerking, HH'!C105/SUM('Bewerking, HH'!C$91:C$126))</f>
        <v>5.2680064144119557E-3</v>
      </c>
      <c r="D105" s="47">
        <f ca="1">IF('Bewerking, HH'!D105=0,0,'Bewerking, HH'!D105/SUM('Bewerking, HH'!C$91:C$126))</f>
        <v>1.5080691937630079E-3</v>
      </c>
      <c r="E105" s="48">
        <f ca="1">IF('Bewerking, HH'!E105=0,0,'Bewerking, HH'!E105/SUM('Bewerking, HH'!C$91:C$126))</f>
        <v>0</v>
      </c>
      <c r="F105" s="48">
        <f ca="1">IF('Bewerking, HH'!F105=0,0,'Bewerking, HH'!F105/SUM('Bewerking, HH'!C$91:C$126))</f>
        <v>0</v>
      </c>
      <c r="G105" s="48">
        <f ca="1">IF('Bewerking, HH'!G105=0,0,'Bewerking, HH'!G105/SUM('Bewerking, HH'!C$91:C$126))</f>
        <v>0</v>
      </c>
      <c r="H105" s="48">
        <f ca="1">IF('Bewerking, HH'!H105=0,0,'Bewerking, HH'!H105/SUM('Bewerking, HH'!C$91:C$126))</f>
        <v>0</v>
      </c>
      <c r="I105" s="49">
        <f ca="1">IF('Bewerking, HH'!I105=0,0,'Bewerking, HH'!I105/SUM('Bewerking, HH'!C$91:C$126))</f>
        <v>3.7599372206489476E-3</v>
      </c>
      <c r="J105" s="50"/>
      <c r="M105" s="46">
        <f ca="1">IF('Bewerking, HH'!M105=0,0,'Bewerking, HH'!M105/SUM('Bewerking, HH'!M$91:M$126))</f>
        <v>5.2680064144119557E-3</v>
      </c>
      <c r="N105" s="47">
        <f ca="1">IF('Bewerking, HH'!N105=0,0,'Bewerking, HH'!N105/SUM('Bewerking, HH'!M$91:M$126))</f>
        <v>1.5080691937630079E-3</v>
      </c>
      <c r="O105" s="48">
        <f ca="1">IF('Bewerking, HH'!O105=0,0,'Bewerking, HH'!O105/SUM('Bewerking, HH'!M$91:M$126))</f>
        <v>0</v>
      </c>
      <c r="P105" s="48">
        <f ca="1">IF('Bewerking, HH'!P105=0,0,'Bewerking, HH'!P105/SUM('Bewerking, HH'!M$91:M$126))</f>
        <v>0</v>
      </c>
      <c r="Q105" s="48">
        <f ca="1">IF('Bewerking, HH'!Q105=0,0,'Bewerking, HH'!Q105/SUM('Bewerking, HH'!M$91:M$126))</f>
        <v>0</v>
      </c>
      <c r="R105" s="48">
        <f ca="1">IF('Bewerking, HH'!R105=0,0,'Bewerking, HH'!R105/SUM('Bewerking, HH'!M$91:M$126))</f>
        <v>0</v>
      </c>
      <c r="S105" s="49">
        <f ca="1">IF('Bewerking, HH'!S105=0,0,'Bewerking, HH'!S105/SUM('Bewerking, HH'!M$91:M$126))</f>
        <v>3.7599372206489476E-3</v>
      </c>
      <c r="W105" s="46">
        <f ca="1">IF('Bewerking, HH'!W105=0,0,'Bewerking, HH'!W105/SUM('Bewerking, HH'!W$91:W$126))</f>
        <v>5.2680064144119557E-3</v>
      </c>
      <c r="X105" s="47">
        <f ca="1">IF('Bewerking, HH'!X105=0,0,'Bewerking, HH'!X105/SUM('Bewerking, HH'!W$91:W$126))</f>
        <v>1.5080691937630079E-3</v>
      </c>
      <c r="Y105" s="48">
        <f ca="1">IF('Bewerking, HH'!Y105=0,0,'Bewerking, HH'!Y105/SUM('Bewerking, HH'!W$91:W$126))</f>
        <v>0</v>
      </c>
      <c r="Z105" s="48">
        <f ca="1">IF('Bewerking, HH'!Z105=0,0,'Bewerking, HH'!Z105/SUM('Bewerking, HH'!W$91:W$126))</f>
        <v>0</v>
      </c>
      <c r="AA105" s="48">
        <f ca="1">IF('Bewerking, HH'!AA105=0,0,'Bewerking, HH'!AA105/SUM('Bewerking, HH'!W$91:W$126))</f>
        <v>0</v>
      </c>
      <c r="AB105" s="48">
        <f ca="1">IF('Bewerking, HH'!AB105=0,0,'Bewerking, HH'!AB105/SUM('Bewerking, HH'!W$91:W$126))</f>
        <v>1.978914326657341E-3</v>
      </c>
      <c r="AC105" s="49">
        <f ca="1">IF('Bewerking, HH'!AC105=0,0,'Bewerking, HH'!AC105/SUM('Bewerking, HH'!W$91:W$126))</f>
        <v>1.7810228939916066E-3</v>
      </c>
      <c r="AG105" s="46">
        <f ca="1">IF('Bewerking, HH'!AG105=0,0,'Bewerking, HH'!AG105/SUM('Bewerking, HH'!AG$91:AG$126))</f>
        <v>5.2680064144119557E-3</v>
      </c>
      <c r="AH105" s="47">
        <f ca="1">IF('Bewerking, HH'!AH105=0,0,'Bewerking, HH'!AH105/SUM('Bewerking, HH'!AG$91:AG$126))</f>
        <v>1.5080691937630079E-3</v>
      </c>
      <c r="AI105" s="48">
        <f ca="1">IF('Bewerking, HH'!AI105=0,0,'Bewerking, HH'!AI105/SUM('Bewerking, HH'!AG$91:AG$126))</f>
        <v>0</v>
      </c>
      <c r="AJ105" s="48">
        <f ca="1">IF('Bewerking, HH'!AJ105=0,0,'Bewerking, HH'!AJ105/SUM('Bewerking, HH'!AG$91:AG$126))</f>
        <v>0</v>
      </c>
      <c r="AK105" s="48">
        <f ca="1">IF('Bewerking, HH'!AK105=0,0,'Bewerking, HH'!AK105/SUM('Bewerking, HH'!AG$91:AG$126))</f>
        <v>0</v>
      </c>
      <c r="AL105" s="48">
        <f ca="1">IF('Bewerking, HH'!AL105=0,0,'Bewerking, HH'!AL105/SUM('Bewerking, HH'!AG$91:AG$126))</f>
        <v>0</v>
      </c>
      <c r="AM105" s="49">
        <f ca="1">IF('Bewerking, HH'!AM105=0,0,'Bewerking, HH'!AM105/SUM('Bewerking, HH'!AG$91:AG$126))</f>
        <v>0</v>
      </c>
      <c r="AQ105" s="46">
        <f ca="1">IF('Bewerking, HH'!AQ105=0,0,'Bewerking, HH'!AQ105/SUM('Bewerking, HH'!AQ$91:AQ$126))</f>
        <v>5.2680064144119557E-3</v>
      </c>
      <c r="AR105" s="47">
        <f ca="1">IF('Bewerking, HH'!AR105=0,0,'Bewerking, HH'!AR105/SUM('Bewerking, HH'!AQ$91:AQ$126))</f>
        <v>3.2754444027431845E-3</v>
      </c>
      <c r="AS105" s="48">
        <f ca="1">IF('Bewerking, HH'!AS105=0,0,'Bewerking, HH'!AS105/SUM('Bewerking, HH'!AQ$91:AQ$126))</f>
        <v>1.9925620116687708E-3</v>
      </c>
      <c r="AT105" s="48">
        <f ca="1">IF('Bewerking, HH'!AT105=0,0,'Bewerking, HH'!AT105/SUM('Bewerking, HH'!AQ$91:AQ$126))</f>
        <v>0</v>
      </c>
      <c r="AU105" s="48">
        <f ca="1">IF('Bewerking, HH'!AU105=0,0,'Bewerking, HH'!AU105/SUM('Bewerking, HH'!AQ$91:AQ$126))</f>
        <v>0</v>
      </c>
      <c r="AV105" s="48">
        <f ca="1">IF('Bewerking, HH'!AV105=0,0,'Bewerking, HH'!AV105/SUM('Bewerking, HH'!AQ$91:AQ$126))</f>
        <v>0</v>
      </c>
      <c r="AW105" s="49">
        <f ca="1">IF('Bewerking, HH'!AW105=0,0,'Bewerking, HH'!AW105/SUM('Bewerking, HH'!AQ$91:AQ$126))</f>
        <v>0</v>
      </c>
    </row>
    <row r="106" spans="2:49" x14ac:dyDescent="0.25">
      <c r="B106" s="29" t="s">
        <v>82</v>
      </c>
      <c r="C106" s="46">
        <f ca="1">IF('Bewerking, HH'!C106=0,0,'Bewerking, HH'!C106/SUM('Bewerking, HH'!C$91:C$126))</f>
        <v>1.0290354498618173E-2</v>
      </c>
      <c r="D106" s="47">
        <f ca="1">IF('Bewerking, HH'!D106=0,0,'Bewerking, HH'!D106/SUM('Bewerking, HH'!C$91:C$126))</f>
        <v>1.5490122487972977E-3</v>
      </c>
      <c r="E106" s="48">
        <f ca="1">IF('Bewerking, HH'!E106=0,0,'Bewerking, HH'!E106/SUM('Bewerking, HH'!C$91:C$126))</f>
        <v>0</v>
      </c>
      <c r="F106" s="48">
        <f ca="1">IF('Bewerking, HH'!F106=0,0,'Bewerking, HH'!F106/SUM('Bewerking, HH'!C$91:C$126))</f>
        <v>0</v>
      </c>
      <c r="G106" s="48">
        <f ca="1">IF('Bewerking, HH'!G106=0,0,'Bewerking, HH'!G106/SUM('Bewerking, HH'!C$91:C$126))</f>
        <v>0</v>
      </c>
      <c r="H106" s="48">
        <f ca="1">IF('Bewerking, HH'!H106=0,0,'Bewerking, HH'!H106/SUM('Bewerking, HH'!C$91:C$126))</f>
        <v>0</v>
      </c>
      <c r="I106" s="49">
        <f ca="1">IF('Bewerking, HH'!I106=0,0,'Bewerking, HH'!I106/SUM('Bewerking, HH'!C$91:C$126))</f>
        <v>8.741342249820875E-3</v>
      </c>
      <c r="J106" s="50"/>
      <c r="M106" s="46">
        <f ca="1">IF('Bewerking, HH'!M106=0,0,'Bewerking, HH'!M106/SUM('Bewerking, HH'!M$91:M$126))</f>
        <v>1.0290354498618173E-2</v>
      </c>
      <c r="N106" s="47">
        <f ca="1">IF('Bewerking, HH'!N106=0,0,'Bewerking, HH'!N106/SUM('Bewerking, HH'!M$91:M$126))</f>
        <v>1.5490122487972977E-3</v>
      </c>
      <c r="O106" s="48">
        <f ca="1">IF('Bewerking, HH'!O106=0,0,'Bewerking, HH'!O106/SUM('Bewerking, HH'!M$91:M$126))</f>
        <v>0</v>
      </c>
      <c r="P106" s="48">
        <f ca="1">IF('Bewerking, HH'!P106=0,0,'Bewerking, HH'!P106/SUM('Bewerking, HH'!M$91:M$126))</f>
        <v>0</v>
      </c>
      <c r="Q106" s="48">
        <f ca="1">IF('Bewerking, HH'!Q106=0,0,'Bewerking, HH'!Q106/SUM('Bewerking, HH'!M$91:M$126))</f>
        <v>0</v>
      </c>
      <c r="R106" s="48">
        <f ca="1">IF('Bewerking, HH'!R106=0,0,'Bewerking, HH'!R106/SUM('Bewerking, HH'!M$91:M$126))</f>
        <v>0</v>
      </c>
      <c r="S106" s="49">
        <f ca="1">IF('Bewerking, HH'!S106=0,0,'Bewerking, HH'!S106/SUM('Bewerking, HH'!M$91:M$126))</f>
        <v>8.741342249820875E-3</v>
      </c>
      <c r="W106" s="46">
        <f ca="1">IF('Bewerking, HH'!W106=0,0,'Bewerking, HH'!W106/SUM('Bewerking, HH'!W$91:W$126))</f>
        <v>1.0290354498618173E-2</v>
      </c>
      <c r="X106" s="47">
        <f ca="1">IF('Bewerking, HH'!X106=0,0,'Bewerking, HH'!X106/SUM('Bewerking, HH'!W$91:W$126))</f>
        <v>1.5490122487972977E-3</v>
      </c>
      <c r="Y106" s="48">
        <f ca="1">IF('Bewerking, HH'!Y106=0,0,'Bewerking, HH'!Y106/SUM('Bewerking, HH'!W$91:W$126))</f>
        <v>0</v>
      </c>
      <c r="Z106" s="48">
        <f ca="1">IF('Bewerking, HH'!Z106=0,0,'Bewerking, HH'!Z106/SUM('Bewerking, HH'!W$91:W$126))</f>
        <v>0</v>
      </c>
      <c r="AA106" s="48">
        <f ca="1">IF('Bewerking, HH'!AA106=0,0,'Bewerking, HH'!AA106/SUM('Bewerking, HH'!W$91:W$126))</f>
        <v>0</v>
      </c>
      <c r="AB106" s="48">
        <f ca="1">IF('Bewerking, HH'!AB106=0,0,'Bewerking, HH'!AB106/SUM('Bewerking, HH'!W$91:W$126))</f>
        <v>6.694189498106384E-3</v>
      </c>
      <c r="AC106" s="49">
        <f ca="1">IF('Bewerking, HH'!AC106=0,0,'Bewerking, HH'!AC106/SUM('Bewerking, HH'!W$91:W$126))</f>
        <v>2.0471527517144906E-3</v>
      </c>
      <c r="AG106" s="46">
        <f ca="1">IF('Bewerking, HH'!AG106=0,0,'Bewerking, HH'!AG106/SUM('Bewerking, HH'!AG$91:AG$126))</f>
        <v>1.0290354498618173E-2</v>
      </c>
      <c r="AH106" s="47">
        <f ca="1">IF('Bewerking, HH'!AH106=0,0,'Bewerking, HH'!AH106/SUM('Bewerking, HH'!AG$91:AG$126))</f>
        <v>1.5490122487972977E-3</v>
      </c>
      <c r="AI106" s="48">
        <f ca="1">IF('Bewerking, HH'!AI106=0,0,'Bewerking, HH'!AI106/SUM('Bewerking, HH'!AG$91:AG$126))</f>
        <v>0</v>
      </c>
      <c r="AJ106" s="48">
        <f ca="1">IF('Bewerking, HH'!AJ106=0,0,'Bewerking, HH'!AJ106/SUM('Bewerking, HH'!AG$91:AG$126))</f>
        <v>0</v>
      </c>
      <c r="AK106" s="48">
        <f ca="1">IF('Bewerking, HH'!AK106=0,0,'Bewerking, HH'!AK106/SUM('Bewerking, HH'!AG$91:AG$126))</f>
        <v>0</v>
      </c>
      <c r="AL106" s="48">
        <f ca="1">IF('Bewerking, HH'!AL106=0,0,'Bewerking, HH'!AL106/SUM('Bewerking, HH'!AG$91:AG$126))</f>
        <v>0</v>
      </c>
      <c r="AM106" s="49">
        <f ca="1">IF('Bewerking, HH'!AM106=0,0,'Bewerking, HH'!AM106/SUM('Bewerking, HH'!AG$91:AG$126))</f>
        <v>0</v>
      </c>
      <c r="AQ106" s="46">
        <f ca="1">IF('Bewerking, HH'!AQ106=0,0,'Bewerking, HH'!AQ106/SUM('Bewerking, HH'!AQ$91:AQ$126))</f>
        <v>1.0290354498618173E-2</v>
      </c>
      <c r="AR106" s="47">
        <f ca="1">IF('Bewerking, HH'!AR106=0,0,'Bewerking, HH'!AR106/SUM('Bewerking, HH'!AQ$91:AQ$126))</f>
        <v>6.9739670408406973E-3</v>
      </c>
      <c r="AS106" s="48">
        <f ca="1">IF('Bewerking, HH'!AS106=0,0,'Bewerking, HH'!AS106/SUM('Bewerking, HH'!AQ$91:AQ$126))</f>
        <v>3.3027397727660446E-3</v>
      </c>
      <c r="AT106" s="48">
        <f ca="1">IF('Bewerking, HH'!AT106=0,0,'Bewerking, HH'!AT106/SUM('Bewerking, HH'!AQ$91:AQ$126))</f>
        <v>0</v>
      </c>
      <c r="AU106" s="48">
        <f ca="1">IF('Bewerking, HH'!AU106=0,0,'Bewerking, HH'!AU106/SUM('Bewerking, HH'!AQ$91:AQ$126))</f>
        <v>0</v>
      </c>
      <c r="AV106" s="48">
        <f ca="1">IF('Bewerking, HH'!AV106=0,0,'Bewerking, HH'!AV106/SUM('Bewerking, HH'!AQ$91:AQ$126))</f>
        <v>0</v>
      </c>
      <c r="AW106" s="49">
        <f ca="1">IF('Bewerking, HH'!AW106=0,0,'Bewerking, HH'!AW106/SUM('Bewerking, HH'!AQ$91:AQ$126))</f>
        <v>1.3647685011429936E-5</v>
      </c>
    </row>
    <row r="107" spans="2:49" x14ac:dyDescent="0.25">
      <c r="B107" s="29" t="s">
        <v>83</v>
      </c>
      <c r="C107" s="46">
        <f ca="1">IF('Bewerking, HH'!C107=0,0,'Bewerking, HH'!C107/SUM('Bewerking, HH'!C$91:C$126))</f>
        <v>1.6056501415947319E-2</v>
      </c>
      <c r="D107" s="47">
        <f ca="1">IF('Bewerking, HH'!D107=0,0,'Bewerking, HH'!D107/SUM('Bewerking, HH'!C$91:C$126))</f>
        <v>6.1755774676720459E-3</v>
      </c>
      <c r="E107" s="48">
        <f ca="1">IF('Bewerking, HH'!E107=0,0,'Bewerking, HH'!E107/SUM('Bewerking, HH'!C$91:C$126))</f>
        <v>0</v>
      </c>
      <c r="F107" s="48">
        <f ca="1">IF('Bewerking, HH'!F107=0,0,'Bewerking, HH'!F107/SUM('Bewerking, HH'!C$91:C$126))</f>
        <v>0</v>
      </c>
      <c r="G107" s="48">
        <f ca="1">IF('Bewerking, HH'!G107=0,0,'Bewerking, HH'!G107/SUM('Bewerking, HH'!C$91:C$126))</f>
        <v>0</v>
      </c>
      <c r="H107" s="48">
        <f ca="1">IF('Bewerking, HH'!H107=0,0,'Bewerking, HH'!H107/SUM('Bewerking, HH'!C$91:C$126))</f>
        <v>0</v>
      </c>
      <c r="I107" s="49">
        <f ca="1">IF('Bewerking, HH'!I107=0,0,'Bewerking, HH'!I107/SUM('Bewerking, HH'!C$91:C$126))</f>
        <v>9.8809239482752741E-3</v>
      </c>
      <c r="J107" s="50"/>
      <c r="M107" s="46">
        <f ca="1">IF('Bewerking, HH'!M107=0,0,'Bewerking, HH'!M107/SUM('Bewerking, HH'!M$91:M$126))</f>
        <v>1.6056501415947319E-2</v>
      </c>
      <c r="N107" s="47">
        <f ca="1">IF('Bewerking, HH'!N107=0,0,'Bewerking, HH'!N107/SUM('Bewerking, HH'!M$91:M$126))</f>
        <v>6.1755774676720459E-3</v>
      </c>
      <c r="O107" s="48">
        <f ca="1">IF('Bewerking, HH'!O107=0,0,'Bewerking, HH'!O107/SUM('Bewerking, HH'!M$91:M$126))</f>
        <v>0</v>
      </c>
      <c r="P107" s="48">
        <f ca="1">IF('Bewerking, HH'!P107=0,0,'Bewerking, HH'!P107/SUM('Bewerking, HH'!M$91:M$126))</f>
        <v>0</v>
      </c>
      <c r="Q107" s="48">
        <f ca="1">IF('Bewerking, HH'!Q107=0,0,'Bewerking, HH'!Q107/SUM('Bewerking, HH'!M$91:M$126))</f>
        <v>0</v>
      </c>
      <c r="R107" s="48">
        <f ca="1">IF('Bewerking, HH'!R107=0,0,'Bewerking, HH'!R107/SUM('Bewerking, HH'!M$91:M$126))</f>
        <v>0</v>
      </c>
      <c r="S107" s="49">
        <f ca="1">IF('Bewerking, HH'!S107=0,0,'Bewerking, HH'!S107/SUM('Bewerking, HH'!M$91:M$126))</f>
        <v>9.8809239482752741E-3</v>
      </c>
      <c r="W107" s="46">
        <f ca="1">IF('Bewerking, HH'!W107=0,0,'Bewerking, HH'!W107/SUM('Bewerking, HH'!W$91:W$126))</f>
        <v>1.6056501415947319E-2</v>
      </c>
      <c r="X107" s="47">
        <f ca="1">IF('Bewerking, HH'!X107=0,0,'Bewerking, HH'!X107/SUM('Bewerking, HH'!W$91:W$126))</f>
        <v>6.1755774676720459E-3</v>
      </c>
      <c r="Y107" s="48">
        <f ca="1">IF('Bewerking, HH'!Y107=0,0,'Bewerking, HH'!Y107/SUM('Bewerking, HH'!W$91:W$126))</f>
        <v>0</v>
      </c>
      <c r="Z107" s="48">
        <f ca="1">IF('Bewerking, HH'!Z107=0,0,'Bewerking, HH'!Z107/SUM('Bewerking, HH'!W$91:W$126))</f>
        <v>0</v>
      </c>
      <c r="AA107" s="48">
        <f ca="1">IF('Bewerking, HH'!AA107=0,0,'Bewerking, HH'!AA107/SUM('Bewerking, HH'!W$91:W$126))</f>
        <v>0</v>
      </c>
      <c r="AB107" s="48">
        <f ca="1">IF('Bewerking, HH'!AB107=0,0,'Bewerking, HH'!AB107/SUM('Bewerking, HH'!W$91:W$126))</f>
        <v>5.2065918318605206E-3</v>
      </c>
      <c r="AC107" s="49">
        <f ca="1">IF('Bewerking, HH'!AC107=0,0,'Bewerking, HH'!AC107/SUM('Bewerking, HH'!W$91:W$126))</f>
        <v>4.6743321164147535E-3</v>
      </c>
      <c r="AG107" s="46">
        <f ca="1">IF('Bewerking, HH'!AG107=0,0,'Bewerking, HH'!AG107/SUM('Bewerking, HH'!AG$91:AG$126))</f>
        <v>1.6056501415947319E-2</v>
      </c>
      <c r="AH107" s="47">
        <f ca="1">IF('Bewerking, HH'!AH107=0,0,'Bewerking, HH'!AH107/SUM('Bewerking, HH'!AG$91:AG$126))</f>
        <v>6.1755774676720459E-3</v>
      </c>
      <c r="AI107" s="48">
        <f ca="1">IF('Bewerking, HH'!AI107=0,0,'Bewerking, HH'!AI107/SUM('Bewerking, HH'!AG$91:AG$126))</f>
        <v>0</v>
      </c>
      <c r="AJ107" s="48">
        <f ca="1">IF('Bewerking, HH'!AJ107=0,0,'Bewerking, HH'!AJ107/SUM('Bewerking, HH'!AG$91:AG$126))</f>
        <v>0</v>
      </c>
      <c r="AK107" s="48">
        <f ca="1">IF('Bewerking, HH'!AK107=0,0,'Bewerking, HH'!AK107/SUM('Bewerking, HH'!AG$91:AG$126))</f>
        <v>0</v>
      </c>
      <c r="AL107" s="48">
        <f ca="1">IF('Bewerking, HH'!AL107=0,0,'Bewerking, HH'!AL107/SUM('Bewerking, HH'!AG$91:AG$126))</f>
        <v>0</v>
      </c>
      <c r="AM107" s="49">
        <f ca="1">IF('Bewerking, HH'!AM107=0,0,'Bewerking, HH'!AM107/SUM('Bewerking, HH'!AG$91:AG$126))</f>
        <v>0</v>
      </c>
      <c r="AQ107" s="46">
        <f ca="1">IF('Bewerking, HH'!AQ107=0,0,'Bewerking, HH'!AQ107/SUM('Bewerking, HH'!AQ$91:AQ$126))</f>
        <v>1.6056501415947319E-2</v>
      </c>
      <c r="AR107" s="47">
        <f ca="1">IF('Bewerking, HH'!AR107=0,0,'Bewerking, HH'!AR107/SUM('Bewerking, HH'!AQ$91:AQ$126))</f>
        <v>1.39957009792214E-2</v>
      </c>
      <c r="AS107" s="48">
        <f ca="1">IF('Bewerking, HH'!AS107=0,0,'Bewerking, HH'!AS107/SUM('Bewerking, HH'!AQ$91:AQ$126))</f>
        <v>2.0539765942202055E-3</v>
      </c>
      <c r="AT107" s="48">
        <f ca="1">IF('Bewerking, HH'!AT107=0,0,'Bewerking, HH'!AT107/SUM('Bewerking, HH'!AQ$91:AQ$126))</f>
        <v>0</v>
      </c>
      <c r="AU107" s="48">
        <f ca="1">IF('Bewerking, HH'!AU107=0,0,'Bewerking, HH'!AU107/SUM('Bewerking, HH'!AQ$91:AQ$126))</f>
        <v>0</v>
      </c>
      <c r="AV107" s="48">
        <f ca="1">IF('Bewerking, HH'!AV107=0,0,'Bewerking, HH'!AV107/SUM('Bewerking, HH'!AQ$91:AQ$126))</f>
        <v>0</v>
      </c>
      <c r="AW107" s="49">
        <f ca="1">IF('Bewerking, HH'!AW107=0,0,'Bewerking, HH'!AW107/SUM('Bewerking, HH'!AQ$91:AQ$126))</f>
        <v>6.8238425057149679E-6</v>
      </c>
    </row>
    <row r="108" spans="2:49" x14ac:dyDescent="0.25">
      <c r="B108" s="29" t="s">
        <v>84</v>
      </c>
      <c r="C108" s="51">
        <f ca="1">IF('Bewerking, HH'!C108=0,0,'Bewerking, HH'!C108/SUM('Bewerking, HH'!C$91:C$126))</f>
        <v>1.5387764850387254E-2</v>
      </c>
      <c r="D108" s="52">
        <f ca="1">IF('Bewerking, HH'!D108=0,0,'Bewerking, HH'!D108/SUM('Bewerking, HH'!C$91:C$126))</f>
        <v>4.4082022586918691E-3</v>
      </c>
      <c r="E108" s="53">
        <f ca="1">IF('Bewerking, HH'!E108=0,0,'Bewerking, HH'!E108/SUM('Bewerking, HH'!C$91:C$126))</f>
        <v>0</v>
      </c>
      <c r="F108" s="53">
        <f ca="1">IF('Bewerking, HH'!F108=0,0,'Bewerking, HH'!F108/SUM('Bewerking, HH'!C$91:C$126))</f>
        <v>0</v>
      </c>
      <c r="G108" s="53">
        <f ca="1">IF('Bewerking, HH'!G108=0,0,'Bewerking, HH'!G108/SUM('Bewerking, HH'!C$91:C$126))</f>
        <v>0</v>
      </c>
      <c r="H108" s="53">
        <f ca="1">IF('Bewerking, HH'!H108=0,0,'Bewerking, HH'!H108/SUM('Bewerking, HH'!C$91:C$126))</f>
        <v>0</v>
      </c>
      <c r="I108" s="54">
        <f ca="1">IF('Bewerking, HH'!I108=0,0,'Bewerking, HH'!I108/SUM('Bewerking, HH'!C$91:C$126))</f>
        <v>1.0979562591695384E-2</v>
      </c>
      <c r="J108" s="53">
        <f ca="1">SUM(C103:C108)</f>
        <v>7.672728513425911E-2</v>
      </c>
      <c r="M108" s="51">
        <f ca="1">IF('Bewerking, HH'!M108=0,0,'Bewerking, HH'!M108/SUM('Bewerking, HH'!M$91:M$126))</f>
        <v>1.5387764850387254E-2</v>
      </c>
      <c r="N108" s="52">
        <f ca="1">IF('Bewerking, HH'!N108=0,0,'Bewerking, HH'!N108/SUM('Bewerking, HH'!M$91:M$126))</f>
        <v>4.4082022586918691E-3</v>
      </c>
      <c r="O108" s="53">
        <f ca="1">IF('Bewerking, HH'!O108=0,0,'Bewerking, HH'!O108/SUM('Bewerking, HH'!M$91:M$126))</f>
        <v>0</v>
      </c>
      <c r="P108" s="53">
        <f ca="1">IF('Bewerking, HH'!P108=0,0,'Bewerking, HH'!P108/SUM('Bewerking, HH'!M$91:M$126))</f>
        <v>0</v>
      </c>
      <c r="Q108" s="53">
        <f ca="1">IF('Bewerking, HH'!Q108=0,0,'Bewerking, HH'!Q108/SUM('Bewerking, HH'!M$91:M$126))</f>
        <v>0</v>
      </c>
      <c r="R108" s="53">
        <f ca="1">IF('Bewerking, HH'!R108=0,0,'Bewerking, HH'!R108/SUM('Bewerking, HH'!M$91:M$126))</f>
        <v>0</v>
      </c>
      <c r="S108" s="54">
        <f ca="1">IF('Bewerking, HH'!S108=0,0,'Bewerking, HH'!S108/SUM('Bewerking, HH'!M$91:M$126))</f>
        <v>1.0979562591695384E-2</v>
      </c>
      <c r="W108" s="51">
        <f ca="1">IF('Bewerking, HH'!W108=0,0,'Bewerking, HH'!W108/SUM('Bewerking, HH'!W$91:W$126))</f>
        <v>1.5387764850387254E-2</v>
      </c>
      <c r="X108" s="52">
        <f ca="1">IF('Bewerking, HH'!X108=0,0,'Bewerking, HH'!X108/SUM('Bewerking, HH'!W$91:W$126))</f>
        <v>4.4082022586918691E-3</v>
      </c>
      <c r="Y108" s="53">
        <f ca="1">IF('Bewerking, HH'!Y108=0,0,'Bewerking, HH'!Y108/SUM('Bewerking, HH'!W$91:W$126))</f>
        <v>0</v>
      </c>
      <c r="Z108" s="53">
        <f ca="1">IF('Bewerking, HH'!Z108=0,0,'Bewerking, HH'!Z108/SUM('Bewerking, HH'!W$91:W$126))</f>
        <v>0</v>
      </c>
      <c r="AA108" s="53">
        <f ca="1">IF('Bewerking, HH'!AA108=0,0,'Bewerking, HH'!AA108/SUM('Bewerking, HH'!W$91:W$126))</f>
        <v>0</v>
      </c>
      <c r="AB108" s="53">
        <f ca="1">IF('Bewerking, HH'!AB108=0,0,'Bewerking, HH'!AB108/SUM('Bewerking, HH'!W$91:W$126))</f>
        <v>5.1929441468490907E-3</v>
      </c>
      <c r="AC108" s="54">
        <f ca="1">IF('Bewerking, HH'!AC108=0,0,'Bewerking, HH'!AC108/SUM('Bewerking, HH'!W$91:W$126))</f>
        <v>5.7866184448462929E-3</v>
      </c>
      <c r="AG108" s="51">
        <f ca="1">IF('Bewerking, HH'!AG108=0,0,'Bewerking, HH'!AG108/SUM('Bewerking, HH'!AG$91:AG$126))</f>
        <v>1.5387764850387254E-2</v>
      </c>
      <c r="AH108" s="52">
        <f ca="1">IF('Bewerking, HH'!AH108=0,0,'Bewerking, HH'!AH108/SUM('Bewerking, HH'!AG$91:AG$126))</f>
        <v>4.4082022586918691E-3</v>
      </c>
      <c r="AI108" s="53">
        <f ca="1">IF('Bewerking, HH'!AI108=0,0,'Bewerking, HH'!AI108/SUM('Bewerking, HH'!AG$91:AG$126))</f>
        <v>0</v>
      </c>
      <c r="AJ108" s="53">
        <f ca="1">IF('Bewerking, HH'!AJ108=0,0,'Bewerking, HH'!AJ108/SUM('Bewerking, HH'!AG$91:AG$126))</f>
        <v>0</v>
      </c>
      <c r="AK108" s="53">
        <f ca="1">IF('Bewerking, HH'!AK108=0,0,'Bewerking, HH'!AK108/SUM('Bewerking, HH'!AG$91:AG$126))</f>
        <v>0</v>
      </c>
      <c r="AL108" s="53">
        <f ca="1">IF('Bewerking, HH'!AL108=0,0,'Bewerking, HH'!AL108/SUM('Bewerking, HH'!AG$91:AG$126))</f>
        <v>0</v>
      </c>
      <c r="AM108" s="54">
        <f ca="1">IF('Bewerking, HH'!AM108=0,0,'Bewerking, HH'!AM108/SUM('Bewerking, HH'!AG$91:AG$126))</f>
        <v>0</v>
      </c>
      <c r="AQ108" s="51">
        <f ca="1">IF('Bewerking, HH'!AQ108=0,0,'Bewerking, HH'!AQ108/SUM('Bewerking, HH'!AQ$91:AQ$126))</f>
        <v>1.5387764850387254E-2</v>
      </c>
      <c r="AR108" s="52">
        <f ca="1">IF('Bewerking, HH'!AR108=0,0,'Bewerking, HH'!AR108/SUM('Bewerking, HH'!AQ$91:AQ$126))</f>
        <v>1.402299634924426E-2</v>
      </c>
      <c r="AS108" s="53">
        <f ca="1">IF('Bewerking, HH'!AS108=0,0,'Bewerking, HH'!AS108/SUM('Bewerking, HH'!AQ$91:AQ$126))</f>
        <v>1.3647685011429936E-3</v>
      </c>
      <c r="AT108" s="53">
        <f ca="1">IF('Bewerking, HH'!AT108=0,0,'Bewerking, HH'!AT108/SUM('Bewerking, HH'!AQ$91:AQ$126))</f>
        <v>0</v>
      </c>
      <c r="AU108" s="53">
        <f ca="1">IF('Bewerking, HH'!AU108=0,0,'Bewerking, HH'!AU108/SUM('Bewerking, HH'!AQ$91:AQ$126))</f>
        <v>0</v>
      </c>
      <c r="AV108" s="53">
        <f ca="1">IF('Bewerking, HH'!AV108=0,0,'Bewerking, HH'!AV108/SUM('Bewerking, HH'!AQ$91:AQ$126))</f>
        <v>0</v>
      </c>
      <c r="AW108" s="54">
        <f ca="1">IF('Bewerking, HH'!AW108=0,0,'Bewerking, HH'!AW108/SUM('Bewerking, HH'!AQ$91:AQ$126))</f>
        <v>0</v>
      </c>
    </row>
    <row r="109" spans="2:49" x14ac:dyDescent="0.25">
      <c r="B109" s="29" t="s">
        <v>85</v>
      </c>
      <c r="C109" s="55">
        <f ca="1">IF('Bewerking, HH'!C109=0,0,'Bewerking, HH'!C109/SUM('Bewerking, HH'!C$91:C$126))</f>
        <v>0.15131870756422941</v>
      </c>
      <c r="D109" s="47">
        <f ca="1">IF('Bewerking, HH'!D109=0,0,'Bewerking, HH'!D109/SUM('Bewerking, HH'!C$91:C$126))</f>
        <v>2.1529223105530723E-2</v>
      </c>
      <c r="E109" s="56">
        <f ca="1">IF('Bewerking, HH'!E109=0,0,'Bewerking, HH'!E109/SUM('Bewerking, HH'!C$91:C$126))</f>
        <v>0</v>
      </c>
      <c r="F109" s="56">
        <f ca="1">IF('Bewerking, HH'!F109=0,0,'Bewerking, HH'!F109/SUM('Bewerking, HH'!C$91:C$126))</f>
        <v>0</v>
      </c>
      <c r="G109" s="56">
        <f ca="1">IF('Bewerking, HH'!G109=0,0,'Bewerking, HH'!G109/SUM('Bewerking, HH'!C$91:C$126))</f>
        <v>0</v>
      </c>
      <c r="H109" s="56">
        <f ca="1">IF('Bewerking, HH'!H109=0,0,'Bewerking, HH'!H109/SUM('Bewerking, HH'!C$91:C$126))</f>
        <v>0</v>
      </c>
      <c r="I109" s="49">
        <f ca="1">IF('Bewerking, HH'!I109=0,0,'Bewerking, HH'!I109/SUM('Bewerking, HH'!C$91:C$126))</f>
        <v>0.1297894844586987</v>
      </c>
      <c r="M109" s="55">
        <f ca="1">IF('Bewerking, HH'!M109=0,0,'Bewerking, HH'!M109/SUM('Bewerking, HH'!M$91:M$126))</f>
        <v>0.15131870756422941</v>
      </c>
      <c r="N109" s="47">
        <f ca="1">IF('Bewerking, HH'!N109=0,0,'Bewerking, HH'!N109/SUM('Bewerking, HH'!M$91:M$126))</f>
        <v>2.1529223105530723E-2</v>
      </c>
      <c r="O109" s="56">
        <f ca="1">IF('Bewerking, HH'!O109=0,0,'Bewerking, HH'!O109/SUM('Bewerking, HH'!M$91:M$126))</f>
        <v>0</v>
      </c>
      <c r="P109" s="56">
        <f ca="1">IF('Bewerking, HH'!P109=0,0,'Bewerking, HH'!P109/SUM('Bewerking, HH'!M$91:M$126))</f>
        <v>0</v>
      </c>
      <c r="Q109" s="56">
        <f ca="1">IF('Bewerking, HH'!Q109=0,0,'Bewerking, HH'!Q109/SUM('Bewerking, HH'!M$91:M$126))</f>
        <v>0</v>
      </c>
      <c r="R109" s="56">
        <f ca="1">IF('Bewerking, HH'!R109=0,0,'Bewerking, HH'!R109/SUM('Bewerking, HH'!M$91:M$126))</f>
        <v>0</v>
      </c>
      <c r="S109" s="49">
        <f ca="1">IF('Bewerking, HH'!S109=0,0,'Bewerking, HH'!S109/SUM('Bewerking, HH'!M$91:M$126))</f>
        <v>0.1297894844586987</v>
      </c>
      <c r="W109" s="55">
        <f ca="1">IF('Bewerking, HH'!W109=0,0,'Bewerking, HH'!W109/SUM('Bewerking, HH'!W$91:W$126))</f>
        <v>0.15131870756422941</v>
      </c>
      <c r="X109" s="47">
        <f ca="1">IF('Bewerking, HH'!X109=0,0,'Bewerking, HH'!X109/SUM('Bewerking, HH'!W$91:W$126))</f>
        <v>2.1529223105530723E-2</v>
      </c>
      <c r="Y109" s="56">
        <f ca="1">IF('Bewerking, HH'!Y109=0,0,'Bewerking, HH'!Y109/SUM('Bewerking, HH'!W$91:W$126))</f>
        <v>0</v>
      </c>
      <c r="Z109" s="56">
        <f ca="1">IF('Bewerking, HH'!Z109=0,0,'Bewerking, HH'!Z109/SUM('Bewerking, HH'!W$91:W$126))</f>
        <v>0</v>
      </c>
      <c r="AA109" s="56">
        <f ca="1">IF('Bewerking, HH'!AA109=0,0,'Bewerking, HH'!AA109/SUM('Bewerking, HH'!W$91:W$126))</f>
        <v>0</v>
      </c>
      <c r="AB109" s="56">
        <f ca="1">IF('Bewerking, HH'!AB109=0,0,'Bewerking, HH'!AB109/SUM('Bewerking, HH'!W$91:W$126))</f>
        <v>0.11471561636357433</v>
      </c>
      <c r="AC109" s="49">
        <f ca="1">IF('Bewerking, HH'!AC109=0,0,'Bewerking, HH'!AC109/SUM('Bewerking, HH'!W$91:W$126))</f>
        <v>1.5073868095124364E-2</v>
      </c>
      <c r="AG109" s="55">
        <f ca="1">IF('Bewerking, HH'!AG109=0,0,'Bewerking, HH'!AG109/SUM('Bewerking, HH'!AG$91:AG$126))</f>
        <v>0.15131870756422941</v>
      </c>
      <c r="AH109" s="47">
        <f ca="1">IF('Bewerking, HH'!AH109=0,0,'Bewerking, HH'!AH109/SUM('Bewerking, HH'!AG$91:AG$126))</f>
        <v>2.1529223105530723E-2</v>
      </c>
      <c r="AI109" s="56">
        <f ca="1">IF('Bewerking, HH'!AI109=0,0,'Bewerking, HH'!AI109/SUM('Bewerking, HH'!AG$91:AG$126))</f>
        <v>0</v>
      </c>
      <c r="AJ109" s="56">
        <f ca="1">IF('Bewerking, HH'!AJ109=0,0,'Bewerking, HH'!AJ109/SUM('Bewerking, HH'!AG$91:AG$126))</f>
        <v>0</v>
      </c>
      <c r="AK109" s="56">
        <f ca="1">IF('Bewerking, HH'!AK109=0,0,'Bewerking, HH'!AK109/SUM('Bewerking, HH'!AG$91:AG$126))</f>
        <v>0</v>
      </c>
      <c r="AL109" s="56">
        <f ca="1">IF('Bewerking, HH'!AL109=0,0,'Bewerking, HH'!AL109/SUM('Bewerking, HH'!AG$91:AG$126))</f>
        <v>0</v>
      </c>
      <c r="AM109" s="49">
        <f ca="1">IF('Bewerking, HH'!AM109=0,0,'Bewerking, HH'!AM109/SUM('Bewerking, HH'!AG$91:AG$126))</f>
        <v>0</v>
      </c>
      <c r="AQ109" s="55">
        <f ca="1">IF('Bewerking, HH'!AQ109=0,0,'Bewerking, HH'!AQ109/SUM('Bewerking, HH'!AQ$91:AQ$126))</f>
        <v>0.15131870756422941</v>
      </c>
      <c r="AR109" s="47">
        <f ca="1">IF('Bewerking, HH'!AR109=0,0,'Bewerking, HH'!AR109/SUM('Bewerking, HH'!AQ$91:AQ$126))</f>
        <v>4.3229042273704325E-2</v>
      </c>
      <c r="AS109" s="56">
        <f ca="1">IF('Bewerking, HH'!AS109=0,0,'Bewerking, HH'!AS109/SUM('Bewerking, HH'!AQ$91:AQ$126))</f>
        <v>0.10799413149544508</v>
      </c>
      <c r="AT109" s="56">
        <f ca="1">IF('Bewerking, HH'!AT109=0,0,'Bewerking, HH'!AT109/SUM('Bewerking, HH'!AQ$91:AQ$126))</f>
        <v>0</v>
      </c>
      <c r="AU109" s="56">
        <f ca="1">IF('Bewerking, HH'!AU109=0,0,'Bewerking, HH'!AU109/SUM('Bewerking, HH'!AQ$91:AQ$126))</f>
        <v>0</v>
      </c>
      <c r="AV109" s="56">
        <f ca="1">IF('Bewerking, HH'!AV109=0,0,'Bewerking, HH'!AV109/SUM('Bewerking, HH'!AQ$91:AQ$126))</f>
        <v>0</v>
      </c>
      <c r="AW109" s="49">
        <f ca="1">IF('Bewerking, HH'!AW109=0,0,'Bewerking, HH'!AW109/SUM('Bewerking, HH'!AQ$91:AQ$126))</f>
        <v>9.5533795080009556E-5</v>
      </c>
    </row>
    <row r="110" spans="2:49" x14ac:dyDescent="0.25">
      <c r="B110" s="29" t="s">
        <v>86</v>
      </c>
      <c r="C110" s="55">
        <f ca="1">IF('Bewerking, HH'!C110=0,0,'Bewerking, HH'!C110/SUM('Bewerking, HH'!C$91:C$126))</f>
        <v>3.3054693097683309E-2</v>
      </c>
      <c r="D110" s="47">
        <f ca="1">IF('Bewerking, HH'!D110=0,0,'Bewerking, HH'!D110/SUM('Bewerking, HH'!C$91:C$126))</f>
        <v>1.0727080418983929E-2</v>
      </c>
      <c r="E110" s="56">
        <f ca="1">IF('Bewerking, HH'!E110=0,0,'Bewerking, HH'!E110/SUM('Bewerking, HH'!C$91:C$126))</f>
        <v>0</v>
      </c>
      <c r="F110" s="56">
        <f ca="1">IF('Bewerking, HH'!F110=0,0,'Bewerking, HH'!F110/SUM('Bewerking, HH'!C$91:C$126))</f>
        <v>0</v>
      </c>
      <c r="G110" s="56">
        <f ca="1">IF('Bewerking, HH'!G110=0,0,'Bewerking, HH'!G110/SUM('Bewerking, HH'!C$91:C$126))</f>
        <v>0</v>
      </c>
      <c r="H110" s="56">
        <f ca="1">IF('Bewerking, HH'!H110=0,0,'Bewerking, HH'!H110/SUM('Bewerking, HH'!C$91:C$126))</f>
        <v>0</v>
      </c>
      <c r="I110" s="49">
        <f ca="1">IF('Bewerking, HH'!I110=0,0,'Bewerking, HH'!I110/SUM('Bewerking, HH'!C$91:C$126))</f>
        <v>2.2327612678699375E-2</v>
      </c>
      <c r="M110" s="55">
        <f ca="1">IF('Bewerking, HH'!M110=0,0,'Bewerking, HH'!M110/SUM('Bewerking, HH'!M$91:M$126))</f>
        <v>3.3054693097683309E-2</v>
      </c>
      <c r="N110" s="47">
        <f ca="1">IF('Bewerking, HH'!N110=0,0,'Bewerking, HH'!N110/SUM('Bewerking, HH'!M$91:M$126))</f>
        <v>1.0727080418983929E-2</v>
      </c>
      <c r="O110" s="56">
        <f ca="1">IF('Bewerking, HH'!O110=0,0,'Bewerking, HH'!O110/SUM('Bewerking, HH'!M$91:M$126))</f>
        <v>0</v>
      </c>
      <c r="P110" s="56">
        <f ca="1">IF('Bewerking, HH'!P110=0,0,'Bewerking, HH'!P110/SUM('Bewerking, HH'!M$91:M$126))</f>
        <v>0</v>
      </c>
      <c r="Q110" s="56">
        <f ca="1">IF('Bewerking, HH'!Q110=0,0,'Bewerking, HH'!Q110/SUM('Bewerking, HH'!M$91:M$126))</f>
        <v>0</v>
      </c>
      <c r="R110" s="56">
        <f ca="1">IF('Bewerking, HH'!R110=0,0,'Bewerking, HH'!R110/SUM('Bewerking, HH'!M$91:M$126))</f>
        <v>0</v>
      </c>
      <c r="S110" s="49">
        <f ca="1">IF('Bewerking, HH'!S110=0,0,'Bewerking, HH'!S110/SUM('Bewerking, HH'!M$91:M$126))</f>
        <v>2.2327612678699375E-2</v>
      </c>
      <c r="W110" s="55">
        <f ca="1">IF('Bewerking, HH'!W110=0,0,'Bewerking, HH'!W110/SUM('Bewerking, HH'!W$91:W$126))</f>
        <v>3.3054693097683309E-2</v>
      </c>
      <c r="X110" s="47">
        <f ca="1">IF('Bewerking, HH'!X110=0,0,'Bewerking, HH'!X110/SUM('Bewerking, HH'!W$91:W$126))</f>
        <v>1.0727080418983929E-2</v>
      </c>
      <c r="Y110" s="56">
        <f ca="1">IF('Bewerking, HH'!Y110=0,0,'Bewerking, HH'!Y110/SUM('Bewerking, HH'!W$91:W$126))</f>
        <v>0</v>
      </c>
      <c r="Z110" s="56">
        <f ca="1">IF('Bewerking, HH'!Z110=0,0,'Bewerking, HH'!Z110/SUM('Bewerking, HH'!W$91:W$126))</f>
        <v>0</v>
      </c>
      <c r="AA110" s="56">
        <f ca="1">IF('Bewerking, HH'!AA110=0,0,'Bewerking, HH'!AA110/SUM('Bewerking, HH'!W$91:W$126))</f>
        <v>0</v>
      </c>
      <c r="AB110" s="56">
        <f ca="1">IF('Bewerking, HH'!AB110=0,0,'Bewerking, HH'!AB110/SUM('Bewerking, HH'!W$91:W$126))</f>
        <v>1.6227097478590195E-2</v>
      </c>
      <c r="AC110" s="49">
        <f ca="1">IF('Bewerking, HH'!AC110=0,0,'Bewerking, HH'!AC110/SUM('Bewerking, HH'!W$91:W$126))</f>
        <v>6.1005152001091818E-3</v>
      </c>
      <c r="AG110" s="55">
        <f ca="1">IF('Bewerking, HH'!AG110=0,0,'Bewerking, HH'!AG110/SUM('Bewerking, HH'!AG$91:AG$126))</f>
        <v>3.3054693097683309E-2</v>
      </c>
      <c r="AH110" s="47">
        <f ca="1">IF('Bewerking, HH'!AH110=0,0,'Bewerking, HH'!AH110/SUM('Bewerking, HH'!AG$91:AG$126))</f>
        <v>1.0727080418983929E-2</v>
      </c>
      <c r="AI110" s="56">
        <f ca="1">IF('Bewerking, HH'!AI110=0,0,'Bewerking, HH'!AI110/SUM('Bewerking, HH'!AG$91:AG$126))</f>
        <v>0</v>
      </c>
      <c r="AJ110" s="56">
        <f ca="1">IF('Bewerking, HH'!AJ110=0,0,'Bewerking, HH'!AJ110/SUM('Bewerking, HH'!AG$91:AG$126))</f>
        <v>0</v>
      </c>
      <c r="AK110" s="56">
        <f ca="1">IF('Bewerking, HH'!AK110=0,0,'Bewerking, HH'!AK110/SUM('Bewerking, HH'!AG$91:AG$126))</f>
        <v>0</v>
      </c>
      <c r="AL110" s="56">
        <f ca="1">IF('Bewerking, HH'!AL110=0,0,'Bewerking, HH'!AL110/SUM('Bewerking, HH'!AG$91:AG$126))</f>
        <v>0</v>
      </c>
      <c r="AM110" s="49">
        <f ca="1">IF('Bewerking, HH'!AM110=0,0,'Bewerking, HH'!AM110/SUM('Bewerking, HH'!AG$91:AG$126))</f>
        <v>0</v>
      </c>
      <c r="AQ110" s="55">
        <f ca="1">IF('Bewerking, HH'!AQ110=0,0,'Bewerking, HH'!AQ110/SUM('Bewerking, HH'!AQ$91:AQ$126))</f>
        <v>3.3054693097683309E-2</v>
      </c>
      <c r="AR110" s="47">
        <f ca="1">IF('Bewerking, HH'!AR110=0,0,'Bewerking, HH'!AR110/SUM('Bewerking, HH'!AQ$91:AQ$126))</f>
        <v>2.1911358285850762E-2</v>
      </c>
      <c r="AS110" s="56">
        <f ca="1">IF('Bewerking, HH'!AS110=0,0,'Bewerking, HH'!AS110/SUM('Bewerking, HH'!AQ$91:AQ$126))</f>
        <v>1.1081920229281108E-2</v>
      </c>
      <c r="AT110" s="56">
        <f ca="1">IF('Bewerking, HH'!AT110=0,0,'Bewerking, HH'!AT110/SUM('Bewerking, HH'!AQ$91:AQ$126))</f>
        <v>0</v>
      </c>
      <c r="AU110" s="56">
        <f ca="1">IF('Bewerking, HH'!AU110=0,0,'Bewerking, HH'!AU110/SUM('Bewerking, HH'!AQ$91:AQ$126))</f>
        <v>0</v>
      </c>
      <c r="AV110" s="56">
        <f ca="1">IF('Bewerking, HH'!AV110=0,0,'Bewerking, HH'!AV110/SUM('Bewerking, HH'!AQ$91:AQ$126))</f>
        <v>0</v>
      </c>
      <c r="AW110" s="49">
        <f ca="1">IF('Bewerking, HH'!AW110=0,0,'Bewerking, HH'!AW110/SUM('Bewerking, HH'!AQ$91:AQ$126))</f>
        <v>6.1414582551434709E-5</v>
      </c>
    </row>
    <row r="111" spans="2:49" x14ac:dyDescent="0.25">
      <c r="B111" s="29" t="s">
        <v>87</v>
      </c>
      <c r="C111" s="55">
        <f ca="1">IF('Bewerking, HH'!C111=0,0,'Bewerking, HH'!C111/SUM('Bewerking, HH'!C$91:C$126))</f>
        <v>1.7373503019550308E-2</v>
      </c>
      <c r="D111" s="47">
        <f ca="1">IF('Bewerking, HH'!D111=0,0,'Bewerking, HH'!D111/SUM('Bewerking, HH'!C$91:C$126))</f>
        <v>5.9230952949605922E-3</v>
      </c>
      <c r="E111" s="56">
        <f ca="1">IF('Bewerking, HH'!E111=0,0,'Bewerking, HH'!E111/SUM('Bewerking, HH'!C$91:C$126))</f>
        <v>0</v>
      </c>
      <c r="F111" s="56">
        <f ca="1">IF('Bewerking, HH'!F111=0,0,'Bewerking, HH'!F111/SUM('Bewerking, HH'!C$91:C$126))</f>
        <v>0</v>
      </c>
      <c r="G111" s="56">
        <f ca="1">IF('Bewerking, HH'!G111=0,0,'Bewerking, HH'!G111/SUM('Bewerking, HH'!C$91:C$126))</f>
        <v>0</v>
      </c>
      <c r="H111" s="56">
        <f ca="1">IF('Bewerking, HH'!H111=0,0,'Bewerking, HH'!H111/SUM('Bewerking, HH'!C$91:C$126))</f>
        <v>0</v>
      </c>
      <c r="I111" s="49">
        <f ca="1">IF('Bewerking, HH'!I111=0,0,'Bewerking, HH'!I111/SUM('Bewerking, HH'!C$91:C$126))</f>
        <v>1.1450407724589716E-2</v>
      </c>
      <c r="M111" s="55">
        <f ca="1">IF('Bewerking, HH'!M111=0,0,'Bewerking, HH'!M111/SUM('Bewerking, HH'!M$91:M$126))</f>
        <v>1.7373503019550308E-2</v>
      </c>
      <c r="N111" s="47">
        <f ca="1">IF('Bewerking, HH'!N111=0,0,'Bewerking, HH'!N111/SUM('Bewerking, HH'!M$91:M$126))</f>
        <v>5.9230952949605922E-3</v>
      </c>
      <c r="O111" s="56">
        <f ca="1">IF('Bewerking, HH'!O111=0,0,'Bewerking, HH'!O111/SUM('Bewerking, HH'!M$91:M$126))</f>
        <v>0</v>
      </c>
      <c r="P111" s="56">
        <f ca="1">IF('Bewerking, HH'!P111=0,0,'Bewerking, HH'!P111/SUM('Bewerking, HH'!M$91:M$126))</f>
        <v>0</v>
      </c>
      <c r="Q111" s="56">
        <f ca="1">IF('Bewerking, HH'!Q111=0,0,'Bewerking, HH'!Q111/SUM('Bewerking, HH'!M$91:M$126))</f>
        <v>0</v>
      </c>
      <c r="R111" s="56">
        <f ca="1">IF('Bewerking, HH'!R111=0,0,'Bewerking, HH'!R111/SUM('Bewerking, HH'!M$91:M$126))</f>
        <v>0</v>
      </c>
      <c r="S111" s="49">
        <f ca="1">IF('Bewerking, HH'!S111=0,0,'Bewerking, HH'!S111/SUM('Bewerking, HH'!M$91:M$126))</f>
        <v>1.1450407724589716E-2</v>
      </c>
      <c r="W111" s="55">
        <f ca="1">IF('Bewerking, HH'!W111=0,0,'Bewerking, HH'!W111/SUM('Bewerking, HH'!W$91:W$126))</f>
        <v>1.7373503019550308E-2</v>
      </c>
      <c r="X111" s="47">
        <f ca="1">IF('Bewerking, HH'!X111=0,0,'Bewerking, HH'!X111/SUM('Bewerking, HH'!W$91:W$126))</f>
        <v>5.9230952949605922E-3</v>
      </c>
      <c r="Y111" s="56">
        <f ca="1">IF('Bewerking, HH'!Y111=0,0,'Bewerking, HH'!Y111/SUM('Bewerking, HH'!W$91:W$126))</f>
        <v>0</v>
      </c>
      <c r="Z111" s="56">
        <f ca="1">IF('Bewerking, HH'!Z111=0,0,'Bewerking, HH'!Z111/SUM('Bewerking, HH'!W$91:W$126))</f>
        <v>0</v>
      </c>
      <c r="AA111" s="56">
        <f ca="1">IF('Bewerking, HH'!AA111=0,0,'Bewerking, HH'!AA111/SUM('Bewerking, HH'!W$91:W$126))</f>
        <v>0</v>
      </c>
      <c r="AB111" s="56">
        <f ca="1">IF('Bewerking, HH'!AB111=0,0,'Bewerking, HH'!AB111/SUM('Bewerking, HH'!W$91:W$126))</f>
        <v>6.9330239858064078E-3</v>
      </c>
      <c r="AC111" s="49">
        <f ca="1">IF('Bewerking, HH'!AC111=0,0,'Bewerking, HH'!AC111/SUM('Bewerking, HH'!W$91:W$126))</f>
        <v>4.5173837387833086E-3</v>
      </c>
      <c r="AG111" s="55">
        <f ca="1">IF('Bewerking, HH'!AG111=0,0,'Bewerking, HH'!AG111/SUM('Bewerking, HH'!AG$91:AG$126))</f>
        <v>1.7373503019550308E-2</v>
      </c>
      <c r="AH111" s="47">
        <f ca="1">IF('Bewerking, HH'!AH111=0,0,'Bewerking, HH'!AH111/SUM('Bewerking, HH'!AG$91:AG$126))</f>
        <v>5.9230952949605922E-3</v>
      </c>
      <c r="AI111" s="56">
        <f ca="1">IF('Bewerking, HH'!AI111=0,0,'Bewerking, HH'!AI111/SUM('Bewerking, HH'!AG$91:AG$126))</f>
        <v>0</v>
      </c>
      <c r="AJ111" s="56">
        <f ca="1">IF('Bewerking, HH'!AJ111=0,0,'Bewerking, HH'!AJ111/SUM('Bewerking, HH'!AG$91:AG$126))</f>
        <v>0</v>
      </c>
      <c r="AK111" s="56">
        <f ca="1">IF('Bewerking, HH'!AK111=0,0,'Bewerking, HH'!AK111/SUM('Bewerking, HH'!AG$91:AG$126))</f>
        <v>0</v>
      </c>
      <c r="AL111" s="56">
        <f ca="1">IF('Bewerking, HH'!AL111=0,0,'Bewerking, HH'!AL111/SUM('Bewerking, HH'!AG$91:AG$126))</f>
        <v>0</v>
      </c>
      <c r="AM111" s="49">
        <f ca="1">IF('Bewerking, HH'!AM111=0,0,'Bewerking, HH'!AM111/SUM('Bewerking, HH'!AG$91:AG$126))</f>
        <v>0</v>
      </c>
      <c r="AQ111" s="55">
        <f ca="1">IF('Bewerking, HH'!AQ111=0,0,'Bewerking, HH'!AQ111/SUM('Bewerking, HH'!AQ$91:AQ$126))</f>
        <v>1.7373503019550308E-2</v>
      </c>
      <c r="AR111" s="47">
        <f ca="1">IF('Bewerking, HH'!AR111=0,0,'Bewerking, HH'!AR111/SUM('Bewerking, HH'!AQ$91:AQ$126))</f>
        <v>1.1593708417209731E-2</v>
      </c>
      <c r="AS111" s="56">
        <f ca="1">IF('Bewerking, HH'!AS111=0,0,'Bewerking, HH'!AS111/SUM('Bewerking, HH'!AQ$91:AQ$126))</f>
        <v>5.779794602340578E-3</v>
      </c>
      <c r="AT111" s="56">
        <f ca="1">IF('Bewerking, HH'!AT111=0,0,'Bewerking, HH'!AT111/SUM('Bewerking, HH'!AQ$91:AQ$126))</f>
        <v>0</v>
      </c>
      <c r="AU111" s="56">
        <f ca="1">IF('Bewerking, HH'!AU111=0,0,'Bewerking, HH'!AU111/SUM('Bewerking, HH'!AQ$91:AQ$126))</f>
        <v>0</v>
      </c>
      <c r="AV111" s="56">
        <f ca="1">IF('Bewerking, HH'!AV111=0,0,'Bewerking, HH'!AV111/SUM('Bewerking, HH'!AQ$91:AQ$126))</f>
        <v>0</v>
      </c>
      <c r="AW111" s="49">
        <f ca="1">IF('Bewerking, HH'!AW111=0,0,'Bewerking, HH'!AW111/SUM('Bewerking, HH'!AQ$91:AQ$126))</f>
        <v>0</v>
      </c>
    </row>
    <row r="112" spans="2:49" x14ac:dyDescent="0.25">
      <c r="B112" s="29" t="s">
        <v>88</v>
      </c>
      <c r="C112" s="55">
        <f ca="1">IF('Bewerking, HH'!C112=0,0,'Bewerking, HH'!C112/SUM('Bewerking, HH'!C$91:C$126))</f>
        <v>3.0202326930294447E-2</v>
      </c>
      <c r="D112" s="47">
        <f ca="1">IF('Bewerking, HH'!D112=0,0,'Bewerking, HH'!D112/SUM('Bewerking, HH'!C$91:C$126))</f>
        <v>4.7971612815176229E-3</v>
      </c>
      <c r="E112" s="56">
        <f ca="1">IF('Bewerking, HH'!E112=0,0,'Bewerking, HH'!E112/SUM('Bewerking, HH'!C$91:C$126))</f>
        <v>0</v>
      </c>
      <c r="F112" s="56">
        <f ca="1">IF('Bewerking, HH'!F112=0,0,'Bewerking, HH'!F112/SUM('Bewerking, HH'!C$91:C$126))</f>
        <v>0</v>
      </c>
      <c r="G112" s="56">
        <f ca="1">IF('Bewerking, HH'!G112=0,0,'Bewerking, HH'!G112/SUM('Bewerking, HH'!C$91:C$126))</f>
        <v>0</v>
      </c>
      <c r="H112" s="56">
        <f ca="1">IF('Bewerking, HH'!H112=0,0,'Bewerking, HH'!H112/SUM('Bewerking, HH'!C$91:C$126))</f>
        <v>0</v>
      </c>
      <c r="I112" s="49">
        <f ca="1">IF('Bewerking, HH'!I112=0,0,'Bewerking, HH'!I112/SUM('Bewerking, HH'!C$91:C$126))</f>
        <v>2.5405165648776828E-2</v>
      </c>
      <c r="M112" s="55">
        <f ca="1">IF('Bewerking, HH'!M112=0,0,'Bewerking, HH'!M112/SUM('Bewerking, HH'!M$91:M$126))</f>
        <v>3.0202326930294447E-2</v>
      </c>
      <c r="N112" s="47">
        <f ca="1">IF('Bewerking, HH'!N112=0,0,'Bewerking, HH'!N112/SUM('Bewerking, HH'!M$91:M$126))</f>
        <v>4.7971612815176229E-3</v>
      </c>
      <c r="O112" s="56">
        <f ca="1">IF('Bewerking, HH'!O112=0,0,'Bewerking, HH'!O112/SUM('Bewerking, HH'!M$91:M$126))</f>
        <v>0</v>
      </c>
      <c r="P112" s="56">
        <f ca="1">IF('Bewerking, HH'!P112=0,0,'Bewerking, HH'!P112/SUM('Bewerking, HH'!M$91:M$126))</f>
        <v>0</v>
      </c>
      <c r="Q112" s="56">
        <f ca="1">IF('Bewerking, HH'!Q112=0,0,'Bewerking, HH'!Q112/SUM('Bewerking, HH'!M$91:M$126))</f>
        <v>0</v>
      </c>
      <c r="R112" s="56">
        <f ca="1">IF('Bewerking, HH'!R112=0,0,'Bewerking, HH'!R112/SUM('Bewerking, HH'!M$91:M$126))</f>
        <v>0</v>
      </c>
      <c r="S112" s="49">
        <f ca="1">IF('Bewerking, HH'!S112=0,0,'Bewerking, HH'!S112/SUM('Bewerking, HH'!M$91:M$126))</f>
        <v>2.5405165648776828E-2</v>
      </c>
      <c r="W112" s="55">
        <f ca="1">IF('Bewerking, HH'!W112=0,0,'Bewerking, HH'!W112/SUM('Bewerking, HH'!W$91:W$126))</f>
        <v>3.0202326930294447E-2</v>
      </c>
      <c r="X112" s="47">
        <f ca="1">IF('Bewerking, HH'!X112=0,0,'Bewerking, HH'!X112/SUM('Bewerking, HH'!W$91:W$126))</f>
        <v>4.7971612815176229E-3</v>
      </c>
      <c r="Y112" s="56">
        <f ca="1">IF('Bewerking, HH'!Y112=0,0,'Bewerking, HH'!Y112/SUM('Bewerking, HH'!W$91:W$126))</f>
        <v>0</v>
      </c>
      <c r="Z112" s="56">
        <f ca="1">IF('Bewerking, HH'!Z112=0,0,'Bewerking, HH'!Z112/SUM('Bewerking, HH'!W$91:W$126))</f>
        <v>0</v>
      </c>
      <c r="AA112" s="56">
        <f ca="1">IF('Bewerking, HH'!AA112=0,0,'Bewerking, HH'!AA112/SUM('Bewerking, HH'!W$91:W$126))</f>
        <v>0</v>
      </c>
      <c r="AB112" s="56">
        <f ca="1">IF('Bewerking, HH'!AB112=0,0,'Bewerking, HH'!AB112/SUM('Bewerking, HH'!W$91:W$126))</f>
        <v>2.0437408304616329E-2</v>
      </c>
      <c r="AC112" s="49">
        <f ca="1">IF('Bewerking, HH'!AC112=0,0,'Bewerking, HH'!AC112/SUM('Bewerking, HH'!W$91:W$126))</f>
        <v>4.9677573441604967E-3</v>
      </c>
      <c r="AG112" s="55">
        <f ca="1">IF('Bewerking, HH'!AG112=0,0,'Bewerking, HH'!AG112/SUM('Bewerking, HH'!AG$91:AG$126))</f>
        <v>3.0202326930294447E-2</v>
      </c>
      <c r="AH112" s="47">
        <f ca="1">IF('Bewerking, HH'!AH112=0,0,'Bewerking, HH'!AH112/SUM('Bewerking, HH'!AG$91:AG$126))</f>
        <v>4.7971612815176229E-3</v>
      </c>
      <c r="AI112" s="56">
        <f ca="1">IF('Bewerking, HH'!AI112=0,0,'Bewerking, HH'!AI112/SUM('Bewerking, HH'!AG$91:AG$126))</f>
        <v>0</v>
      </c>
      <c r="AJ112" s="56">
        <f ca="1">IF('Bewerking, HH'!AJ112=0,0,'Bewerking, HH'!AJ112/SUM('Bewerking, HH'!AG$91:AG$126))</f>
        <v>0</v>
      </c>
      <c r="AK112" s="56">
        <f ca="1">IF('Bewerking, HH'!AK112=0,0,'Bewerking, HH'!AK112/SUM('Bewerking, HH'!AG$91:AG$126))</f>
        <v>0</v>
      </c>
      <c r="AL112" s="56">
        <f ca="1">IF('Bewerking, HH'!AL112=0,0,'Bewerking, HH'!AL112/SUM('Bewerking, HH'!AG$91:AG$126))</f>
        <v>0</v>
      </c>
      <c r="AM112" s="49">
        <f ca="1">IF('Bewerking, HH'!AM112=0,0,'Bewerking, HH'!AM112/SUM('Bewerking, HH'!AG$91:AG$126))</f>
        <v>0</v>
      </c>
      <c r="AQ112" s="55">
        <f ca="1">IF('Bewerking, HH'!AQ112=0,0,'Bewerking, HH'!AQ112/SUM('Bewerking, HH'!AQ$91:AQ$126))</f>
        <v>3.0202326930294447E-2</v>
      </c>
      <c r="AR112" s="47">
        <f ca="1">IF('Bewerking, HH'!AR112=0,0,'Bewerking, HH'!AR112/SUM('Bewerking, HH'!AQ$91:AQ$126))</f>
        <v>2.0669418949810638E-2</v>
      </c>
      <c r="AS112" s="56">
        <f ca="1">IF('Bewerking, HH'!AS112=0,0,'Bewerking, HH'!AS112/SUM('Bewerking, HH'!AQ$91:AQ$126))</f>
        <v>9.512436452966665E-3</v>
      </c>
      <c r="AT112" s="56">
        <f ca="1">IF('Bewerking, HH'!AT112=0,0,'Bewerking, HH'!AT112/SUM('Bewerking, HH'!AQ$91:AQ$126))</f>
        <v>0</v>
      </c>
      <c r="AU112" s="56">
        <f ca="1">IF('Bewerking, HH'!AU112=0,0,'Bewerking, HH'!AU112/SUM('Bewerking, HH'!AQ$91:AQ$126))</f>
        <v>0</v>
      </c>
      <c r="AV112" s="56">
        <f ca="1">IF('Bewerking, HH'!AV112=0,0,'Bewerking, HH'!AV112/SUM('Bewerking, HH'!AQ$91:AQ$126))</f>
        <v>0</v>
      </c>
      <c r="AW112" s="49">
        <f ca="1">IF('Bewerking, HH'!AW112=0,0,'Bewerking, HH'!AW112/SUM('Bewerking, HH'!AQ$91:AQ$126))</f>
        <v>2.0471527517144903E-5</v>
      </c>
    </row>
    <row r="113" spans="2:49" x14ac:dyDescent="0.25">
      <c r="B113" s="29" t="s">
        <v>89</v>
      </c>
      <c r="C113" s="55">
        <f ca="1">IF('Bewerking, HH'!C113=0,0,'Bewerking, HH'!C113/SUM('Bewerking, HH'!C$91:C$126))</f>
        <v>6.0936913576034667E-2</v>
      </c>
      <c r="D113" s="47">
        <f ca="1">IF('Bewerking, HH'!D113=0,0,'Bewerking, HH'!D113/SUM('Bewerking, HH'!C$91:C$126))</f>
        <v>2.1959125183390767E-2</v>
      </c>
      <c r="E113" s="56">
        <f ca="1">IF('Bewerking, HH'!E113=0,0,'Bewerking, HH'!E113/SUM('Bewerking, HH'!C$91:C$126))</f>
        <v>0</v>
      </c>
      <c r="F113" s="56">
        <f ca="1">IF('Bewerking, HH'!F113=0,0,'Bewerking, HH'!F113/SUM('Bewerking, HH'!C$91:C$126))</f>
        <v>0</v>
      </c>
      <c r="G113" s="56">
        <f ca="1">IF('Bewerking, HH'!G113=0,0,'Bewerking, HH'!G113/SUM('Bewerking, HH'!C$91:C$126))</f>
        <v>0</v>
      </c>
      <c r="H113" s="56">
        <f ca="1">IF('Bewerking, HH'!H113=0,0,'Bewerking, HH'!H113/SUM('Bewerking, HH'!C$91:C$126))</f>
        <v>0</v>
      </c>
      <c r="I113" s="49">
        <f ca="1">IF('Bewerking, HH'!I113=0,0,'Bewerking, HH'!I113/SUM('Bewerking, HH'!C$91:C$126))</f>
        <v>3.8977788392643896E-2</v>
      </c>
      <c r="M113" s="55">
        <f ca="1">IF('Bewerking, HH'!M113=0,0,'Bewerking, HH'!M113/SUM('Bewerking, HH'!M$91:M$126))</f>
        <v>6.0936913576034667E-2</v>
      </c>
      <c r="N113" s="47">
        <f ca="1">IF('Bewerking, HH'!N113=0,0,'Bewerking, HH'!N113/SUM('Bewerking, HH'!M$91:M$126))</f>
        <v>2.1959125183390767E-2</v>
      </c>
      <c r="O113" s="56">
        <f ca="1">IF('Bewerking, HH'!O113=0,0,'Bewerking, HH'!O113/SUM('Bewerking, HH'!M$91:M$126))</f>
        <v>0</v>
      </c>
      <c r="P113" s="56">
        <f ca="1">IF('Bewerking, HH'!P113=0,0,'Bewerking, HH'!P113/SUM('Bewerking, HH'!M$91:M$126))</f>
        <v>0</v>
      </c>
      <c r="Q113" s="56">
        <f ca="1">IF('Bewerking, HH'!Q113=0,0,'Bewerking, HH'!Q113/SUM('Bewerking, HH'!M$91:M$126))</f>
        <v>0</v>
      </c>
      <c r="R113" s="56">
        <f ca="1">IF('Bewerking, HH'!R113=0,0,'Bewerking, HH'!R113/SUM('Bewerking, HH'!M$91:M$126))</f>
        <v>0</v>
      </c>
      <c r="S113" s="49">
        <f ca="1">IF('Bewerking, HH'!S113=0,0,'Bewerking, HH'!S113/SUM('Bewerking, HH'!M$91:M$126))</f>
        <v>3.8977788392643896E-2</v>
      </c>
      <c r="W113" s="55">
        <f ca="1">IF('Bewerking, HH'!W113=0,0,'Bewerking, HH'!W113/SUM('Bewerking, HH'!W$91:W$126))</f>
        <v>6.0936913576034667E-2</v>
      </c>
      <c r="X113" s="47">
        <f ca="1">IF('Bewerking, HH'!X113=0,0,'Bewerking, HH'!X113/SUM('Bewerking, HH'!W$91:W$126))</f>
        <v>2.1959125183390767E-2</v>
      </c>
      <c r="Y113" s="56">
        <f ca="1">IF('Bewerking, HH'!Y113=0,0,'Bewerking, HH'!Y113/SUM('Bewerking, HH'!W$91:W$126))</f>
        <v>0</v>
      </c>
      <c r="Z113" s="56">
        <f ca="1">IF('Bewerking, HH'!Z113=0,0,'Bewerking, HH'!Z113/SUM('Bewerking, HH'!W$91:W$126))</f>
        <v>0</v>
      </c>
      <c r="AA113" s="56">
        <f ca="1">IF('Bewerking, HH'!AA113=0,0,'Bewerking, HH'!AA113/SUM('Bewerking, HH'!W$91:W$126))</f>
        <v>0</v>
      </c>
      <c r="AB113" s="56">
        <f ca="1">IF('Bewerking, HH'!AB113=0,0,'Bewerking, HH'!AB113/SUM('Bewerking, HH'!W$91:W$126))</f>
        <v>2.2150192773550785E-2</v>
      </c>
      <c r="AC113" s="49">
        <f ca="1">IF('Bewerking, HH'!AC113=0,0,'Bewerking, HH'!AC113/SUM('Bewerking, HH'!W$91:W$126))</f>
        <v>1.6827595619093111E-2</v>
      </c>
      <c r="AG113" s="55">
        <f ca="1">IF('Bewerking, HH'!AG113=0,0,'Bewerking, HH'!AG113/SUM('Bewerking, HH'!AG$91:AG$126))</f>
        <v>6.0936913576034667E-2</v>
      </c>
      <c r="AH113" s="47">
        <f ca="1">IF('Bewerking, HH'!AH113=0,0,'Bewerking, HH'!AH113/SUM('Bewerking, HH'!AG$91:AG$126))</f>
        <v>2.1959125183390767E-2</v>
      </c>
      <c r="AI113" s="56">
        <f ca="1">IF('Bewerking, HH'!AI113=0,0,'Bewerking, HH'!AI113/SUM('Bewerking, HH'!AG$91:AG$126))</f>
        <v>0</v>
      </c>
      <c r="AJ113" s="56">
        <f ca="1">IF('Bewerking, HH'!AJ113=0,0,'Bewerking, HH'!AJ113/SUM('Bewerking, HH'!AG$91:AG$126))</f>
        <v>0</v>
      </c>
      <c r="AK113" s="56">
        <f ca="1">IF('Bewerking, HH'!AK113=0,0,'Bewerking, HH'!AK113/SUM('Bewerking, HH'!AG$91:AG$126))</f>
        <v>0</v>
      </c>
      <c r="AL113" s="56">
        <f ca="1">IF('Bewerking, HH'!AL113=0,0,'Bewerking, HH'!AL113/SUM('Bewerking, HH'!AG$91:AG$126))</f>
        <v>0</v>
      </c>
      <c r="AM113" s="49">
        <f ca="1">IF('Bewerking, HH'!AM113=0,0,'Bewerking, HH'!AM113/SUM('Bewerking, HH'!AG$91:AG$126))</f>
        <v>0</v>
      </c>
      <c r="AQ113" s="55">
        <f ca="1">IF('Bewerking, HH'!AQ113=0,0,'Bewerking, HH'!AQ113/SUM('Bewerking, HH'!AQ$91:AQ$126))</f>
        <v>6.0936913576034667E-2</v>
      </c>
      <c r="AR113" s="47">
        <f ca="1">IF('Bewerking, HH'!AR113=0,0,'Bewerking, HH'!AR113/SUM('Bewerking, HH'!AQ$91:AQ$126))</f>
        <v>5.2079566003616636E-2</v>
      </c>
      <c r="AS113" s="56">
        <f ca="1">IF('Bewerking, HH'!AS113=0,0,'Bewerking, HH'!AS113/SUM('Bewerking, HH'!AQ$91:AQ$126))</f>
        <v>8.8368760449008838E-3</v>
      </c>
      <c r="AT113" s="56">
        <f ca="1">IF('Bewerking, HH'!AT113=0,0,'Bewerking, HH'!AT113/SUM('Bewerking, HH'!AQ$91:AQ$126))</f>
        <v>0</v>
      </c>
      <c r="AU113" s="56">
        <f ca="1">IF('Bewerking, HH'!AU113=0,0,'Bewerking, HH'!AU113/SUM('Bewerking, HH'!AQ$91:AQ$126))</f>
        <v>0</v>
      </c>
      <c r="AV113" s="56">
        <f ca="1">IF('Bewerking, HH'!AV113=0,0,'Bewerking, HH'!AV113/SUM('Bewerking, HH'!AQ$91:AQ$126))</f>
        <v>0</v>
      </c>
      <c r="AW113" s="49">
        <f ca="1">IF('Bewerking, HH'!AW113=0,0,'Bewerking, HH'!AW113/SUM('Bewerking, HH'!AQ$91:AQ$126))</f>
        <v>2.0471527517144903E-5</v>
      </c>
    </row>
    <row r="114" spans="2:49" x14ac:dyDescent="0.25">
      <c r="B114" s="29" t="s">
        <v>90</v>
      </c>
      <c r="C114" s="55">
        <f ca="1">IF('Bewerking, HH'!C114=0,0,'Bewerking, HH'!C114/SUM('Bewerking, HH'!C$91:C$126))</f>
        <v>5.1274352587942273E-2</v>
      </c>
      <c r="D114" s="47">
        <f ca="1">IF('Bewerking, HH'!D114=0,0,'Bewerking, HH'!D114/SUM('Bewerking, HH'!C$91:C$126))</f>
        <v>1.5449179432938687E-2</v>
      </c>
      <c r="E114" s="56">
        <f ca="1">IF('Bewerking, HH'!E114=0,0,'Bewerking, HH'!E114/SUM('Bewerking, HH'!C$91:C$126))</f>
        <v>0</v>
      </c>
      <c r="F114" s="56">
        <f ca="1">IF('Bewerking, HH'!F114=0,0,'Bewerking, HH'!F114/SUM('Bewerking, HH'!C$91:C$126))</f>
        <v>0</v>
      </c>
      <c r="G114" s="56">
        <f ca="1">IF('Bewerking, HH'!G114=0,0,'Bewerking, HH'!G114/SUM('Bewerking, HH'!C$91:C$126))</f>
        <v>0</v>
      </c>
      <c r="H114" s="56">
        <f ca="1">IF('Bewerking, HH'!H114=0,0,'Bewerking, HH'!H114/SUM('Bewerking, HH'!C$91:C$126))</f>
        <v>0</v>
      </c>
      <c r="I114" s="49">
        <f ca="1">IF('Bewerking, HH'!I114=0,0,'Bewerking, HH'!I114/SUM('Bewerking, HH'!C$91:C$126))</f>
        <v>3.5825173155003581E-2</v>
      </c>
      <c r="J114" s="56">
        <f ca="1">SUM(C109:C114)</f>
        <v>0.3441604967757344</v>
      </c>
      <c r="M114" s="55">
        <f ca="1">IF('Bewerking, HH'!M114=0,0,'Bewerking, HH'!M114/SUM('Bewerking, HH'!M$91:M$126))</f>
        <v>5.1274352587942273E-2</v>
      </c>
      <c r="N114" s="47">
        <f ca="1">IF('Bewerking, HH'!N114=0,0,'Bewerking, HH'!N114/SUM('Bewerking, HH'!M$91:M$126))</f>
        <v>1.5449179432938687E-2</v>
      </c>
      <c r="O114" s="56">
        <f ca="1">IF('Bewerking, HH'!O114=0,0,'Bewerking, HH'!O114/SUM('Bewerking, HH'!M$91:M$126))</f>
        <v>0</v>
      </c>
      <c r="P114" s="56">
        <f ca="1">IF('Bewerking, HH'!P114=0,0,'Bewerking, HH'!P114/SUM('Bewerking, HH'!M$91:M$126))</f>
        <v>0</v>
      </c>
      <c r="Q114" s="56">
        <f ca="1">IF('Bewerking, HH'!Q114=0,0,'Bewerking, HH'!Q114/SUM('Bewerking, HH'!M$91:M$126))</f>
        <v>0</v>
      </c>
      <c r="R114" s="56">
        <f ca="1">IF('Bewerking, HH'!R114=0,0,'Bewerking, HH'!R114/SUM('Bewerking, HH'!M$91:M$126))</f>
        <v>0</v>
      </c>
      <c r="S114" s="49">
        <f ca="1">IF('Bewerking, HH'!S114=0,0,'Bewerking, HH'!S114/SUM('Bewerking, HH'!M$91:M$126))</f>
        <v>3.5825173155003581E-2</v>
      </c>
      <c r="W114" s="55">
        <f ca="1">IF('Bewerking, HH'!W114=0,0,'Bewerking, HH'!W114/SUM('Bewerking, HH'!W$91:W$126))</f>
        <v>5.1274352587942273E-2</v>
      </c>
      <c r="X114" s="47">
        <f ca="1">IF('Bewerking, HH'!X114=0,0,'Bewerking, HH'!X114/SUM('Bewerking, HH'!W$91:W$126))</f>
        <v>1.5449179432938687E-2</v>
      </c>
      <c r="Y114" s="56">
        <f ca="1">IF('Bewerking, HH'!Y114=0,0,'Bewerking, HH'!Y114/SUM('Bewerking, HH'!W$91:W$126))</f>
        <v>0</v>
      </c>
      <c r="Z114" s="56">
        <f ca="1">IF('Bewerking, HH'!Z114=0,0,'Bewerking, HH'!Z114/SUM('Bewerking, HH'!W$91:W$126))</f>
        <v>0</v>
      </c>
      <c r="AA114" s="56">
        <f ca="1">IF('Bewerking, HH'!AA114=0,0,'Bewerking, HH'!AA114/SUM('Bewerking, HH'!W$91:W$126))</f>
        <v>0</v>
      </c>
      <c r="AB114" s="56">
        <f ca="1">IF('Bewerking, HH'!AB114=0,0,'Bewerking, HH'!AB114/SUM('Bewerking, HH'!W$91:W$126))</f>
        <v>1.9543484936367667E-2</v>
      </c>
      <c r="AC114" s="49">
        <f ca="1">IF('Bewerking, HH'!AC114=0,0,'Bewerking, HH'!AC114/SUM('Bewerking, HH'!W$91:W$126))</f>
        <v>1.6281688218635914E-2</v>
      </c>
      <c r="AG114" s="55">
        <f ca="1">IF('Bewerking, HH'!AG114=0,0,'Bewerking, HH'!AG114/SUM('Bewerking, HH'!AG$91:AG$126))</f>
        <v>5.1274352587942273E-2</v>
      </c>
      <c r="AH114" s="47">
        <f ca="1">IF('Bewerking, HH'!AH114=0,0,'Bewerking, HH'!AH114/SUM('Bewerking, HH'!AG$91:AG$126))</f>
        <v>1.5449179432938687E-2</v>
      </c>
      <c r="AI114" s="56">
        <f ca="1">IF('Bewerking, HH'!AI114=0,0,'Bewerking, HH'!AI114/SUM('Bewerking, HH'!AG$91:AG$126))</f>
        <v>0</v>
      </c>
      <c r="AJ114" s="56">
        <f ca="1">IF('Bewerking, HH'!AJ114=0,0,'Bewerking, HH'!AJ114/SUM('Bewerking, HH'!AG$91:AG$126))</f>
        <v>0</v>
      </c>
      <c r="AK114" s="56">
        <f ca="1">IF('Bewerking, HH'!AK114=0,0,'Bewerking, HH'!AK114/SUM('Bewerking, HH'!AG$91:AG$126))</f>
        <v>0</v>
      </c>
      <c r="AL114" s="56">
        <f ca="1">IF('Bewerking, HH'!AL114=0,0,'Bewerking, HH'!AL114/SUM('Bewerking, HH'!AG$91:AG$126))</f>
        <v>0</v>
      </c>
      <c r="AM114" s="49">
        <f ca="1">IF('Bewerking, HH'!AM114=0,0,'Bewerking, HH'!AM114/SUM('Bewerking, HH'!AG$91:AG$126))</f>
        <v>0</v>
      </c>
      <c r="AQ114" s="55">
        <f ca="1">IF('Bewerking, HH'!AQ114=0,0,'Bewerking, HH'!AQ114/SUM('Bewerking, HH'!AQ$91:AQ$126))</f>
        <v>5.1274352587942273E-2</v>
      </c>
      <c r="AR114" s="47">
        <f ca="1">IF('Bewerking, HH'!AR114=0,0,'Bewerking, HH'!AR114/SUM('Bewerking, HH'!AQ$91:AQ$126))</f>
        <v>4.4389095499675867E-2</v>
      </c>
      <c r="AS114" s="56">
        <f ca="1">IF('Bewerking, HH'!AS114=0,0,'Bewerking, HH'!AS114/SUM('Bewerking, HH'!AQ$91:AQ$126))</f>
        <v>6.8852570882664025E-3</v>
      </c>
      <c r="AT114" s="56">
        <f ca="1">IF('Bewerking, HH'!AT114=0,0,'Bewerking, HH'!AT114/SUM('Bewerking, HH'!AQ$91:AQ$126))</f>
        <v>0</v>
      </c>
      <c r="AU114" s="56">
        <f ca="1">IF('Bewerking, HH'!AU114=0,0,'Bewerking, HH'!AU114/SUM('Bewerking, HH'!AQ$91:AQ$126))</f>
        <v>0</v>
      </c>
      <c r="AV114" s="56">
        <f ca="1">IF('Bewerking, HH'!AV114=0,0,'Bewerking, HH'!AV114/SUM('Bewerking, HH'!AQ$91:AQ$126))</f>
        <v>0</v>
      </c>
      <c r="AW114" s="49">
        <f ca="1">IF('Bewerking, HH'!AW114=0,0,'Bewerking, HH'!AW114/SUM('Bewerking, HH'!AQ$91:AQ$126))</f>
        <v>0</v>
      </c>
    </row>
    <row r="115" spans="2:49" x14ac:dyDescent="0.25">
      <c r="B115" s="29" t="s">
        <v>91</v>
      </c>
      <c r="C115" s="42">
        <f ca="1">IF('Bewerking, HH'!C115=0,0,'Bewerking, HH'!C115/SUM('Bewerking, HH'!C$91:C$126))</f>
        <v>0.12981677982872156</v>
      </c>
      <c r="D115" s="43">
        <f ca="1">IF('Bewerking, HH'!D115=0,0,'Bewerking, HH'!D115/SUM('Bewerking, HH'!C$91:C$126))</f>
        <v>2.6920058685045548E-2</v>
      </c>
      <c r="E115" s="44">
        <f ca="1">IF('Bewerking, HH'!E115=0,0,'Bewerking, HH'!E115/SUM('Bewerking, HH'!C$91:C$126))</f>
        <v>0</v>
      </c>
      <c r="F115" s="44">
        <f ca="1">IF('Bewerking, HH'!F115=0,0,'Bewerking, HH'!F115/SUM('Bewerking, HH'!C$91:C$126))</f>
        <v>0</v>
      </c>
      <c r="G115" s="44">
        <f ca="1">IF('Bewerking, HH'!G115=0,0,'Bewerking, HH'!G115/SUM('Bewerking, HH'!C$91:C$126))</f>
        <v>0</v>
      </c>
      <c r="H115" s="44">
        <f ca="1">IF('Bewerking, HH'!H115=0,0,'Bewerking, HH'!H115/SUM('Bewerking, HH'!C$91:C$126))</f>
        <v>0</v>
      </c>
      <c r="I115" s="45">
        <f ca="1">IF('Bewerking, HH'!I115=0,0,'Bewerking, HH'!I115/SUM('Bewerking, HH'!C$91:C$126))</f>
        <v>0.102896721143676</v>
      </c>
      <c r="J115" s="57"/>
      <c r="M115" s="42">
        <f ca="1">IF('Bewerking, HH'!M115=0,0,'Bewerking, HH'!M115/SUM('Bewerking, HH'!M$91:M$126))</f>
        <v>0.12981677982872156</v>
      </c>
      <c r="N115" s="43">
        <f ca="1">IF('Bewerking, HH'!N115=0,0,'Bewerking, HH'!N115/SUM('Bewerking, HH'!M$91:M$126))</f>
        <v>2.6920058685045548E-2</v>
      </c>
      <c r="O115" s="44">
        <f ca="1">IF('Bewerking, HH'!O115=0,0,'Bewerking, HH'!O115/SUM('Bewerking, HH'!M$91:M$126))</f>
        <v>0</v>
      </c>
      <c r="P115" s="44">
        <f ca="1">IF('Bewerking, HH'!P115=0,0,'Bewerking, HH'!P115/SUM('Bewerking, HH'!M$91:M$126))</f>
        <v>0</v>
      </c>
      <c r="Q115" s="44">
        <f ca="1">IF('Bewerking, HH'!Q115=0,0,'Bewerking, HH'!Q115/SUM('Bewerking, HH'!M$91:M$126))</f>
        <v>0</v>
      </c>
      <c r="R115" s="44">
        <f ca="1">IF('Bewerking, HH'!R115=0,0,'Bewerking, HH'!R115/SUM('Bewerking, HH'!M$91:M$126))</f>
        <v>0</v>
      </c>
      <c r="S115" s="45">
        <f ca="1">IF('Bewerking, HH'!S115=0,0,'Bewerking, HH'!S115/SUM('Bewerking, HH'!M$91:M$126))</f>
        <v>0.102896721143676</v>
      </c>
      <c r="W115" s="42">
        <f ca="1">IF('Bewerking, HH'!W115=0,0,'Bewerking, HH'!W115/SUM('Bewerking, HH'!W$91:W$126))</f>
        <v>0.12981677982872156</v>
      </c>
      <c r="X115" s="43">
        <f ca="1">IF('Bewerking, HH'!X115=0,0,'Bewerking, HH'!X115/SUM('Bewerking, HH'!W$91:W$126))</f>
        <v>2.6920058685045548E-2</v>
      </c>
      <c r="Y115" s="44">
        <f ca="1">IF('Bewerking, HH'!Y115=0,0,'Bewerking, HH'!Y115/SUM('Bewerking, HH'!W$91:W$126))</f>
        <v>0</v>
      </c>
      <c r="Z115" s="44">
        <f ca="1">IF('Bewerking, HH'!Z115=0,0,'Bewerking, HH'!Z115/SUM('Bewerking, HH'!W$91:W$126))</f>
        <v>0</v>
      </c>
      <c r="AA115" s="44">
        <f ca="1">IF('Bewerking, HH'!AA115=0,0,'Bewerking, HH'!AA115/SUM('Bewerking, HH'!W$91:W$126))</f>
        <v>0</v>
      </c>
      <c r="AB115" s="44">
        <f ca="1">IF('Bewerking, HH'!AB115=0,0,'Bewerking, HH'!AB115/SUM('Bewerking, HH'!W$91:W$126))</f>
        <v>9.4059845098775116E-2</v>
      </c>
      <c r="AC115" s="45">
        <f ca="1">IF('Bewerking, HH'!AC115=0,0,'Bewerking, HH'!AC115/SUM('Bewerking, HH'!W$91:W$126))</f>
        <v>8.8368760449008838E-3</v>
      </c>
      <c r="AG115" s="42">
        <f ca="1">IF('Bewerking, HH'!AG115=0,0,'Bewerking, HH'!AG115/SUM('Bewerking, HH'!AG$91:AG$126))</f>
        <v>0.12981677982872156</v>
      </c>
      <c r="AH115" s="43">
        <f ca="1">IF('Bewerking, HH'!AH115=0,0,'Bewerking, HH'!AH115/SUM('Bewerking, HH'!AG$91:AG$126))</f>
        <v>2.6920058685045548E-2</v>
      </c>
      <c r="AI115" s="44">
        <f ca="1">IF('Bewerking, HH'!AI115=0,0,'Bewerking, HH'!AI115/SUM('Bewerking, HH'!AG$91:AG$126))</f>
        <v>0</v>
      </c>
      <c r="AJ115" s="44">
        <f ca="1">IF('Bewerking, HH'!AJ115=0,0,'Bewerking, HH'!AJ115/SUM('Bewerking, HH'!AG$91:AG$126))</f>
        <v>0</v>
      </c>
      <c r="AK115" s="44">
        <f ca="1">IF('Bewerking, HH'!AK115=0,0,'Bewerking, HH'!AK115/SUM('Bewerking, HH'!AG$91:AG$126))</f>
        <v>0</v>
      </c>
      <c r="AL115" s="44">
        <f ca="1">IF('Bewerking, HH'!AL115=0,0,'Bewerking, HH'!AL115/SUM('Bewerking, HH'!AG$91:AG$126))</f>
        <v>0</v>
      </c>
      <c r="AM115" s="45">
        <f ca="1">IF('Bewerking, HH'!AM115=0,0,'Bewerking, HH'!AM115/SUM('Bewerking, HH'!AG$91:AG$126))</f>
        <v>0</v>
      </c>
      <c r="AQ115" s="42">
        <f ca="1">IF('Bewerking, HH'!AQ115=0,0,'Bewerking, HH'!AQ115/SUM('Bewerking, HH'!AQ$91:AQ$126))</f>
        <v>0.12981677982872156</v>
      </c>
      <c r="AR115" s="43">
        <f ca="1">IF('Bewerking, HH'!AR115=0,0,'Bewerking, HH'!AR115/SUM('Bewerking, HH'!AQ$91:AQ$126))</f>
        <v>4.6252004503736052E-2</v>
      </c>
      <c r="AS115" s="44">
        <f ca="1">IF('Bewerking, HH'!AS115=0,0,'Bewerking, HH'!AS115/SUM('Bewerking, HH'!AQ$91:AQ$126))</f>
        <v>8.3517008427445499E-2</v>
      </c>
      <c r="AT115" s="44">
        <f ca="1">IF('Bewerking, HH'!AT115=0,0,'Bewerking, HH'!AT115/SUM('Bewerking, HH'!AQ$91:AQ$126))</f>
        <v>0</v>
      </c>
      <c r="AU115" s="44">
        <f ca="1">IF('Bewerking, HH'!AU115=0,0,'Bewerking, HH'!AU115/SUM('Bewerking, HH'!AQ$91:AQ$126))</f>
        <v>0</v>
      </c>
      <c r="AV115" s="44">
        <f ca="1">IF('Bewerking, HH'!AV115=0,0,'Bewerking, HH'!AV115/SUM('Bewerking, HH'!AQ$91:AQ$126))</f>
        <v>0</v>
      </c>
      <c r="AW115" s="45">
        <f ca="1">IF('Bewerking, HH'!AW115=0,0,'Bewerking, HH'!AW115/SUM('Bewerking, HH'!AQ$91:AQ$126))</f>
        <v>4.7766897540004778E-5</v>
      </c>
    </row>
    <row r="116" spans="2:49" x14ac:dyDescent="0.25">
      <c r="B116" s="29" t="s">
        <v>92</v>
      </c>
      <c r="C116" s="46">
        <f ca="1">IF('Bewerking, HH'!C116=0,0,'Bewerking, HH'!C116/SUM('Bewerking, HH'!C$91:C$126))</f>
        <v>3.4958545156777779E-2</v>
      </c>
      <c r="D116" s="47">
        <f ca="1">IF('Bewerking, HH'!D116=0,0,'Bewerking, HH'!D116/SUM('Bewerking, HH'!C$91:C$126))</f>
        <v>3.1389675526288852E-3</v>
      </c>
      <c r="E116" s="48">
        <f ca="1">IF('Bewerking, HH'!E116=0,0,'Bewerking, HH'!E116/SUM('Bewerking, HH'!C$91:C$126))</f>
        <v>0</v>
      </c>
      <c r="F116" s="48">
        <f ca="1">IF('Bewerking, HH'!F116=0,0,'Bewerking, HH'!F116/SUM('Bewerking, HH'!C$91:C$126))</f>
        <v>0</v>
      </c>
      <c r="G116" s="48">
        <f ca="1">IF('Bewerking, HH'!G116=0,0,'Bewerking, HH'!G116/SUM('Bewerking, HH'!C$91:C$126))</f>
        <v>0</v>
      </c>
      <c r="H116" s="48">
        <f ca="1">IF('Bewerking, HH'!H116=0,0,'Bewerking, HH'!H116/SUM('Bewerking, HH'!C$91:C$126))</f>
        <v>0</v>
      </c>
      <c r="I116" s="49">
        <f ca="1">IF('Bewerking, HH'!I116=0,0,'Bewerking, HH'!I116/SUM('Bewerking, HH'!C$91:C$126))</f>
        <v>3.1819577604148899E-2</v>
      </c>
      <c r="J116" s="50"/>
      <c r="M116" s="46">
        <f ca="1">IF('Bewerking, HH'!M116=0,0,'Bewerking, HH'!M116/SUM('Bewerking, HH'!M$91:M$126))</f>
        <v>3.4958545156777779E-2</v>
      </c>
      <c r="N116" s="47">
        <f ca="1">IF('Bewerking, HH'!N116=0,0,'Bewerking, HH'!N116/SUM('Bewerking, HH'!M$91:M$126))</f>
        <v>3.1389675526288852E-3</v>
      </c>
      <c r="O116" s="48">
        <f ca="1">IF('Bewerking, HH'!O116=0,0,'Bewerking, HH'!O116/SUM('Bewerking, HH'!M$91:M$126))</f>
        <v>0</v>
      </c>
      <c r="P116" s="48">
        <f ca="1">IF('Bewerking, HH'!P116=0,0,'Bewerking, HH'!P116/SUM('Bewerking, HH'!M$91:M$126))</f>
        <v>0</v>
      </c>
      <c r="Q116" s="48">
        <f ca="1">IF('Bewerking, HH'!Q116=0,0,'Bewerking, HH'!Q116/SUM('Bewerking, HH'!M$91:M$126))</f>
        <v>0</v>
      </c>
      <c r="R116" s="48">
        <f ca="1">IF('Bewerking, HH'!R116=0,0,'Bewerking, HH'!R116/SUM('Bewerking, HH'!M$91:M$126))</f>
        <v>0</v>
      </c>
      <c r="S116" s="49">
        <f ca="1">IF('Bewerking, HH'!S116=0,0,'Bewerking, HH'!S116/SUM('Bewerking, HH'!M$91:M$126))</f>
        <v>3.1819577604148899E-2</v>
      </c>
      <c r="W116" s="46">
        <f ca="1">IF('Bewerking, HH'!W116=0,0,'Bewerking, HH'!W116/SUM('Bewerking, HH'!W$91:W$126))</f>
        <v>3.4958545156777779E-2</v>
      </c>
      <c r="X116" s="47">
        <f ca="1">IF('Bewerking, HH'!X116=0,0,'Bewerking, HH'!X116/SUM('Bewerking, HH'!W$91:W$126))</f>
        <v>3.1389675526288852E-3</v>
      </c>
      <c r="Y116" s="48">
        <f ca="1">IF('Bewerking, HH'!Y116=0,0,'Bewerking, HH'!Y116/SUM('Bewerking, HH'!W$91:W$126))</f>
        <v>0</v>
      </c>
      <c r="Z116" s="48">
        <f ca="1">IF('Bewerking, HH'!Z116=0,0,'Bewerking, HH'!Z116/SUM('Bewerking, HH'!W$91:W$126))</f>
        <v>0</v>
      </c>
      <c r="AA116" s="48">
        <f ca="1">IF('Bewerking, HH'!AA116=0,0,'Bewerking, HH'!AA116/SUM('Bewerking, HH'!W$91:W$126))</f>
        <v>0</v>
      </c>
      <c r="AB116" s="48">
        <f ca="1">IF('Bewerking, HH'!AB116=0,0,'Bewerking, HH'!AB116/SUM('Bewerking, HH'!W$91:W$126))</f>
        <v>2.7793510525777065E-2</v>
      </c>
      <c r="AC116" s="49">
        <f ca="1">IF('Bewerking, HH'!AC116=0,0,'Bewerking, HH'!AC116/SUM('Bewerking, HH'!W$91:W$126))</f>
        <v>4.0260670783718311E-3</v>
      </c>
      <c r="AG116" s="46">
        <f ca="1">IF('Bewerking, HH'!AG116=0,0,'Bewerking, HH'!AG116/SUM('Bewerking, HH'!AG$91:AG$126))</f>
        <v>3.4958545156777779E-2</v>
      </c>
      <c r="AH116" s="47">
        <f ca="1">IF('Bewerking, HH'!AH116=0,0,'Bewerking, HH'!AH116/SUM('Bewerking, HH'!AG$91:AG$126))</f>
        <v>3.1389675526288852E-3</v>
      </c>
      <c r="AI116" s="48">
        <f ca="1">IF('Bewerking, HH'!AI116=0,0,'Bewerking, HH'!AI116/SUM('Bewerking, HH'!AG$91:AG$126))</f>
        <v>0</v>
      </c>
      <c r="AJ116" s="48">
        <f ca="1">IF('Bewerking, HH'!AJ116=0,0,'Bewerking, HH'!AJ116/SUM('Bewerking, HH'!AG$91:AG$126))</f>
        <v>0</v>
      </c>
      <c r="AK116" s="48">
        <f ca="1">IF('Bewerking, HH'!AK116=0,0,'Bewerking, HH'!AK116/SUM('Bewerking, HH'!AG$91:AG$126))</f>
        <v>0</v>
      </c>
      <c r="AL116" s="48">
        <f ca="1">IF('Bewerking, HH'!AL116=0,0,'Bewerking, HH'!AL116/SUM('Bewerking, HH'!AG$91:AG$126))</f>
        <v>0</v>
      </c>
      <c r="AM116" s="49">
        <f ca="1">IF('Bewerking, HH'!AM116=0,0,'Bewerking, HH'!AM116/SUM('Bewerking, HH'!AG$91:AG$126))</f>
        <v>0</v>
      </c>
      <c r="AQ116" s="46">
        <f ca="1">IF('Bewerking, HH'!AQ116=0,0,'Bewerking, HH'!AQ116/SUM('Bewerking, HH'!AQ$91:AQ$126))</f>
        <v>3.4958545156777779E-2</v>
      </c>
      <c r="AR116" s="47">
        <f ca="1">IF('Bewerking, HH'!AR116=0,0,'Bewerking, HH'!AR116/SUM('Bewerking, HH'!AQ$91:AQ$126))</f>
        <v>1.2255621140264083E-2</v>
      </c>
      <c r="AS116" s="48">
        <f ca="1">IF('Bewerking, HH'!AS116=0,0,'Bewerking, HH'!AS116/SUM('Bewerking, HH'!AQ$91:AQ$126))</f>
        <v>2.2702924016513699E-2</v>
      </c>
      <c r="AT116" s="48">
        <f ca="1">IF('Bewerking, HH'!AT116=0,0,'Bewerking, HH'!AT116/SUM('Bewerking, HH'!AQ$91:AQ$126))</f>
        <v>0</v>
      </c>
      <c r="AU116" s="48">
        <f ca="1">IF('Bewerking, HH'!AU116=0,0,'Bewerking, HH'!AU116/SUM('Bewerking, HH'!AQ$91:AQ$126))</f>
        <v>0</v>
      </c>
      <c r="AV116" s="48">
        <f ca="1">IF('Bewerking, HH'!AV116=0,0,'Bewerking, HH'!AV116/SUM('Bewerking, HH'!AQ$91:AQ$126))</f>
        <v>0</v>
      </c>
      <c r="AW116" s="49">
        <f ca="1">IF('Bewerking, HH'!AW116=0,0,'Bewerking, HH'!AW116/SUM('Bewerking, HH'!AQ$91:AQ$126))</f>
        <v>0</v>
      </c>
    </row>
    <row r="117" spans="2:49" x14ac:dyDescent="0.25">
      <c r="B117" s="29" t="s">
        <v>93</v>
      </c>
      <c r="C117" s="46">
        <f ca="1">IF('Bewerking, HH'!C117=0,0,'Bewerking, HH'!C117/SUM('Bewerking, HH'!C$91:C$126))</f>
        <v>2.328295062949947E-2</v>
      </c>
      <c r="D117" s="47">
        <f ca="1">IF('Bewerking, HH'!D117=0,0,'Bewerking, HH'!D117/SUM('Bewerking, HH'!C$91:C$126))</f>
        <v>2.0157630761882015E-2</v>
      </c>
      <c r="E117" s="48">
        <f ca="1">IF('Bewerking, HH'!E117=0,0,'Bewerking, HH'!E117/SUM('Bewerking, HH'!C$91:C$126))</f>
        <v>0</v>
      </c>
      <c r="F117" s="48">
        <f ca="1">IF('Bewerking, HH'!F117=0,0,'Bewerking, HH'!F117/SUM('Bewerking, HH'!C$91:C$126))</f>
        <v>0</v>
      </c>
      <c r="G117" s="48">
        <f ca="1">IF('Bewerking, HH'!G117=0,0,'Bewerking, HH'!G117/SUM('Bewerking, HH'!C$91:C$126))</f>
        <v>0</v>
      </c>
      <c r="H117" s="48">
        <f ca="1">IF('Bewerking, HH'!H117=0,0,'Bewerking, HH'!H117/SUM('Bewerking, HH'!C$91:C$126))</f>
        <v>0</v>
      </c>
      <c r="I117" s="49">
        <f ca="1">IF('Bewerking, HH'!I117=0,0,'Bewerking, HH'!I117/SUM('Bewerking, HH'!C$91:C$126))</f>
        <v>3.1253198676174554E-3</v>
      </c>
      <c r="J117" s="50"/>
      <c r="M117" s="46">
        <f ca="1">IF('Bewerking, HH'!M117=0,0,'Bewerking, HH'!M117/SUM('Bewerking, HH'!M$91:M$126))</f>
        <v>2.328295062949947E-2</v>
      </c>
      <c r="N117" s="47">
        <f ca="1">IF('Bewerking, HH'!N117=0,0,'Bewerking, HH'!N117/SUM('Bewerking, HH'!M$91:M$126))</f>
        <v>2.0157630761882015E-2</v>
      </c>
      <c r="O117" s="48">
        <f ca="1">IF('Bewerking, HH'!O117=0,0,'Bewerking, HH'!O117/SUM('Bewerking, HH'!M$91:M$126))</f>
        <v>0</v>
      </c>
      <c r="P117" s="48">
        <f ca="1">IF('Bewerking, HH'!P117=0,0,'Bewerking, HH'!P117/SUM('Bewerking, HH'!M$91:M$126))</f>
        <v>0</v>
      </c>
      <c r="Q117" s="48">
        <f ca="1">IF('Bewerking, HH'!Q117=0,0,'Bewerking, HH'!Q117/SUM('Bewerking, HH'!M$91:M$126))</f>
        <v>0</v>
      </c>
      <c r="R117" s="48">
        <f ca="1">IF('Bewerking, HH'!R117=0,0,'Bewerking, HH'!R117/SUM('Bewerking, HH'!M$91:M$126))</f>
        <v>0</v>
      </c>
      <c r="S117" s="49">
        <f ca="1">IF('Bewerking, HH'!S117=0,0,'Bewerking, HH'!S117/SUM('Bewerking, HH'!M$91:M$126))</f>
        <v>3.1253198676174554E-3</v>
      </c>
      <c r="W117" s="46">
        <f ca="1">IF('Bewerking, HH'!W117=0,0,'Bewerking, HH'!W117/SUM('Bewerking, HH'!W$91:W$126))</f>
        <v>2.328295062949947E-2</v>
      </c>
      <c r="X117" s="47">
        <f ca="1">IF('Bewerking, HH'!X117=0,0,'Bewerking, HH'!X117/SUM('Bewerking, HH'!W$91:W$126))</f>
        <v>2.0157630761882015E-2</v>
      </c>
      <c r="Y117" s="48">
        <f ca="1">IF('Bewerking, HH'!Y117=0,0,'Bewerking, HH'!Y117/SUM('Bewerking, HH'!W$91:W$126))</f>
        <v>0</v>
      </c>
      <c r="Z117" s="48">
        <f ca="1">IF('Bewerking, HH'!Z117=0,0,'Bewerking, HH'!Z117/SUM('Bewerking, HH'!W$91:W$126))</f>
        <v>0</v>
      </c>
      <c r="AA117" s="48">
        <f ca="1">IF('Bewerking, HH'!AA117=0,0,'Bewerking, HH'!AA117/SUM('Bewerking, HH'!W$91:W$126))</f>
        <v>0</v>
      </c>
      <c r="AB117" s="48">
        <f ca="1">IF('Bewerking, HH'!AB117=0,0,'Bewerking, HH'!AB117/SUM('Bewerking, HH'!W$91:W$126))</f>
        <v>2.7022416322631275E-3</v>
      </c>
      <c r="AC117" s="49">
        <f ca="1">IF('Bewerking, HH'!AC117=0,0,'Bewerking, HH'!AC117/SUM('Bewerking, HH'!W$91:W$126))</f>
        <v>4.23078235354328E-4</v>
      </c>
      <c r="AG117" s="46">
        <f ca="1">IF('Bewerking, HH'!AG117=0,0,'Bewerking, HH'!AG117/SUM('Bewerking, HH'!AG$91:AG$126))</f>
        <v>2.328295062949947E-2</v>
      </c>
      <c r="AH117" s="47">
        <f ca="1">IF('Bewerking, HH'!AH117=0,0,'Bewerking, HH'!AH117/SUM('Bewerking, HH'!AG$91:AG$126))</f>
        <v>2.0157630761882015E-2</v>
      </c>
      <c r="AI117" s="48">
        <f ca="1">IF('Bewerking, HH'!AI117=0,0,'Bewerking, HH'!AI117/SUM('Bewerking, HH'!AG$91:AG$126))</f>
        <v>0</v>
      </c>
      <c r="AJ117" s="48">
        <f ca="1">IF('Bewerking, HH'!AJ117=0,0,'Bewerking, HH'!AJ117/SUM('Bewerking, HH'!AG$91:AG$126))</f>
        <v>0</v>
      </c>
      <c r="AK117" s="48">
        <f ca="1">IF('Bewerking, HH'!AK117=0,0,'Bewerking, HH'!AK117/SUM('Bewerking, HH'!AG$91:AG$126))</f>
        <v>0</v>
      </c>
      <c r="AL117" s="48">
        <f ca="1">IF('Bewerking, HH'!AL117=0,0,'Bewerking, HH'!AL117/SUM('Bewerking, HH'!AG$91:AG$126))</f>
        <v>0</v>
      </c>
      <c r="AM117" s="49">
        <f ca="1">IF('Bewerking, HH'!AM117=0,0,'Bewerking, HH'!AM117/SUM('Bewerking, HH'!AG$91:AG$126))</f>
        <v>0</v>
      </c>
      <c r="AQ117" s="46">
        <f ca="1">IF('Bewerking, HH'!AQ117=0,0,'Bewerking, HH'!AQ117/SUM('Bewerking, HH'!AQ$91:AQ$126))</f>
        <v>2.328295062949947E-2</v>
      </c>
      <c r="AR117" s="47">
        <f ca="1">IF('Bewerking, HH'!AR117=0,0,'Bewerking, HH'!AR117/SUM('Bewerking, HH'!AQ$91:AQ$126))</f>
        <v>2.2027363608447918E-2</v>
      </c>
      <c r="AS117" s="48">
        <f ca="1">IF('Bewerking, HH'!AS117=0,0,'Bewerking, HH'!AS117/SUM('Bewerking, HH'!AQ$91:AQ$126))</f>
        <v>1.2555870210515542E-3</v>
      </c>
      <c r="AT117" s="48">
        <f ca="1">IF('Bewerking, HH'!AT117=0,0,'Bewerking, HH'!AT117/SUM('Bewerking, HH'!AQ$91:AQ$126))</f>
        <v>0</v>
      </c>
      <c r="AU117" s="48">
        <f ca="1">IF('Bewerking, HH'!AU117=0,0,'Bewerking, HH'!AU117/SUM('Bewerking, HH'!AQ$91:AQ$126))</f>
        <v>0</v>
      </c>
      <c r="AV117" s="48">
        <f ca="1">IF('Bewerking, HH'!AV117=0,0,'Bewerking, HH'!AV117/SUM('Bewerking, HH'!AQ$91:AQ$126))</f>
        <v>0</v>
      </c>
      <c r="AW117" s="49">
        <f ca="1">IF('Bewerking, HH'!AW117=0,0,'Bewerking, HH'!AW117/SUM('Bewerking, HH'!AQ$91:AQ$126))</f>
        <v>0</v>
      </c>
    </row>
    <row r="118" spans="2:49" x14ac:dyDescent="0.25">
      <c r="B118" s="29" t="s">
        <v>94</v>
      </c>
      <c r="C118" s="46">
        <f ca="1">IF('Bewerking, HH'!C118=0,0,'Bewerking, HH'!C118/SUM('Bewerking, HH'!C$91:C$126))</f>
        <v>6.6593879013272378E-2</v>
      </c>
      <c r="D118" s="47">
        <f ca="1">IF('Bewerking, HH'!D118=0,0,'Bewerking, HH'!D118/SUM('Bewerking, HH'!C$91:C$126))</f>
        <v>1.7455389129618887E-2</v>
      </c>
      <c r="E118" s="48">
        <f ca="1">IF('Bewerking, HH'!E118=0,0,'Bewerking, HH'!E118/SUM('Bewerking, HH'!C$91:C$126))</f>
        <v>0</v>
      </c>
      <c r="F118" s="48">
        <f ca="1">IF('Bewerking, HH'!F118=0,0,'Bewerking, HH'!F118/SUM('Bewerking, HH'!C$91:C$126))</f>
        <v>0</v>
      </c>
      <c r="G118" s="48">
        <f ca="1">IF('Bewerking, HH'!G118=0,0,'Bewerking, HH'!G118/SUM('Bewerking, HH'!C$91:C$126))</f>
        <v>0</v>
      </c>
      <c r="H118" s="48">
        <f ca="1">IF('Bewerking, HH'!H118=0,0,'Bewerking, HH'!H118/SUM('Bewerking, HH'!C$91:C$126))</f>
        <v>0</v>
      </c>
      <c r="I118" s="49">
        <f ca="1">IF('Bewerking, HH'!I118=0,0,'Bewerking, HH'!I118/SUM('Bewerking, HH'!C$91:C$126))</f>
        <v>4.9138489883653484E-2</v>
      </c>
      <c r="J118" s="50"/>
      <c r="M118" s="46">
        <f ca="1">IF('Bewerking, HH'!M118=0,0,'Bewerking, HH'!M118/SUM('Bewerking, HH'!M$91:M$126))</f>
        <v>6.6593879013272378E-2</v>
      </c>
      <c r="N118" s="47">
        <f ca="1">IF('Bewerking, HH'!N118=0,0,'Bewerking, HH'!N118/SUM('Bewerking, HH'!M$91:M$126))</f>
        <v>1.7455389129618887E-2</v>
      </c>
      <c r="O118" s="48">
        <f ca="1">IF('Bewerking, HH'!O118=0,0,'Bewerking, HH'!O118/SUM('Bewerking, HH'!M$91:M$126))</f>
        <v>0</v>
      </c>
      <c r="P118" s="48">
        <f ca="1">IF('Bewerking, HH'!P118=0,0,'Bewerking, HH'!P118/SUM('Bewerking, HH'!M$91:M$126))</f>
        <v>0</v>
      </c>
      <c r="Q118" s="48">
        <f ca="1">IF('Bewerking, HH'!Q118=0,0,'Bewerking, HH'!Q118/SUM('Bewerking, HH'!M$91:M$126))</f>
        <v>0</v>
      </c>
      <c r="R118" s="48">
        <f ca="1">IF('Bewerking, HH'!R118=0,0,'Bewerking, HH'!R118/SUM('Bewerking, HH'!M$91:M$126))</f>
        <v>0</v>
      </c>
      <c r="S118" s="49">
        <f ca="1">IF('Bewerking, HH'!S118=0,0,'Bewerking, HH'!S118/SUM('Bewerking, HH'!M$91:M$126))</f>
        <v>4.9138489883653484E-2</v>
      </c>
      <c r="W118" s="46">
        <f ca="1">IF('Bewerking, HH'!W118=0,0,'Bewerking, HH'!W118/SUM('Bewerking, HH'!W$91:W$126))</f>
        <v>6.6593879013272378E-2</v>
      </c>
      <c r="X118" s="47">
        <f ca="1">IF('Bewerking, HH'!X118=0,0,'Bewerking, HH'!X118/SUM('Bewerking, HH'!W$91:W$126))</f>
        <v>1.7455389129618887E-2</v>
      </c>
      <c r="Y118" s="48">
        <f ca="1">IF('Bewerking, HH'!Y118=0,0,'Bewerking, HH'!Y118/SUM('Bewerking, HH'!W$91:W$126))</f>
        <v>0</v>
      </c>
      <c r="Z118" s="48">
        <f ca="1">IF('Bewerking, HH'!Z118=0,0,'Bewerking, HH'!Z118/SUM('Bewerking, HH'!W$91:W$126))</f>
        <v>0</v>
      </c>
      <c r="AA118" s="48">
        <f ca="1">IF('Bewerking, HH'!AA118=0,0,'Bewerking, HH'!AA118/SUM('Bewerking, HH'!W$91:W$126))</f>
        <v>0</v>
      </c>
      <c r="AB118" s="48">
        <f ca="1">IF('Bewerking, HH'!AB118=0,0,'Bewerking, HH'!AB118/SUM('Bewerking, HH'!W$91:W$126))</f>
        <v>4.1952983725135624E-2</v>
      </c>
      <c r="AC118" s="49">
        <f ca="1">IF('Bewerking, HH'!AC118=0,0,'Bewerking, HH'!AC118/SUM('Bewerking, HH'!W$91:W$126))</f>
        <v>7.1855061585178615E-3</v>
      </c>
      <c r="AG118" s="46">
        <f ca="1">IF('Bewerking, HH'!AG118=0,0,'Bewerking, HH'!AG118/SUM('Bewerking, HH'!AG$91:AG$126))</f>
        <v>6.6593879013272378E-2</v>
      </c>
      <c r="AH118" s="47">
        <f ca="1">IF('Bewerking, HH'!AH118=0,0,'Bewerking, HH'!AH118/SUM('Bewerking, HH'!AG$91:AG$126))</f>
        <v>1.7455389129618887E-2</v>
      </c>
      <c r="AI118" s="48">
        <f ca="1">IF('Bewerking, HH'!AI118=0,0,'Bewerking, HH'!AI118/SUM('Bewerking, HH'!AG$91:AG$126))</f>
        <v>0</v>
      </c>
      <c r="AJ118" s="48">
        <f ca="1">IF('Bewerking, HH'!AJ118=0,0,'Bewerking, HH'!AJ118/SUM('Bewerking, HH'!AG$91:AG$126))</f>
        <v>0</v>
      </c>
      <c r="AK118" s="48">
        <f ca="1">IF('Bewerking, HH'!AK118=0,0,'Bewerking, HH'!AK118/SUM('Bewerking, HH'!AG$91:AG$126))</f>
        <v>0</v>
      </c>
      <c r="AL118" s="48">
        <f ca="1">IF('Bewerking, HH'!AL118=0,0,'Bewerking, HH'!AL118/SUM('Bewerking, HH'!AG$91:AG$126))</f>
        <v>0</v>
      </c>
      <c r="AM118" s="49">
        <f ca="1">IF('Bewerking, HH'!AM118=0,0,'Bewerking, HH'!AM118/SUM('Bewerking, HH'!AG$91:AG$126))</f>
        <v>0</v>
      </c>
      <c r="AQ118" s="46">
        <f ca="1">IF('Bewerking, HH'!AQ118=0,0,'Bewerking, HH'!AQ118/SUM('Bewerking, HH'!AQ$91:AQ$126))</f>
        <v>6.6593879013272378E-2</v>
      </c>
      <c r="AR118" s="47">
        <f ca="1">IF('Bewerking, HH'!AR118=0,0,'Bewerking, HH'!AR118/SUM('Bewerking, HH'!AQ$91:AQ$126))</f>
        <v>4.6729673479136098E-2</v>
      </c>
      <c r="AS118" s="48">
        <f ca="1">IF('Bewerking, HH'!AS118=0,0,'Bewerking, HH'!AS118/SUM('Bewerking, HH'!AQ$91:AQ$126))</f>
        <v>1.9864205534136273E-2</v>
      </c>
      <c r="AT118" s="48">
        <f ca="1">IF('Bewerking, HH'!AT118=0,0,'Bewerking, HH'!AT118/SUM('Bewerking, HH'!AQ$91:AQ$126))</f>
        <v>0</v>
      </c>
      <c r="AU118" s="48">
        <f ca="1">IF('Bewerking, HH'!AU118=0,0,'Bewerking, HH'!AU118/SUM('Bewerking, HH'!AQ$91:AQ$126))</f>
        <v>0</v>
      </c>
      <c r="AV118" s="48">
        <f ca="1">IF('Bewerking, HH'!AV118=0,0,'Bewerking, HH'!AV118/SUM('Bewerking, HH'!AQ$91:AQ$126))</f>
        <v>0</v>
      </c>
      <c r="AW118" s="49">
        <f ca="1">IF('Bewerking, HH'!AW118=0,0,'Bewerking, HH'!AW118/SUM('Bewerking, HH'!AQ$91:AQ$126))</f>
        <v>0</v>
      </c>
    </row>
    <row r="119" spans="2:49" x14ac:dyDescent="0.25">
      <c r="B119" s="29" t="s">
        <v>95</v>
      </c>
      <c r="C119" s="46">
        <f ca="1">IF('Bewerking, HH'!C119=0,0,'Bewerking, HH'!C119/SUM('Bewerking, HH'!C$91:C$126))</f>
        <v>3.6992050223480843E-2</v>
      </c>
      <c r="D119" s="47">
        <f ca="1">IF('Bewerking, HH'!D119=0,0,'Bewerking, HH'!D119/SUM('Bewerking, HH'!C$91:C$126))</f>
        <v>1.0413183663721041E-2</v>
      </c>
      <c r="E119" s="48">
        <f ca="1">IF('Bewerking, HH'!E119=0,0,'Bewerking, HH'!E119/SUM('Bewerking, HH'!C$91:C$126))</f>
        <v>0</v>
      </c>
      <c r="F119" s="48">
        <f ca="1">IF('Bewerking, HH'!F119=0,0,'Bewerking, HH'!F119/SUM('Bewerking, HH'!C$91:C$126))</f>
        <v>0</v>
      </c>
      <c r="G119" s="48">
        <f ca="1">IF('Bewerking, HH'!G119=0,0,'Bewerking, HH'!G119/SUM('Bewerking, HH'!C$91:C$126))</f>
        <v>0</v>
      </c>
      <c r="H119" s="48">
        <f ca="1">IF('Bewerking, HH'!H119=0,0,'Bewerking, HH'!H119/SUM('Bewerking, HH'!C$91:C$126))</f>
        <v>0</v>
      </c>
      <c r="I119" s="49">
        <f ca="1">IF('Bewerking, HH'!I119=0,0,'Bewerking, HH'!I119/SUM('Bewerking, HH'!C$91:C$126))</f>
        <v>2.6578866559759801E-2</v>
      </c>
      <c r="J119" s="50"/>
      <c r="M119" s="46">
        <f ca="1">IF('Bewerking, HH'!M119=0,0,'Bewerking, HH'!M119/SUM('Bewerking, HH'!M$91:M$126))</f>
        <v>3.6992050223480843E-2</v>
      </c>
      <c r="N119" s="47">
        <f ca="1">IF('Bewerking, HH'!N119=0,0,'Bewerking, HH'!N119/SUM('Bewerking, HH'!M$91:M$126))</f>
        <v>1.0413183663721041E-2</v>
      </c>
      <c r="O119" s="48">
        <f ca="1">IF('Bewerking, HH'!O119=0,0,'Bewerking, HH'!O119/SUM('Bewerking, HH'!M$91:M$126))</f>
        <v>0</v>
      </c>
      <c r="P119" s="48">
        <f ca="1">IF('Bewerking, HH'!P119=0,0,'Bewerking, HH'!P119/SUM('Bewerking, HH'!M$91:M$126))</f>
        <v>0</v>
      </c>
      <c r="Q119" s="48">
        <f ca="1">IF('Bewerking, HH'!Q119=0,0,'Bewerking, HH'!Q119/SUM('Bewerking, HH'!M$91:M$126))</f>
        <v>0</v>
      </c>
      <c r="R119" s="48">
        <f ca="1">IF('Bewerking, HH'!R119=0,0,'Bewerking, HH'!R119/SUM('Bewerking, HH'!M$91:M$126))</f>
        <v>0</v>
      </c>
      <c r="S119" s="49">
        <f ca="1">IF('Bewerking, HH'!S119=0,0,'Bewerking, HH'!S119/SUM('Bewerking, HH'!M$91:M$126))</f>
        <v>2.6578866559759801E-2</v>
      </c>
      <c r="W119" s="46">
        <f ca="1">IF('Bewerking, HH'!W119=0,0,'Bewerking, HH'!W119/SUM('Bewerking, HH'!W$91:W$126))</f>
        <v>3.6992050223480843E-2</v>
      </c>
      <c r="X119" s="47">
        <f ca="1">IF('Bewerking, HH'!X119=0,0,'Bewerking, HH'!X119/SUM('Bewerking, HH'!W$91:W$126))</f>
        <v>1.0413183663721041E-2</v>
      </c>
      <c r="Y119" s="48">
        <f ca="1">IF('Bewerking, HH'!Y119=0,0,'Bewerking, HH'!Y119/SUM('Bewerking, HH'!W$91:W$126))</f>
        <v>0</v>
      </c>
      <c r="Z119" s="48">
        <f ca="1">IF('Bewerking, HH'!Z119=0,0,'Bewerking, HH'!Z119/SUM('Bewerking, HH'!W$91:W$126))</f>
        <v>0</v>
      </c>
      <c r="AA119" s="48">
        <f ca="1">IF('Bewerking, HH'!AA119=0,0,'Bewerking, HH'!AA119/SUM('Bewerking, HH'!W$91:W$126))</f>
        <v>0</v>
      </c>
      <c r="AB119" s="48">
        <f ca="1">IF('Bewerking, HH'!AB119=0,0,'Bewerking, HH'!AB119/SUM('Bewerking, HH'!W$91:W$126))</f>
        <v>2.0908253437510661E-2</v>
      </c>
      <c r="AC119" s="49">
        <f ca="1">IF('Bewerking, HH'!AC119=0,0,'Bewerking, HH'!AC119/SUM('Bewerking, HH'!W$91:W$126))</f>
        <v>5.6706131222491385E-3</v>
      </c>
      <c r="AG119" s="46">
        <f ca="1">IF('Bewerking, HH'!AG119=0,0,'Bewerking, HH'!AG119/SUM('Bewerking, HH'!AG$91:AG$126))</f>
        <v>3.6992050223480843E-2</v>
      </c>
      <c r="AH119" s="47">
        <f ca="1">IF('Bewerking, HH'!AH119=0,0,'Bewerking, HH'!AH119/SUM('Bewerking, HH'!AG$91:AG$126))</f>
        <v>1.0413183663721041E-2</v>
      </c>
      <c r="AI119" s="48">
        <f ca="1">IF('Bewerking, HH'!AI119=0,0,'Bewerking, HH'!AI119/SUM('Bewerking, HH'!AG$91:AG$126))</f>
        <v>0</v>
      </c>
      <c r="AJ119" s="48">
        <f ca="1">IF('Bewerking, HH'!AJ119=0,0,'Bewerking, HH'!AJ119/SUM('Bewerking, HH'!AG$91:AG$126))</f>
        <v>0</v>
      </c>
      <c r="AK119" s="48">
        <f ca="1">IF('Bewerking, HH'!AK119=0,0,'Bewerking, HH'!AK119/SUM('Bewerking, HH'!AG$91:AG$126))</f>
        <v>0</v>
      </c>
      <c r="AL119" s="48">
        <f ca="1">IF('Bewerking, HH'!AL119=0,0,'Bewerking, HH'!AL119/SUM('Bewerking, HH'!AG$91:AG$126))</f>
        <v>0</v>
      </c>
      <c r="AM119" s="49">
        <f ca="1">IF('Bewerking, HH'!AM119=0,0,'Bewerking, HH'!AM119/SUM('Bewerking, HH'!AG$91:AG$126))</f>
        <v>0</v>
      </c>
      <c r="AQ119" s="46">
        <f ca="1">IF('Bewerking, HH'!AQ119=0,0,'Bewerking, HH'!AQ119/SUM('Bewerking, HH'!AQ$91:AQ$126))</f>
        <v>3.6992050223480843E-2</v>
      </c>
      <c r="AR119" s="47">
        <f ca="1">IF('Bewerking, HH'!AR119=0,0,'Bewerking, HH'!AR119/SUM('Bewerking, HH'!AQ$91:AQ$126))</f>
        <v>2.681087720495411E-2</v>
      </c>
      <c r="AS119" s="48">
        <f ca="1">IF('Bewerking, HH'!AS119=0,0,'Bewerking, HH'!AS119/SUM('Bewerking, HH'!AQ$91:AQ$126))</f>
        <v>1.0153877648503873E-2</v>
      </c>
      <c r="AT119" s="48">
        <f ca="1">IF('Bewerking, HH'!AT119=0,0,'Bewerking, HH'!AT119/SUM('Bewerking, HH'!AQ$91:AQ$126))</f>
        <v>0</v>
      </c>
      <c r="AU119" s="48">
        <f ca="1">IF('Bewerking, HH'!AU119=0,0,'Bewerking, HH'!AU119/SUM('Bewerking, HH'!AQ$91:AQ$126))</f>
        <v>0</v>
      </c>
      <c r="AV119" s="48">
        <f ca="1">IF('Bewerking, HH'!AV119=0,0,'Bewerking, HH'!AV119/SUM('Bewerking, HH'!AQ$91:AQ$126))</f>
        <v>0</v>
      </c>
      <c r="AW119" s="49">
        <f ca="1">IF('Bewerking, HH'!AW119=0,0,'Bewerking, HH'!AW119/SUM('Bewerking, HH'!AQ$91:AQ$126))</f>
        <v>2.7295370022859872E-5</v>
      </c>
    </row>
    <row r="120" spans="2:49" x14ac:dyDescent="0.25">
      <c r="B120" s="29" t="s">
        <v>96</v>
      </c>
      <c r="C120" s="51">
        <f ca="1">IF('Bewerking, HH'!C120=0,0,'Bewerking, HH'!C120/SUM('Bewerking, HH'!C$91:C$126))</f>
        <v>7.1486574089870011E-2</v>
      </c>
      <c r="D120" s="52">
        <f ca="1">IF('Bewerking, HH'!D120=0,0,'Bewerking, HH'!D120/SUM('Bewerking, HH'!C$91:C$126))</f>
        <v>3.4876659046709203E-2</v>
      </c>
      <c r="E120" s="53">
        <f ca="1">IF('Bewerking, HH'!E120=0,0,'Bewerking, HH'!E120/SUM('Bewerking, HH'!C$91:C$126))</f>
        <v>0</v>
      </c>
      <c r="F120" s="53">
        <f ca="1">IF('Bewerking, HH'!F120=0,0,'Bewerking, HH'!F120/SUM('Bewerking, HH'!C$91:C$126))</f>
        <v>0</v>
      </c>
      <c r="G120" s="53">
        <f ca="1">IF('Bewerking, HH'!G120=0,0,'Bewerking, HH'!G120/SUM('Bewerking, HH'!C$91:C$126))</f>
        <v>0</v>
      </c>
      <c r="H120" s="53">
        <f ca="1">IF('Bewerking, HH'!H120=0,0,'Bewerking, HH'!H120/SUM('Bewerking, HH'!C$91:C$126))</f>
        <v>0</v>
      </c>
      <c r="I120" s="54">
        <f ca="1">IF('Bewerking, HH'!I120=0,0,'Bewerking, HH'!I120/SUM('Bewerking, HH'!C$91:C$126))</f>
        <v>3.6609915043160801E-2</v>
      </c>
      <c r="J120" s="53">
        <f ca="1">SUM(C115:C120)</f>
        <v>0.36313077894162205</v>
      </c>
      <c r="M120" s="51">
        <f ca="1">IF('Bewerking, HH'!M120=0,0,'Bewerking, HH'!M120/SUM('Bewerking, HH'!M$91:M$126))</f>
        <v>7.1486574089870011E-2</v>
      </c>
      <c r="N120" s="52">
        <f ca="1">IF('Bewerking, HH'!N120=0,0,'Bewerking, HH'!N120/SUM('Bewerking, HH'!M$91:M$126))</f>
        <v>3.4876659046709203E-2</v>
      </c>
      <c r="O120" s="53">
        <f ca="1">IF('Bewerking, HH'!O120=0,0,'Bewerking, HH'!O120/SUM('Bewerking, HH'!M$91:M$126))</f>
        <v>0</v>
      </c>
      <c r="P120" s="53">
        <f ca="1">IF('Bewerking, HH'!P120=0,0,'Bewerking, HH'!P120/SUM('Bewerking, HH'!M$91:M$126))</f>
        <v>0</v>
      </c>
      <c r="Q120" s="53">
        <f ca="1">IF('Bewerking, HH'!Q120=0,0,'Bewerking, HH'!Q120/SUM('Bewerking, HH'!M$91:M$126))</f>
        <v>0</v>
      </c>
      <c r="R120" s="53">
        <f ca="1">IF('Bewerking, HH'!R120=0,0,'Bewerking, HH'!R120/SUM('Bewerking, HH'!M$91:M$126))</f>
        <v>0</v>
      </c>
      <c r="S120" s="54">
        <f ca="1">IF('Bewerking, HH'!S120=0,0,'Bewerking, HH'!S120/SUM('Bewerking, HH'!M$91:M$126))</f>
        <v>3.6609915043160801E-2</v>
      </c>
      <c r="W120" s="51">
        <f ca="1">IF('Bewerking, HH'!W120=0,0,'Bewerking, HH'!W120/SUM('Bewerking, HH'!W$91:W$126))</f>
        <v>7.1486574089870011E-2</v>
      </c>
      <c r="X120" s="52">
        <f ca="1">IF('Bewerking, HH'!X120=0,0,'Bewerking, HH'!X120/SUM('Bewerking, HH'!W$91:W$126))</f>
        <v>3.4876659046709203E-2</v>
      </c>
      <c r="Y120" s="53">
        <f ca="1">IF('Bewerking, HH'!Y120=0,0,'Bewerking, HH'!Y120/SUM('Bewerking, HH'!W$91:W$126))</f>
        <v>0</v>
      </c>
      <c r="Z120" s="53">
        <f ca="1">IF('Bewerking, HH'!Z120=0,0,'Bewerking, HH'!Z120/SUM('Bewerking, HH'!W$91:W$126))</f>
        <v>0</v>
      </c>
      <c r="AA120" s="53">
        <f ca="1">IF('Bewerking, HH'!AA120=0,0,'Bewerking, HH'!AA120/SUM('Bewerking, HH'!W$91:W$126))</f>
        <v>0</v>
      </c>
      <c r="AB120" s="53">
        <f ca="1">IF('Bewerking, HH'!AB120=0,0,'Bewerking, HH'!AB120/SUM('Bewerking, HH'!W$91:W$126))</f>
        <v>3.1430618581323143E-2</v>
      </c>
      <c r="AC120" s="54">
        <f ca="1">IF('Bewerking, HH'!AC120=0,0,'Bewerking, HH'!AC120/SUM('Bewerking, HH'!W$91:W$126))</f>
        <v>5.1792964618376609E-3</v>
      </c>
      <c r="AG120" s="51">
        <f ca="1">IF('Bewerking, HH'!AG120=0,0,'Bewerking, HH'!AG120/SUM('Bewerking, HH'!AG$91:AG$126))</f>
        <v>7.1486574089870011E-2</v>
      </c>
      <c r="AH120" s="52">
        <f ca="1">IF('Bewerking, HH'!AH120=0,0,'Bewerking, HH'!AH120/SUM('Bewerking, HH'!AG$91:AG$126))</f>
        <v>3.4876659046709203E-2</v>
      </c>
      <c r="AI120" s="53">
        <f ca="1">IF('Bewerking, HH'!AI120=0,0,'Bewerking, HH'!AI120/SUM('Bewerking, HH'!AG$91:AG$126))</f>
        <v>0</v>
      </c>
      <c r="AJ120" s="53">
        <f ca="1">IF('Bewerking, HH'!AJ120=0,0,'Bewerking, HH'!AJ120/SUM('Bewerking, HH'!AG$91:AG$126))</f>
        <v>0</v>
      </c>
      <c r="AK120" s="53">
        <f ca="1">IF('Bewerking, HH'!AK120=0,0,'Bewerking, HH'!AK120/SUM('Bewerking, HH'!AG$91:AG$126))</f>
        <v>0</v>
      </c>
      <c r="AL120" s="53">
        <f ca="1">IF('Bewerking, HH'!AL120=0,0,'Bewerking, HH'!AL120/SUM('Bewerking, HH'!AG$91:AG$126))</f>
        <v>0</v>
      </c>
      <c r="AM120" s="54">
        <f ca="1">IF('Bewerking, HH'!AM120=0,0,'Bewerking, HH'!AM120/SUM('Bewerking, HH'!AG$91:AG$126))</f>
        <v>0</v>
      </c>
      <c r="AQ120" s="51">
        <f ca="1">IF('Bewerking, HH'!AQ120=0,0,'Bewerking, HH'!AQ120/SUM('Bewerking, HH'!AQ$91:AQ$126))</f>
        <v>7.1486574089870011E-2</v>
      </c>
      <c r="AR120" s="52">
        <f ca="1">IF('Bewerking, HH'!AR120=0,0,'Bewerking, HH'!AR120/SUM('Bewerking, HH'!AQ$91:AQ$126))</f>
        <v>5.8105018936162954E-2</v>
      </c>
      <c r="AS120" s="53">
        <f ca="1">IF('Bewerking, HH'!AS120=0,0,'Bewerking, HH'!AS120/SUM('Bewerking, HH'!AQ$91:AQ$126))</f>
        <v>1.3381555153707052E-2</v>
      </c>
      <c r="AT120" s="53">
        <f ca="1">IF('Bewerking, HH'!AT120=0,0,'Bewerking, HH'!AT120/SUM('Bewerking, HH'!AQ$91:AQ$126))</f>
        <v>0</v>
      </c>
      <c r="AU120" s="53">
        <f ca="1">IF('Bewerking, HH'!AU120=0,0,'Bewerking, HH'!AU120/SUM('Bewerking, HH'!AQ$91:AQ$126))</f>
        <v>0</v>
      </c>
      <c r="AV120" s="53">
        <f ca="1">IF('Bewerking, HH'!AV120=0,0,'Bewerking, HH'!AV120/SUM('Bewerking, HH'!AQ$91:AQ$126))</f>
        <v>0</v>
      </c>
      <c r="AW120" s="54">
        <f ca="1">IF('Bewerking, HH'!AW120=0,0,'Bewerking, HH'!AW120/SUM('Bewerking, HH'!AQ$91:AQ$126))</f>
        <v>0</v>
      </c>
    </row>
    <row r="121" spans="2:49" x14ac:dyDescent="0.25">
      <c r="B121" s="29" t="s">
        <v>97</v>
      </c>
      <c r="C121" s="46">
        <f ca="1">IF('Bewerking, HH'!C121=0,0,'Bewerking, HH'!C121/SUM('Bewerking, HH'!C$91:C$126))</f>
        <v>9.5602033505066703E-3</v>
      </c>
      <c r="D121" s="47">
        <f ca="1">IF('Bewerking, HH'!D121=0,0,'Bewerking, HH'!D121/SUM('Bewerking, HH'!C$91:C$126))</f>
        <v>3.2208536626974651E-3</v>
      </c>
      <c r="E121" s="48">
        <f ca="1">IF('Bewerking, HH'!E121=0,0,'Bewerking, HH'!E121/SUM('Bewerking, HH'!C$91:C$126))</f>
        <v>0</v>
      </c>
      <c r="F121" s="48">
        <f ca="1">IF('Bewerking, HH'!F121=0,0,'Bewerking, HH'!F121/SUM('Bewerking, HH'!C$91:C$126))</f>
        <v>0</v>
      </c>
      <c r="G121" s="48">
        <f ca="1">IF('Bewerking, HH'!G121=0,0,'Bewerking, HH'!G121/SUM('Bewerking, HH'!C$91:C$126))</f>
        <v>0</v>
      </c>
      <c r="H121" s="48">
        <f ca="1">IF('Bewerking, HH'!H121=0,0,'Bewerking, HH'!H121/SUM('Bewerking, HH'!C$91:C$126))</f>
        <v>0</v>
      </c>
      <c r="I121" s="49">
        <f ca="1">IF('Bewerking, HH'!I121=0,0,'Bewerking, HH'!I121/SUM('Bewerking, HH'!C$91:C$126))</f>
        <v>6.3393496878092056E-3</v>
      </c>
      <c r="J121" s="50"/>
      <c r="M121" s="46">
        <f ca="1">IF('Bewerking, HH'!M121=0,0,'Bewerking, HH'!M121/SUM('Bewerking, HH'!M$91:M$126))</f>
        <v>9.5602033505066703E-3</v>
      </c>
      <c r="N121" s="47">
        <f ca="1">IF('Bewerking, HH'!N121=0,0,'Bewerking, HH'!N121/SUM('Bewerking, HH'!M$91:M$126))</f>
        <v>3.2208536626974651E-3</v>
      </c>
      <c r="O121" s="48">
        <f ca="1">IF('Bewerking, HH'!O121=0,0,'Bewerking, HH'!O121/SUM('Bewerking, HH'!M$91:M$126))</f>
        <v>0</v>
      </c>
      <c r="P121" s="48">
        <f ca="1">IF('Bewerking, HH'!P121=0,0,'Bewerking, HH'!P121/SUM('Bewerking, HH'!M$91:M$126))</f>
        <v>0</v>
      </c>
      <c r="Q121" s="48">
        <f ca="1">IF('Bewerking, HH'!Q121=0,0,'Bewerking, HH'!Q121/SUM('Bewerking, HH'!M$91:M$126))</f>
        <v>0</v>
      </c>
      <c r="R121" s="48">
        <f ca="1">IF('Bewerking, HH'!R121=0,0,'Bewerking, HH'!R121/SUM('Bewerking, HH'!M$91:M$126))</f>
        <v>0</v>
      </c>
      <c r="S121" s="49">
        <f ca="1">IF('Bewerking, HH'!S121=0,0,'Bewerking, HH'!S121/SUM('Bewerking, HH'!M$91:M$126))</f>
        <v>6.3393496878092056E-3</v>
      </c>
      <c r="W121" s="46">
        <f ca="1">IF('Bewerking, HH'!W121=0,0,'Bewerking, HH'!W121/SUM('Bewerking, HH'!W$91:W$126))</f>
        <v>9.5602033505066703E-3</v>
      </c>
      <c r="X121" s="47">
        <f ca="1">IF('Bewerking, HH'!X121=0,0,'Bewerking, HH'!X121/SUM('Bewerking, HH'!W$91:W$126))</f>
        <v>3.2208536626974651E-3</v>
      </c>
      <c r="Y121" s="48">
        <f ca="1">IF('Bewerking, HH'!Y121=0,0,'Bewerking, HH'!Y121/SUM('Bewerking, HH'!W$91:W$126))</f>
        <v>0</v>
      </c>
      <c r="Z121" s="48">
        <f ca="1">IF('Bewerking, HH'!Z121=0,0,'Bewerking, HH'!Z121/SUM('Bewerking, HH'!W$91:W$126))</f>
        <v>0</v>
      </c>
      <c r="AA121" s="48">
        <f ca="1">IF('Bewerking, HH'!AA121=0,0,'Bewerking, HH'!AA121/SUM('Bewerking, HH'!W$91:W$126))</f>
        <v>0</v>
      </c>
      <c r="AB121" s="48">
        <f ca="1">IF('Bewerking, HH'!AB121=0,0,'Bewerking, HH'!AB121/SUM('Bewerking, HH'!W$91:W$126))</f>
        <v>5.7252038622948578E-3</v>
      </c>
      <c r="AC121" s="49">
        <f ca="1">IF('Bewerking, HH'!AC121=0,0,'Bewerking, HH'!AC121/SUM('Bewerking, HH'!W$91:W$126))</f>
        <v>6.1414582551434717E-4</v>
      </c>
      <c r="AG121" s="46">
        <f ca="1">IF('Bewerking, HH'!AG121=0,0,'Bewerking, HH'!AG121/SUM('Bewerking, HH'!AG$91:AG$126))</f>
        <v>9.5602033505066703E-3</v>
      </c>
      <c r="AH121" s="47">
        <f ca="1">IF('Bewerking, HH'!AH121=0,0,'Bewerking, HH'!AH121/SUM('Bewerking, HH'!AG$91:AG$126))</f>
        <v>3.2208536626974651E-3</v>
      </c>
      <c r="AI121" s="48">
        <f ca="1">IF('Bewerking, HH'!AI121=0,0,'Bewerking, HH'!AI121/SUM('Bewerking, HH'!AG$91:AG$126))</f>
        <v>0</v>
      </c>
      <c r="AJ121" s="48">
        <f ca="1">IF('Bewerking, HH'!AJ121=0,0,'Bewerking, HH'!AJ121/SUM('Bewerking, HH'!AG$91:AG$126))</f>
        <v>0</v>
      </c>
      <c r="AK121" s="48">
        <f ca="1">IF('Bewerking, HH'!AK121=0,0,'Bewerking, HH'!AK121/SUM('Bewerking, HH'!AG$91:AG$126))</f>
        <v>0</v>
      </c>
      <c r="AL121" s="48">
        <f ca="1">IF('Bewerking, HH'!AL121=0,0,'Bewerking, HH'!AL121/SUM('Bewerking, HH'!AG$91:AG$126))</f>
        <v>0</v>
      </c>
      <c r="AM121" s="49">
        <f ca="1">IF('Bewerking, HH'!AM121=0,0,'Bewerking, HH'!AM121/SUM('Bewerking, HH'!AG$91:AG$126))</f>
        <v>0</v>
      </c>
      <c r="AQ121" s="46">
        <f ca="1">IF('Bewerking, HH'!AQ121=0,0,'Bewerking, HH'!AQ121/SUM('Bewerking, HH'!AQ$91:AQ$126))</f>
        <v>9.5602033505066703E-3</v>
      </c>
      <c r="AR121" s="47">
        <f ca="1">IF('Bewerking, HH'!AR121=0,0,'Bewerking, HH'!AR121/SUM('Bewerking, HH'!AQ$91:AQ$126))</f>
        <v>6.5645364904977997E-3</v>
      </c>
      <c r="AS121" s="48">
        <f ca="1">IF('Bewerking, HH'!AS121=0,0,'Bewerking, HH'!AS121/SUM('Bewerking, HH'!AQ$91:AQ$126))</f>
        <v>2.9956668600088711E-3</v>
      </c>
      <c r="AT121" s="48">
        <f ca="1">IF('Bewerking, HH'!AT121=0,0,'Bewerking, HH'!AT121/SUM('Bewerking, HH'!AQ$91:AQ$126))</f>
        <v>0</v>
      </c>
      <c r="AU121" s="48">
        <f ca="1">IF('Bewerking, HH'!AU121=0,0,'Bewerking, HH'!AU121/SUM('Bewerking, HH'!AQ$91:AQ$126))</f>
        <v>0</v>
      </c>
      <c r="AV121" s="48">
        <f ca="1">IF('Bewerking, HH'!AV121=0,0,'Bewerking, HH'!AV121/SUM('Bewerking, HH'!AQ$91:AQ$126))</f>
        <v>0</v>
      </c>
      <c r="AW121" s="49">
        <f ca="1">IF('Bewerking, HH'!AW121=0,0,'Bewerking, HH'!AW121/SUM('Bewerking, HH'!AQ$91:AQ$126))</f>
        <v>0</v>
      </c>
    </row>
    <row r="122" spans="2:49" x14ac:dyDescent="0.25">
      <c r="B122" s="29" t="s">
        <v>98</v>
      </c>
      <c r="C122" s="46">
        <f ca="1">IF('Bewerking, HH'!C122=0,0,'Bewerking, HH'!C122/SUM('Bewerking, HH'!C$91:C$126))</f>
        <v>6.4737793851717906E-2</v>
      </c>
      <c r="D122" s="47">
        <f ca="1">IF('Bewerking, HH'!D122=0,0,'Bewerking, HH'!D122/SUM('Bewerking, HH'!C$91:C$126))</f>
        <v>2.766385751816848E-2</v>
      </c>
      <c r="E122" s="48">
        <f ca="1">IF('Bewerking, HH'!E122=0,0,'Bewerking, HH'!E122/SUM('Bewerking, HH'!C$91:C$126))</f>
        <v>0</v>
      </c>
      <c r="F122" s="48">
        <f ca="1">IF('Bewerking, HH'!F122=0,0,'Bewerking, HH'!F122/SUM('Bewerking, HH'!C$91:C$126))</f>
        <v>0</v>
      </c>
      <c r="G122" s="48">
        <f ca="1">IF('Bewerking, HH'!G122=0,0,'Bewerking, HH'!G122/SUM('Bewerking, HH'!C$91:C$126))</f>
        <v>0</v>
      </c>
      <c r="H122" s="48">
        <f ca="1">IF('Bewerking, HH'!H122=0,0,'Bewerking, HH'!H122/SUM('Bewerking, HH'!C$91:C$126))</f>
        <v>0</v>
      </c>
      <c r="I122" s="49">
        <f ca="1">IF('Bewerking, HH'!I122=0,0,'Bewerking, HH'!I122/SUM('Bewerking, HH'!C$91:C$126))</f>
        <v>3.7073936333549419E-2</v>
      </c>
      <c r="J122" s="50"/>
      <c r="M122" s="46">
        <f ca="1">IF('Bewerking, HH'!M122=0,0,'Bewerking, HH'!M122/SUM('Bewerking, HH'!M$91:M$126))</f>
        <v>6.4737793851717906E-2</v>
      </c>
      <c r="N122" s="47">
        <f ca="1">IF('Bewerking, HH'!N122=0,0,'Bewerking, HH'!N122/SUM('Bewerking, HH'!M$91:M$126))</f>
        <v>2.766385751816848E-2</v>
      </c>
      <c r="O122" s="48">
        <f ca="1">IF('Bewerking, HH'!O122=0,0,'Bewerking, HH'!O122/SUM('Bewerking, HH'!M$91:M$126))</f>
        <v>0</v>
      </c>
      <c r="P122" s="48">
        <f ca="1">IF('Bewerking, HH'!P122=0,0,'Bewerking, HH'!P122/SUM('Bewerking, HH'!M$91:M$126))</f>
        <v>0</v>
      </c>
      <c r="Q122" s="48">
        <f ca="1">IF('Bewerking, HH'!Q122=0,0,'Bewerking, HH'!Q122/SUM('Bewerking, HH'!M$91:M$126))</f>
        <v>0</v>
      </c>
      <c r="R122" s="48">
        <f ca="1">IF('Bewerking, HH'!R122=0,0,'Bewerking, HH'!R122/SUM('Bewerking, HH'!M$91:M$126))</f>
        <v>0</v>
      </c>
      <c r="S122" s="49">
        <f ca="1">IF('Bewerking, HH'!S122=0,0,'Bewerking, HH'!S122/SUM('Bewerking, HH'!M$91:M$126))</f>
        <v>3.7073936333549419E-2</v>
      </c>
      <c r="W122" s="46">
        <f ca="1">IF('Bewerking, HH'!W122=0,0,'Bewerking, HH'!W122/SUM('Bewerking, HH'!W$91:W$126))</f>
        <v>6.4737793851717906E-2</v>
      </c>
      <c r="X122" s="47">
        <f ca="1">IF('Bewerking, HH'!X122=0,0,'Bewerking, HH'!X122/SUM('Bewerking, HH'!W$91:W$126))</f>
        <v>2.766385751816848E-2</v>
      </c>
      <c r="Y122" s="48">
        <f ca="1">IF('Bewerking, HH'!Y122=0,0,'Bewerking, HH'!Y122/SUM('Bewerking, HH'!W$91:W$126))</f>
        <v>0</v>
      </c>
      <c r="Z122" s="48">
        <f ca="1">IF('Bewerking, HH'!Z122=0,0,'Bewerking, HH'!Z122/SUM('Bewerking, HH'!W$91:W$126))</f>
        <v>0</v>
      </c>
      <c r="AA122" s="48">
        <f ca="1">IF('Bewerking, HH'!AA122=0,0,'Bewerking, HH'!AA122/SUM('Bewerking, HH'!W$91:W$126))</f>
        <v>0</v>
      </c>
      <c r="AB122" s="48">
        <f ca="1">IF('Bewerking, HH'!AB122=0,0,'Bewerking, HH'!AB122/SUM('Bewerking, HH'!W$91:W$126))</f>
        <v>3.5559043297280699E-2</v>
      </c>
      <c r="AC122" s="49">
        <f ca="1">IF('Bewerking, HH'!AC122=0,0,'Bewerking, HH'!AC122/SUM('Bewerking, HH'!W$91:W$126))</f>
        <v>1.5148930362687228E-3</v>
      </c>
      <c r="AG122" s="46">
        <f ca="1">IF('Bewerking, HH'!AG122=0,0,'Bewerking, HH'!AG122/SUM('Bewerking, HH'!AG$91:AG$126))</f>
        <v>6.4737793851717906E-2</v>
      </c>
      <c r="AH122" s="47">
        <f ca="1">IF('Bewerking, HH'!AH122=0,0,'Bewerking, HH'!AH122/SUM('Bewerking, HH'!AG$91:AG$126))</f>
        <v>2.766385751816848E-2</v>
      </c>
      <c r="AI122" s="48">
        <f ca="1">IF('Bewerking, HH'!AI122=0,0,'Bewerking, HH'!AI122/SUM('Bewerking, HH'!AG$91:AG$126))</f>
        <v>0</v>
      </c>
      <c r="AJ122" s="48">
        <f ca="1">IF('Bewerking, HH'!AJ122=0,0,'Bewerking, HH'!AJ122/SUM('Bewerking, HH'!AG$91:AG$126))</f>
        <v>0</v>
      </c>
      <c r="AK122" s="48">
        <f ca="1">IF('Bewerking, HH'!AK122=0,0,'Bewerking, HH'!AK122/SUM('Bewerking, HH'!AG$91:AG$126))</f>
        <v>0</v>
      </c>
      <c r="AL122" s="48">
        <f ca="1">IF('Bewerking, HH'!AL122=0,0,'Bewerking, HH'!AL122/SUM('Bewerking, HH'!AG$91:AG$126))</f>
        <v>0</v>
      </c>
      <c r="AM122" s="49">
        <f ca="1">IF('Bewerking, HH'!AM122=0,0,'Bewerking, HH'!AM122/SUM('Bewerking, HH'!AG$91:AG$126))</f>
        <v>0</v>
      </c>
      <c r="AQ122" s="46">
        <f ca="1">IF('Bewerking, HH'!AQ122=0,0,'Bewerking, HH'!AQ122/SUM('Bewerking, HH'!AQ$91:AQ$126))</f>
        <v>6.4737793851717906E-2</v>
      </c>
      <c r="AR122" s="47">
        <f ca="1">IF('Bewerking, HH'!AR122=0,0,'Bewerking, HH'!AR122/SUM('Bewerking, HH'!AQ$91:AQ$126))</f>
        <v>5.6876727285134258E-2</v>
      </c>
      <c r="AS122" s="48">
        <f ca="1">IF('Bewerking, HH'!AS122=0,0,'Bewerking, HH'!AS122/SUM('Bewerking, HH'!AQ$91:AQ$126))</f>
        <v>7.8610665665836427E-3</v>
      </c>
      <c r="AT122" s="48">
        <f ca="1">IF('Bewerking, HH'!AT122=0,0,'Bewerking, HH'!AT122/SUM('Bewerking, HH'!AQ$91:AQ$126))</f>
        <v>0</v>
      </c>
      <c r="AU122" s="48">
        <f ca="1">IF('Bewerking, HH'!AU122=0,0,'Bewerking, HH'!AU122/SUM('Bewerking, HH'!AQ$91:AQ$126))</f>
        <v>0</v>
      </c>
      <c r="AV122" s="48">
        <f ca="1">IF('Bewerking, HH'!AV122=0,0,'Bewerking, HH'!AV122/SUM('Bewerking, HH'!AQ$91:AQ$126))</f>
        <v>0</v>
      </c>
      <c r="AW122" s="49">
        <f ca="1">IF('Bewerking, HH'!AW122=0,0,'Bewerking, HH'!AW122/SUM('Bewerking, HH'!AQ$91:AQ$126))</f>
        <v>0</v>
      </c>
    </row>
    <row r="123" spans="2:49" x14ac:dyDescent="0.25">
      <c r="B123" s="29" t="s">
        <v>99</v>
      </c>
      <c r="C123" s="48">
        <f ca="1">IF('Bewerking, HH'!C123=0,0,'Bewerking, HH'!C123/SUM('Bewerking, HH'!C$91:C$126))</f>
        <v>5.6542359002354228E-2</v>
      </c>
      <c r="D123" s="47">
        <f ca="1">IF('Bewerking, HH'!D123=0,0,'Bewerking, HH'!D123/SUM('Bewerking, HH'!C$91:C$126))</f>
        <v>4.8640349380736296E-2</v>
      </c>
      <c r="E123" s="48">
        <f ca="1">IF('Bewerking, HH'!E123=0,0,'Bewerking, HH'!E123/SUM('Bewerking, HH'!C$91:C$126))</f>
        <v>0</v>
      </c>
      <c r="F123" s="48">
        <f ca="1">IF('Bewerking, HH'!F123=0,0,'Bewerking, HH'!F123/SUM('Bewerking, HH'!C$91:C$126))</f>
        <v>0</v>
      </c>
      <c r="G123" s="48">
        <f ca="1">IF('Bewerking, HH'!G123=0,0,'Bewerking, HH'!G123/SUM('Bewerking, HH'!C$91:C$126))</f>
        <v>0</v>
      </c>
      <c r="H123" s="48">
        <f ca="1">IF('Bewerking, HH'!H123=0,0,'Bewerking, HH'!H123/SUM('Bewerking, HH'!C$91:C$126))</f>
        <v>0</v>
      </c>
      <c r="I123" s="49">
        <f ca="1">IF('Bewerking, HH'!I123=0,0,'Bewerking, HH'!I123/SUM('Bewerking, HH'!C$91:C$126))</f>
        <v>7.9020096216179322E-3</v>
      </c>
      <c r="J123" s="50"/>
      <c r="M123" s="48">
        <f ca="1">IF('Bewerking, HH'!M123=0,0,'Bewerking, HH'!M123/SUM('Bewerking, HH'!M$91:M$126))</f>
        <v>5.6542359002354228E-2</v>
      </c>
      <c r="N123" s="47">
        <f ca="1">IF('Bewerking, HH'!N123=0,0,'Bewerking, HH'!N123/SUM('Bewerking, HH'!M$91:M$126))</f>
        <v>4.8640349380736296E-2</v>
      </c>
      <c r="O123" s="48">
        <f ca="1">IF('Bewerking, HH'!O123=0,0,'Bewerking, HH'!O123/SUM('Bewerking, HH'!M$91:M$126))</f>
        <v>0</v>
      </c>
      <c r="P123" s="48">
        <f ca="1">IF('Bewerking, HH'!P123=0,0,'Bewerking, HH'!P123/SUM('Bewerking, HH'!M$91:M$126))</f>
        <v>0</v>
      </c>
      <c r="Q123" s="48">
        <f ca="1">IF('Bewerking, HH'!Q123=0,0,'Bewerking, HH'!Q123/SUM('Bewerking, HH'!M$91:M$126))</f>
        <v>0</v>
      </c>
      <c r="R123" s="48">
        <f ca="1">IF('Bewerking, HH'!R123=0,0,'Bewerking, HH'!R123/SUM('Bewerking, HH'!M$91:M$126))</f>
        <v>0</v>
      </c>
      <c r="S123" s="49">
        <f ca="1">IF('Bewerking, HH'!S123=0,0,'Bewerking, HH'!S123/SUM('Bewerking, HH'!M$91:M$126))</f>
        <v>7.9020096216179322E-3</v>
      </c>
      <c r="W123" s="48">
        <f ca="1">IF('Bewerking, HH'!W123=0,0,'Bewerking, HH'!W123/SUM('Bewerking, HH'!W$91:W$126))</f>
        <v>5.6542359002354228E-2</v>
      </c>
      <c r="X123" s="47">
        <f ca="1">IF('Bewerking, HH'!X123=0,0,'Bewerking, HH'!X123/SUM('Bewerking, HH'!W$91:W$126))</f>
        <v>4.8640349380736296E-2</v>
      </c>
      <c r="Y123" s="48">
        <f ca="1">IF('Bewerking, HH'!Y123=0,0,'Bewerking, HH'!Y123/SUM('Bewerking, HH'!W$91:W$126))</f>
        <v>0</v>
      </c>
      <c r="Z123" s="48">
        <f ca="1">IF('Bewerking, HH'!Z123=0,0,'Bewerking, HH'!Z123/SUM('Bewerking, HH'!W$91:W$126))</f>
        <v>0</v>
      </c>
      <c r="AA123" s="48">
        <f ca="1">IF('Bewerking, HH'!AA123=0,0,'Bewerking, HH'!AA123/SUM('Bewerking, HH'!W$91:W$126))</f>
        <v>0</v>
      </c>
      <c r="AB123" s="48">
        <f ca="1">IF('Bewerking, HH'!AB123=0,0,'Bewerking, HH'!AB123/SUM('Bewerking, HH'!W$91:W$126))</f>
        <v>7.7109420314579137E-3</v>
      </c>
      <c r="AC123" s="49">
        <f ca="1">IF('Bewerking, HH'!AC123=0,0,'Bewerking, HH'!AC123/SUM('Bewerking, HH'!W$91:W$126))</f>
        <v>1.9106759016001911E-4</v>
      </c>
      <c r="AG123" s="48">
        <f ca="1">IF('Bewerking, HH'!AG123=0,0,'Bewerking, HH'!AG123/SUM('Bewerking, HH'!AG$91:AG$126))</f>
        <v>5.6542359002354228E-2</v>
      </c>
      <c r="AH123" s="47">
        <f ca="1">IF('Bewerking, HH'!AH123=0,0,'Bewerking, HH'!AH123/SUM('Bewerking, HH'!AG$91:AG$126))</f>
        <v>4.8640349380736296E-2</v>
      </c>
      <c r="AI123" s="48">
        <f ca="1">IF('Bewerking, HH'!AI123=0,0,'Bewerking, HH'!AI123/SUM('Bewerking, HH'!AG$91:AG$126))</f>
        <v>0</v>
      </c>
      <c r="AJ123" s="48">
        <f ca="1">IF('Bewerking, HH'!AJ123=0,0,'Bewerking, HH'!AJ123/SUM('Bewerking, HH'!AG$91:AG$126))</f>
        <v>0</v>
      </c>
      <c r="AK123" s="48">
        <f ca="1">IF('Bewerking, HH'!AK123=0,0,'Bewerking, HH'!AK123/SUM('Bewerking, HH'!AG$91:AG$126))</f>
        <v>0</v>
      </c>
      <c r="AL123" s="48">
        <f ca="1">IF('Bewerking, HH'!AL123=0,0,'Bewerking, HH'!AL123/SUM('Bewerking, HH'!AG$91:AG$126))</f>
        <v>0</v>
      </c>
      <c r="AM123" s="49">
        <f ca="1">IF('Bewerking, HH'!AM123=0,0,'Bewerking, HH'!AM123/SUM('Bewerking, HH'!AG$91:AG$126))</f>
        <v>0</v>
      </c>
      <c r="AQ123" s="48">
        <f ca="1">IF('Bewerking, HH'!AQ123=0,0,'Bewerking, HH'!AQ123/SUM('Bewerking, HH'!AQ$91:AQ$126))</f>
        <v>5.6542359002354228E-2</v>
      </c>
      <c r="AR123" s="47">
        <f ca="1">IF('Bewerking, HH'!AR123=0,0,'Bewerking, HH'!AR123/SUM('Bewerking, HH'!AQ$91:AQ$126))</f>
        <v>5.4440615510594016E-2</v>
      </c>
      <c r="AS123" s="48">
        <f ca="1">IF('Bewerking, HH'!AS123=0,0,'Bewerking, HH'!AS123/SUM('Bewerking, HH'!AQ$91:AQ$126))</f>
        <v>2.1017434917602103E-3</v>
      </c>
      <c r="AT123" s="48">
        <f ca="1">IF('Bewerking, HH'!AT123=0,0,'Bewerking, HH'!AT123/SUM('Bewerking, HH'!AQ$91:AQ$126))</f>
        <v>0</v>
      </c>
      <c r="AU123" s="48">
        <f ca="1">IF('Bewerking, HH'!AU123=0,0,'Bewerking, HH'!AU123/SUM('Bewerking, HH'!AQ$91:AQ$126))</f>
        <v>0</v>
      </c>
      <c r="AV123" s="48">
        <f ca="1">IF('Bewerking, HH'!AV123=0,0,'Bewerking, HH'!AV123/SUM('Bewerking, HH'!AQ$91:AQ$126))</f>
        <v>0</v>
      </c>
      <c r="AW123" s="49">
        <f ca="1">IF('Bewerking, HH'!AW123=0,0,'Bewerking, HH'!AW123/SUM('Bewerking, HH'!AQ$91:AQ$126))</f>
        <v>0</v>
      </c>
    </row>
    <row r="124" spans="2:49" x14ac:dyDescent="0.25">
      <c r="B124" s="29" t="s">
        <v>100</v>
      </c>
      <c r="C124" s="48">
        <f ca="1">IF('Bewerking, HH'!C124=0,0,'Bewerking, HH'!C124/SUM('Bewerking, HH'!C$91:C$126))</f>
        <v>1.2003138967552628E-2</v>
      </c>
      <c r="D124" s="47">
        <f ca="1">IF('Bewerking, HH'!D124=0,0,'Bewerking, HH'!D124/SUM('Bewerking, HH'!C$91:C$126))</f>
        <v>4.2853730935889997E-3</v>
      </c>
      <c r="E124" s="48">
        <f ca="1">IF('Bewerking, HH'!E124=0,0,'Bewerking, HH'!E124/SUM('Bewerking, HH'!C$91:C$126))</f>
        <v>0</v>
      </c>
      <c r="F124" s="48">
        <f ca="1">IF('Bewerking, HH'!F124=0,0,'Bewerking, HH'!F124/SUM('Bewerking, HH'!C$91:C$126))</f>
        <v>0</v>
      </c>
      <c r="G124" s="48">
        <f ca="1">IF('Bewerking, HH'!G124=0,0,'Bewerking, HH'!G124/SUM('Bewerking, HH'!C$91:C$126))</f>
        <v>0</v>
      </c>
      <c r="H124" s="48">
        <f ca="1">IF('Bewerking, HH'!H124=0,0,'Bewerking, HH'!H124/SUM('Bewerking, HH'!C$91:C$126))</f>
        <v>0</v>
      </c>
      <c r="I124" s="49">
        <f ca="1">IF('Bewerking, HH'!I124=0,0,'Bewerking, HH'!I124/SUM('Bewerking, HH'!C$91:C$126))</f>
        <v>7.7177658739636286E-3</v>
      </c>
      <c r="J124" s="50"/>
      <c r="M124" s="48">
        <f ca="1">IF('Bewerking, HH'!M124=0,0,'Bewerking, HH'!M124/SUM('Bewerking, HH'!M$91:M$126))</f>
        <v>1.2003138967552628E-2</v>
      </c>
      <c r="N124" s="47">
        <f ca="1">IF('Bewerking, HH'!N124=0,0,'Bewerking, HH'!N124/SUM('Bewerking, HH'!M$91:M$126))</f>
        <v>4.2853730935889997E-3</v>
      </c>
      <c r="O124" s="48">
        <f ca="1">IF('Bewerking, HH'!O124=0,0,'Bewerking, HH'!O124/SUM('Bewerking, HH'!M$91:M$126))</f>
        <v>0</v>
      </c>
      <c r="P124" s="48">
        <f ca="1">IF('Bewerking, HH'!P124=0,0,'Bewerking, HH'!P124/SUM('Bewerking, HH'!M$91:M$126))</f>
        <v>0</v>
      </c>
      <c r="Q124" s="48">
        <f ca="1">IF('Bewerking, HH'!Q124=0,0,'Bewerking, HH'!Q124/SUM('Bewerking, HH'!M$91:M$126))</f>
        <v>0</v>
      </c>
      <c r="R124" s="48">
        <f ca="1">IF('Bewerking, HH'!R124=0,0,'Bewerking, HH'!R124/SUM('Bewerking, HH'!M$91:M$126))</f>
        <v>0</v>
      </c>
      <c r="S124" s="49">
        <f ca="1">IF('Bewerking, HH'!S124=0,0,'Bewerking, HH'!S124/SUM('Bewerking, HH'!M$91:M$126))</f>
        <v>7.7177658739636286E-3</v>
      </c>
      <c r="W124" s="48">
        <f ca="1">IF('Bewerking, HH'!W124=0,0,'Bewerking, HH'!W124/SUM('Bewerking, HH'!W$91:W$126))</f>
        <v>1.2003138967552628E-2</v>
      </c>
      <c r="X124" s="47">
        <f ca="1">IF('Bewerking, HH'!X124=0,0,'Bewerking, HH'!X124/SUM('Bewerking, HH'!W$91:W$126))</f>
        <v>4.2853730935889997E-3</v>
      </c>
      <c r="Y124" s="48">
        <f ca="1">IF('Bewerking, HH'!Y124=0,0,'Bewerking, HH'!Y124/SUM('Bewerking, HH'!W$91:W$126))</f>
        <v>0</v>
      </c>
      <c r="Z124" s="48">
        <f ca="1">IF('Bewerking, HH'!Z124=0,0,'Bewerking, HH'!Z124/SUM('Bewerking, HH'!W$91:W$126))</f>
        <v>0</v>
      </c>
      <c r="AA124" s="48">
        <f ca="1">IF('Bewerking, HH'!AA124=0,0,'Bewerking, HH'!AA124/SUM('Bewerking, HH'!W$91:W$126))</f>
        <v>0</v>
      </c>
      <c r="AB124" s="48">
        <f ca="1">IF('Bewerking, HH'!AB124=0,0,'Bewerking, HH'!AB124/SUM('Bewerking, HH'!W$91:W$126))</f>
        <v>7.2332730560578659E-3</v>
      </c>
      <c r="AC124" s="49">
        <f ca="1">IF('Bewerking, HH'!AC124=0,0,'Bewerking, HH'!AC124/SUM('Bewerking, HH'!W$91:W$126))</f>
        <v>4.8449281790576275E-4</v>
      </c>
      <c r="AG124" s="48">
        <f ca="1">IF('Bewerking, HH'!AG124=0,0,'Bewerking, HH'!AG124/SUM('Bewerking, HH'!AG$91:AG$126))</f>
        <v>1.2003138967552628E-2</v>
      </c>
      <c r="AH124" s="47">
        <f ca="1">IF('Bewerking, HH'!AH124=0,0,'Bewerking, HH'!AH124/SUM('Bewerking, HH'!AG$91:AG$126))</f>
        <v>4.2853730935889997E-3</v>
      </c>
      <c r="AI124" s="48">
        <f ca="1">IF('Bewerking, HH'!AI124=0,0,'Bewerking, HH'!AI124/SUM('Bewerking, HH'!AG$91:AG$126))</f>
        <v>0</v>
      </c>
      <c r="AJ124" s="48">
        <f ca="1">IF('Bewerking, HH'!AJ124=0,0,'Bewerking, HH'!AJ124/SUM('Bewerking, HH'!AG$91:AG$126))</f>
        <v>0</v>
      </c>
      <c r="AK124" s="48">
        <f ca="1">IF('Bewerking, HH'!AK124=0,0,'Bewerking, HH'!AK124/SUM('Bewerking, HH'!AG$91:AG$126))</f>
        <v>0</v>
      </c>
      <c r="AL124" s="48">
        <f ca="1">IF('Bewerking, HH'!AL124=0,0,'Bewerking, HH'!AL124/SUM('Bewerking, HH'!AG$91:AG$126))</f>
        <v>0</v>
      </c>
      <c r="AM124" s="49">
        <f ca="1">IF('Bewerking, HH'!AM124=0,0,'Bewerking, HH'!AM124/SUM('Bewerking, HH'!AG$91:AG$126))</f>
        <v>0</v>
      </c>
      <c r="AQ124" s="48">
        <f ca="1">IF('Bewerking, HH'!AQ124=0,0,'Bewerking, HH'!AQ124/SUM('Bewerking, HH'!AQ$91:AQ$126))</f>
        <v>1.2003138967552628E-2</v>
      </c>
      <c r="AR124" s="47">
        <f ca="1">IF('Bewerking, HH'!AR124=0,0,'Bewerking, HH'!AR124/SUM('Bewerking, HH'!AQ$91:AQ$126))</f>
        <v>7.4721075437578898E-3</v>
      </c>
      <c r="AS124" s="48">
        <f ca="1">IF('Bewerking, HH'!AS124=0,0,'Bewerking, HH'!AS124/SUM('Bewerking, HH'!AQ$91:AQ$126))</f>
        <v>4.5310314237947385E-3</v>
      </c>
      <c r="AT124" s="48">
        <f ca="1">IF('Bewerking, HH'!AT124=0,0,'Bewerking, HH'!AT124/SUM('Bewerking, HH'!AQ$91:AQ$126))</f>
        <v>0</v>
      </c>
      <c r="AU124" s="48">
        <f ca="1">IF('Bewerking, HH'!AU124=0,0,'Bewerking, HH'!AU124/SUM('Bewerking, HH'!AQ$91:AQ$126))</f>
        <v>0</v>
      </c>
      <c r="AV124" s="48">
        <f ca="1">IF('Bewerking, HH'!AV124=0,0,'Bewerking, HH'!AV124/SUM('Bewerking, HH'!AQ$91:AQ$126))</f>
        <v>0</v>
      </c>
      <c r="AW124" s="49">
        <f ca="1">IF('Bewerking, HH'!AW124=0,0,'Bewerking, HH'!AW124/SUM('Bewerking, HH'!AQ$91:AQ$126))</f>
        <v>0</v>
      </c>
    </row>
    <row r="125" spans="2:49" x14ac:dyDescent="0.25">
      <c r="B125" s="29" t="s">
        <v>101</v>
      </c>
      <c r="C125" s="48">
        <f ca="1">IF('Bewerking, HH'!C125=0,0,'Bewerking, HH'!C125/SUM('Bewerking, HH'!C$91:C$126))</f>
        <v>2.5664471663993996E-2</v>
      </c>
      <c r="D125" s="47">
        <f ca="1">IF('Bewerking, HH'!D125=0,0,'Bewerking, HH'!D125/SUM('Bewerking, HH'!C$91:C$126))</f>
        <v>1.276058548568699E-2</v>
      </c>
      <c r="E125" s="48">
        <f ca="1">IF('Bewerking, HH'!E125=0,0,'Bewerking, HH'!E125/SUM('Bewerking, HH'!C$91:C$126))</f>
        <v>0</v>
      </c>
      <c r="F125" s="48">
        <f ca="1">IF('Bewerking, HH'!F125=0,0,'Bewerking, HH'!F125/SUM('Bewerking, HH'!C$91:C$126))</f>
        <v>0</v>
      </c>
      <c r="G125" s="48">
        <f ca="1">IF('Bewerking, HH'!G125=0,0,'Bewerking, HH'!G125/SUM('Bewerking, HH'!C$91:C$126))</f>
        <v>0</v>
      </c>
      <c r="H125" s="48">
        <f ca="1">IF('Bewerking, HH'!H125=0,0,'Bewerking, HH'!H125/SUM('Bewerking, HH'!C$91:C$126))</f>
        <v>0</v>
      </c>
      <c r="I125" s="49">
        <f ca="1">IF('Bewerking, HH'!I125=0,0,'Bewerking, HH'!I125/SUM('Bewerking, HH'!C$91:C$126))</f>
        <v>1.2903886178307004E-2</v>
      </c>
      <c r="J125" s="50"/>
      <c r="M125" s="48">
        <f ca="1">IF('Bewerking, HH'!M125=0,0,'Bewerking, HH'!M125/SUM('Bewerking, HH'!M$91:M$126))</f>
        <v>2.5664471663993996E-2</v>
      </c>
      <c r="N125" s="47">
        <f ca="1">IF('Bewerking, HH'!N125=0,0,'Bewerking, HH'!N125/SUM('Bewerking, HH'!M$91:M$126))</f>
        <v>1.276058548568699E-2</v>
      </c>
      <c r="O125" s="48">
        <f ca="1">IF('Bewerking, HH'!O125=0,0,'Bewerking, HH'!O125/SUM('Bewerking, HH'!M$91:M$126))</f>
        <v>0</v>
      </c>
      <c r="P125" s="48">
        <f ca="1">IF('Bewerking, HH'!P125=0,0,'Bewerking, HH'!P125/SUM('Bewerking, HH'!M$91:M$126))</f>
        <v>0</v>
      </c>
      <c r="Q125" s="48">
        <f ca="1">IF('Bewerking, HH'!Q125=0,0,'Bewerking, HH'!Q125/SUM('Bewerking, HH'!M$91:M$126))</f>
        <v>0</v>
      </c>
      <c r="R125" s="48">
        <f ca="1">IF('Bewerking, HH'!R125=0,0,'Bewerking, HH'!R125/SUM('Bewerking, HH'!M$91:M$126))</f>
        <v>0</v>
      </c>
      <c r="S125" s="49">
        <f ca="1">IF('Bewerking, HH'!S125=0,0,'Bewerking, HH'!S125/SUM('Bewerking, HH'!M$91:M$126))</f>
        <v>1.2903886178307004E-2</v>
      </c>
      <c r="W125" s="48">
        <f ca="1">IF('Bewerking, HH'!W125=0,0,'Bewerking, HH'!W125/SUM('Bewerking, HH'!W$91:W$126))</f>
        <v>2.5664471663993996E-2</v>
      </c>
      <c r="X125" s="47">
        <f ca="1">IF('Bewerking, HH'!X125=0,0,'Bewerking, HH'!X125/SUM('Bewerking, HH'!W$91:W$126))</f>
        <v>1.276058548568699E-2</v>
      </c>
      <c r="Y125" s="48">
        <f ca="1">IF('Bewerking, HH'!Y125=0,0,'Bewerking, HH'!Y125/SUM('Bewerking, HH'!W$91:W$126))</f>
        <v>0</v>
      </c>
      <c r="Z125" s="48">
        <f ca="1">IF('Bewerking, HH'!Z125=0,0,'Bewerking, HH'!Z125/SUM('Bewerking, HH'!W$91:W$126))</f>
        <v>0</v>
      </c>
      <c r="AA125" s="48">
        <f ca="1">IF('Bewerking, HH'!AA125=0,0,'Bewerking, HH'!AA125/SUM('Bewerking, HH'!W$91:W$126))</f>
        <v>0</v>
      </c>
      <c r="AB125" s="48">
        <f ca="1">IF('Bewerking, HH'!AB125=0,0,'Bewerking, HH'!AB125/SUM('Bewerking, HH'!W$91:W$126))</f>
        <v>9.9764577433552829E-3</v>
      </c>
      <c r="AC125" s="49">
        <f ca="1">IF('Bewerking, HH'!AC125=0,0,'Bewerking, HH'!AC125/SUM('Bewerking, HH'!W$91:W$126))</f>
        <v>2.9274284349517215E-3</v>
      </c>
      <c r="AG125" s="48">
        <f ca="1">IF('Bewerking, HH'!AG125=0,0,'Bewerking, HH'!AG125/SUM('Bewerking, HH'!AG$91:AG$126))</f>
        <v>2.5664471663993996E-2</v>
      </c>
      <c r="AH125" s="47">
        <f ca="1">IF('Bewerking, HH'!AH125=0,0,'Bewerking, HH'!AH125/SUM('Bewerking, HH'!AG$91:AG$126))</f>
        <v>1.276058548568699E-2</v>
      </c>
      <c r="AI125" s="48">
        <f ca="1">IF('Bewerking, HH'!AI125=0,0,'Bewerking, HH'!AI125/SUM('Bewerking, HH'!AG$91:AG$126))</f>
        <v>0</v>
      </c>
      <c r="AJ125" s="48">
        <f ca="1">IF('Bewerking, HH'!AJ125=0,0,'Bewerking, HH'!AJ125/SUM('Bewerking, HH'!AG$91:AG$126))</f>
        <v>0</v>
      </c>
      <c r="AK125" s="48">
        <f ca="1">IF('Bewerking, HH'!AK125=0,0,'Bewerking, HH'!AK125/SUM('Bewerking, HH'!AG$91:AG$126))</f>
        <v>0</v>
      </c>
      <c r="AL125" s="48">
        <f ca="1">IF('Bewerking, HH'!AL125=0,0,'Bewerking, HH'!AL125/SUM('Bewerking, HH'!AG$91:AG$126))</f>
        <v>0</v>
      </c>
      <c r="AM125" s="49">
        <f ca="1">IF('Bewerking, HH'!AM125=0,0,'Bewerking, HH'!AM125/SUM('Bewerking, HH'!AG$91:AG$126))</f>
        <v>0</v>
      </c>
      <c r="AQ125" s="48">
        <f ca="1">IF('Bewerking, HH'!AQ125=0,0,'Bewerking, HH'!AQ125/SUM('Bewerking, HH'!AQ$91:AQ$126))</f>
        <v>2.5664471663993996E-2</v>
      </c>
      <c r="AR125" s="47">
        <f ca="1">IF('Bewerking, HH'!AR125=0,0,'Bewerking, HH'!AR125/SUM('Bewerking, HH'!AQ$91:AQ$126))</f>
        <v>2.0021153911767717E-2</v>
      </c>
      <c r="AS125" s="48">
        <f ca="1">IF('Bewerking, HH'!AS125=0,0,'Bewerking, HH'!AS125/SUM('Bewerking, HH'!AQ$91:AQ$126))</f>
        <v>5.6433177522262788E-3</v>
      </c>
      <c r="AT125" s="48">
        <f ca="1">IF('Bewerking, HH'!AT125=0,0,'Bewerking, HH'!AT125/SUM('Bewerking, HH'!AQ$91:AQ$126))</f>
        <v>0</v>
      </c>
      <c r="AU125" s="48">
        <f ca="1">IF('Bewerking, HH'!AU125=0,0,'Bewerking, HH'!AU125/SUM('Bewerking, HH'!AQ$91:AQ$126))</f>
        <v>0</v>
      </c>
      <c r="AV125" s="48">
        <f ca="1">IF('Bewerking, HH'!AV125=0,0,'Bewerking, HH'!AV125/SUM('Bewerking, HH'!AQ$91:AQ$126))</f>
        <v>0</v>
      </c>
      <c r="AW125" s="49">
        <f ca="1">IF('Bewerking, HH'!AW125=0,0,'Bewerking, HH'!AW125/SUM('Bewerking, HH'!AQ$91:AQ$126))</f>
        <v>0</v>
      </c>
    </row>
    <row r="126" spans="2:49" ht="15.75" thickBot="1" x14ac:dyDescent="0.3">
      <c r="B126" s="29" t="s">
        <v>102</v>
      </c>
      <c r="C126" s="58">
        <f ca="1">IF('Bewerking, HH'!C126=0,0,'Bewerking, HH'!C126/SUM('Bewerking, HH'!C$91:C$126))</f>
        <v>1.4814562079907195E-2</v>
      </c>
      <c r="D126" s="59">
        <f ca="1">IF('Bewerking, HH'!D126=0,0,'Bewerking, HH'!D126/SUM('Bewerking, HH'!C$91:C$126))</f>
        <v>5.1178818792862258E-3</v>
      </c>
      <c r="E126" s="58">
        <f ca="1">IF('Bewerking, HH'!E126=0,0,'Bewerking, HH'!E126/SUM('Bewerking, HH'!C$91:C$126))</f>
        <v>0</v>
      </c>
      <c r="F126" s="58">
        <f ca="1">IF('Bewerking, HH'!F126=0,0,'Bewerking, HH'!F126/SUM('Bewerking, HH'!C$91:C$126))</f>
        <v>0</v>
      </c>
      <c r="G126" s="58">
        <f ca="1">IF('Bewerking, HH'!G126=0,0,'Bewerking, HH'!G126/SUM('Bewerking, HH'!C$91:C$126))</f>
        <v>0</v>
      </c>
      <c r="H126" s="58">
        <f ca="1">IF('Bewerking, HH'!H126=0,0,'Bewerking, HH'!H126/SUM('Bewerking, HH'!C$91:C$126))</f>
        <v>0</v>
      </c>
      <c r="I126" s="60">
        <f ca="1">IF('Bewerking, HH'!I126=0,0,'Bewerking, HH'!I126/SUM('Bewerking, HH'!C$91:C$126))</f>
        <v>9.6966802006209704E-3</v>
      </c>
      <c r="J126" s="58">
        <f ca="1">SUM(C121:C126)</f>
        <v>0.1833225289160326</v>
      </c>
      <c r="M126" s="58">
        <f ca="1">IF('Bewerking, HH'!M126=0,0,'Bewerking, HH'!M126/SUM('Bewerking, HH'!M$91:M$126))</f>
        <v>1.4814562079907195E-2</v>
      </c>
      <c r="N126" s="59">
        <f ca="1">IF('Bewerking, HH'!N126=0,0,'Bewerking, HH'!N126/SUM('Bewerking, HH'!M$91:M$126))</f>
        <v>5.1178818792862258E-3</v>
      </c>
      <c r="O126" s="58">
        <f ca="1">IF('Bewerking, HH'!O126=0,0,'Bewerking, HH'!O126/SUM('Bewerking, HH'!M$91:M$126))</f>
        <v>0</v>
      </c>
      <c r="P126" s="58">
        <f ca="1">IF('Bewerking, HH'!P126=0,0,'Bewerking, HH'!P126/SUM('Bewerking, HH'!M$91:M$126))</f>
        <v>0</v>
      </c>
      <c r="Q126" s="58">
        <f ca="1">IF('Bewerking, HH'!Q126=0,0,'Bewerking, HH'!Q126/SUM('Bewerking, HH'!M$91:M$126))</f>
        <v>0</v>
      </c>
      <c r="R126" s="58">
        <f ca="1">IF('Bewerking, HH'!R126=0,0,'Bewerking, HH'!R126/SUM('Bewerking, HH'!M$91:M$126))</f>
        <v>0</v>
      </c>
      <c r="S126" s="60">
        <f ca="1">IF('Bewerking, HH'!S126=0,0,'Bewerking, HH'!S126/SUM('Bewerking, HH'!M$91:M$126))</f>
        <v>9.6966802006209704E-3</v>
      </c>
      <c r="W126" s="58">
        <f ca="1">IF('Bewerking, HH'!W126=0,0,'Bewerking, HH'!W126/SUM('Bewerking, HH'!W$91:W$126))</f>
        <v>1.4814562079907195E-2</v>
      </c>
      <c r="X126" s="59">
        <f ca="1">IF('Bewerking, HH'!X126=0,0,'Bewerking, HH'!X126/SUM('Bewerking, HH'!W$91:W$126))</f>
        <v>5.1178818792862258E-3</v>
      </c>
      <c r="Y126" s="58">
        <f ca="1">IF('Bewerking, HH'!Y126=0,0,'Bewerking, HH'!Y126/SUM('Bewerking, HH'!W$91:W$126))</f>
        <v>0</v>
      </c>
      <c r="Z126" s="58">
        <f ca="1">IF('Bewerking, HH'!Z126=0,0,'Bewerking, HH'!Z126/SUM('Bewerking, HH'!W$91:W$126))</f>
        <v>0</v>
      </c>
      <c r="AA126" s="58">
        <f ca="1">IF('Bewerking, HH'!AA126=0,0,'Bewerking, HH'!AA126/SUM('Bewerking, HH'!W$91:W$126))</f>
        <v>0</v>
      </c>
      <c r="AB126" s="58">
        <f ca="1">IF('Bewerking, HH'!AB126=0,0,'Bewerking, HH'!AB126/SUM('Bewerking, HH'!W$91:W$126))</f>
        <v>8.7891091473608785E-3</v>
      </c>
      <c r="AC126" s="60">
        <f ca="1">IF('Bewerking, HH'!AC126=0,0,'Bewerking, HH'!AC126/SUM('Bewerking, HH'!W$91:W$126))</f>
        <v>9.0757105326009081E-4</v>
      </c>
      <c r="AG126" s="58">
        <f ca="1">IF('Bewerking, HH'!AG126=0,0,'Bewerking, HH'!AG126/SUM('Bewerking, HH'!AG$91:AG$126))</f>
        <v>1.4814562079907195E-2</v>
      </c>
      <c r="AH126" s="59">
        <f ca="1">IF('Bewerking, HH'!AH126=0,0,'Bewerking, HH'!AH126/SUM('Bewerking, HH'!AG$91:AG$126))</f>
        <v>5.1178818792862258E-3</v>
      </c>
      <c r="AI126" s="58">
        <f ca="1">IF('Bewerking, HH'!AI126=0,0,'Bewerking, HH'!AI126/SUM('Bewerking, HH'!AG$91:AG$126))</f>
        <v>0</v>
      </c>
      <c r="AJ126" s="58">
        <f ca="1">IF('Bewerking, HH'!AJ126=0,0,'Bewerking, HH'!AJ126/SUM('Bewerking, HH'!AG$91:AG$126))</f>
        <v>0</v>
      </c>
      <c r="AK126" s="58">
        <f ca="1">IF('Bewerking, HH'!AK126=0,0,'Bewerking, HH'!AK126/SUM('Bewerking, HH'!AG$91:AG$126))</f>
        <v>0</v>
      </c>
      <c r="AL126" s="58">
        <f ca="1">IF('Bewerking, HH'!AL126=0,0,'Bewerking, HH'!AL126/SUM('Bewerking, HH'!AG$91:AG$126))</f>
        <v>0</v>
      </c>
      <c r="AM126" s="60">
        <f ca="1">IF('Bewerking, HH'!AM126=0,0,'Bewerking, HH'!AM126/SUM('Bewerking, HH'!AG$91:AG$126))</f>
        <v>0</v>
      </c>
      <c r="AQ126" s="58">
        <f ca="1">IF('Bewerking, HH'!AQ126=0,0,'Bewerking, HH'!AQ126/SUM('Bewerking, HH'!AQ$91:AQ$126))</f>
        <v>1.4814562079907195E-2</v>
      </c>
      <c r="AR126" s="59">
        <f ca="1">IF('Bewerking, HH'!AR126=0,0,'Bewerking, HH'!AR126/SUM('Bewerking, HH'!AQ$91:AQ$126))</f>
        <v>1.0727080418983929E-2</v>
      </c>
      <c r="AS126" s="58">
        <f ca="1">IF('Bewerking, HH'!AS126=0,0,'Bewerking, HH'!AS126/SUM('Bewerking, HH'!AQ$91:AQ$126))</f>
        <v>4.0874816609232662E-3</v>
      </c>
      <c r="AT126" s="58">
        <f ca="1">IF('Bewerking, HH'!AT126=0,0,'Bewerking, HH'!AT126/SUM('Bewerking, HH'!AQ$91:AQ$126))</f>
        <v>0</v>
      </c>
      <c r="AU126" s="58">
        <f ca="1">IF('Bewerking, HH'!AU126=0,0,'Bewerking, HH'!AU126/SUM('Bewerking, HH'!AQ$91:AQ$126))</f>
        <v>0</v>
      </c>
      <c r="AV126" s="58">
        <f ca="1">IF('Bewerking, HH'!AV126=0,0,'Bewerking, HH'!AV126/SUM('Bewerking, HH'!AQ$91:AQ$126))</f>
        <v>0</v>
      </c>
      <c r="AW126" s="60">
        <f ca="1">IF('Bewerking, HH'!AW126=0,0,'Bewerking, HH'!AW126/SUM('Bewerking, HH'!AQ$91:AQ$126))</f>
        <v>0</v>
      </c>
    </row>
    <row r="127" spans="2:49" x14ac:dyDescent="0.25">
      <c r="C127" s="56">
        <f ca="1">SUM(C91:C126)</f>
        <v>1.0000000000000002</v>
      </c>
      <c r="D127" s="47">
        <f t="shared" ref="D127" ca="1" si="58">SUM(D91:D126)</f>
        <v>0.32376403152615241</v>
      </c>
      <c r="E127" s="56">
        <f t="shared" ref="E127" ca="1" si="59">SUM(E91:E126)</f>
        <v>0</v>
      </c>
      <c r="F127" s="56">
        <f t="shared" ref="F127" ca="1" si="60">SUM(F91:F126)</f>
        <v>0</v>
      </c>
      <c r="G127" s="56">
        <f t="shared" ref="G127" ca="1" si="61">SUM(G91:G126)</f>
        <v>0</v>
      </c>
      <c r="H127" s="56">
        <f t="shared" ref="H127" ca="1" si="62">SUM(H91:H126)</f>
        <v>0</v>
      </c>
      <c r="I127" s="49">
        <f t="shared" ref="I127" ca="1" si="63">SUM(I91:I126)</f>
        <v>0.67623596847384748</v>
      </c>
      <c r="M127" s="56">
        <f ca="1">SUM(M91:M126)</f>
        <v>1.0000000000000002</v>
      </c>
      <c r="N127" s="47">
        <f t="shared" ref="N127" ca="1" si="64">SUM(N91:N126)</f>
        <v>0.32376403152615241</v>
      </c>
      <c r="O127" s="56">
        <f t="shared" ref="O127" ca="1" si="65">SUM(O91:O126)</f>
        <v>0</v>
      </c>
      <c r="P127" s="56">
        <f t="shared" ref="P127" ca="1" si="66">SUM(P91:P126)</f>
        <v>0</v>
      </c>
      <c r="Q127" s="56">
        <f t="shared" ref="Q127" ca="1" si="67">SUM(Q91:Q126)</f>
        <v>0</v>
      </c>
      <c r="R127" s="56">
        <f t="shared" ref="R127" ca="1" si="68">SUM(R91:R126)</f>
        <v>0</v>
      </c>
      <c r="S127" s="49">
        <f t="shared" ref="S127" ca="1" si="69">SUM(S91:S126)</f>
        <v>0.67623596847384748</v>
      </c>
      <c r="W127" s="56">
        <f ca="1">SUM(W91:W126)</f>
        <v>1.0000000000000002</v>
      </c>
      <c r="X127" s="47">
        <f t="shared" ref="X127" ca="1" si="70">SUM(X91:X126)</f>
        <v>0.32376403152615241</v>
      </c>
      <c r="Y127" s="56">
        <f t="shared" ref="Y127" ca="1" si="71">SUM(Y91:Y126)</f>
        <v>0</v>
      </c>
      <c r="Z127" s="56">
        <f t="shared" ref="Z127" ca="1" si="72">SUM(Z91:Z126)</f>
        <v>0</v>
      </c>
      <c r="AA127" s="56">
        <f t="shared" ref="AA127" ca="1" si="73">SUM(AA91:AA126)</f>
        <v>0</v>
      </c>
      <c r="AB127" s="56">
        <f t="shared" ref="AB127" ca="1" si="74">SUM(AB91:AB126)</f>
        <v>0.53483912791292787</v>
      </c>
      <c r="AC127" s="49">
        <f t="shared" ref="AC127" ca="1" si="75">SUM(AC91:AC126)</f>
        <v>0.14139684056091983</v>
      </c>
      <c r="AG127" s="56">
        <f ca="1">SUM(AG91:AG126)</f>
        <v>1.0000000000000002</v>
      </c>
      <c r="AH127" s="47">
        <f t="shared" ref="AH127" ca="1" si="76">SUM(AH91:AH126)</f>
        <v>0.32376403152615241</v>
      </c>
      <c r="AI127" s="56">
        <f t="shared" ref="AI127" ca="1" si="77">SUM(AI91:AI126)</f>
        <v>0</v>
      </c>
      <c r="AJ127" s="56">
        <f t="shared" ref="AJ127" ca="1" si="78">SUM(AJ91:AJ126)</f>
        <v>0</v>
      </c>
      <c r="AK127" s="56">
        <f t="shared" ref="AK127" ca="1" si="79">SUM(AK91:AK126)</f>
        <v>0</v>
      </c>
      <c r="AL127" s="56">
        <f t="shared" ref="AL127" ca="1" si="80">SUM(AL91:AL126)</f>
        <v>0</v>
      </c>
      <c r="AM127" s="49">
        <f t="shared" ref="AM127" ca="1" si="81">SUM(AM91:AM126)</f>
        <v>0</v>
      </c>
      <c r="AQ127" s="56">
        <f ca="1">SUM(AQ91:AQ126)</f>
        <v>1.0000000000000002</v>
      </c>
      <c r="AR127" s="47">
        <f t="shared" ref="AR127" ca="1" si="82">SUM(AR91:AR126)</f>
        <v>0.63844552867719817</v>
      </c>
      <c r="AS127" s="56">
        <f t="shared" ref="AS127" ca="1" si="83">SUM(AS91:AS126)</f>
        <v>0.35948684704357026</v>
      </c>
      <c r="AT127" s="56">
        <f t="shared" ref="AT127" ca="1" si="84">SUM(AT91:AT126)</f>
        <v>0</v>
      </c>
      <c r="AU127" s="56">
        <f t="shared" ref="AU127" ca="1" si="85">SUM(AU91:AU126)</f>
        <v>0</v>
      </c>
      <c r="AV127" s="56">
        <f t="shared" ref="AV127" ca="1" si="86">SUM(AV91:AV126)</f>
        <v>0</v>
      </c>
      <c r="AW127" s="49">
        <f t="shared" ref="AW127" ca="1" si="87">SUM(AW91:AW126)</f>
        <v>2.0676242792316345E-3</v>
      </c>
    </row>
    <row r="128" spans="2:49" s="5" customFormat="1" x14ac:dyDescent="0.25">
      <c r="B128" s="3" t="s">
        <v>105</v>
      </c>
      <c r="C128" s="39"/>
      <c r="D128" s="39"/>
      <c r="E128" s="39"/>
      <c r="F128" s="39"/>
      <c r="G128" s="39"/>
      <c r="H128" s="39"/>
      <c r="I128" s="39"/>
      <c r="J128" s="39"/>
      <c r="K128" s="21"/>
      <c r="M128" s="39"/>
      <c r="N128" s="39"/>
      <c r="O128" s="39"/>
      <c r="P128" s="39"/>
      <c r="Q128" s="39"/>
      <c r="R128" s="39"/>
      <c r="S128" s="39"/>
      <c r="U128" s="21"/>
      <c r="W128" s="39"/>
      <c r="X128" s="39"/>
      <c r="Y128" s="39"/>
      <c r="Z128" s="39"/>
      <c r="AA128" s="39"/>
      <c r="AB128" s="39"/>
      <c r="AC128" s="39"/>
      <c r="AE128" s="21"/>
      <c r="AG128" s="39"/>
      <c r="AH128" s="39"/>
      <c r="AI128" s="39"/>
      <c r="AJ128" s="39"/>
      <c r="AK128" s="39"/>
      <c r="AL128" s="39"/>
      <c r="AM128" s="39"/>
      <c r="AO128" s="21"/>
      <c r="AQ128" s="39"/>
      <c r="AR128" s="39"/>
      <c r="AS128" s="39"/>
      <c r="AT128" s="39"/>
      <c r="AU128" s="39"/>
      <c r="AV128" s="39"/>
      <c r="AW128" s="39"/>
    </row>
    <row r="129" spans="2:49" x14ac:dyDescent="0.25">
      <c r="C129" s="9" t="s">
        <v>1</v>
      </c>
      <c r="D129" s="40" t="s">
        <v>2</v>
      </c>
      <c r="E129" s="9" t="s">
        <v>3</v>
      </c>
      <c r="F129" s="9" t="s">
        <v>4</v>
      </c>
      <c r="G129" s="9" t="s">
        <v>5</v>
      </c>
      <c r="H129" s="9" t="s">
        <v>6</v>
      </c>
      <c r="I129" s="9" t="s">
        <v>7</v>
      </c>
      <c r="M129" s="9" t="s">
        <v>1</v>
      </c>
      <c r="N129" s="40" t="s">
        <v>2</v>
      </c>
      <c r="O129" s="9" t="s">
        <v>3</v>
      </c>
      <c r="P129" s="9" t="s">
        <v>4</v>
      </c>
      <c r="Q129" s="9" t="s">
        <v>5</v>
      </c>
      <c r="R129" s="9" t="s">
        <v>6</v>
      </c>
      <c r="S129" s="9" t="s">
        <v>7</v>
      </c>
      <c r="W129" s="9" t="s">
        <v>1</v>
      </c>
      <c r="X129" s="40" t="s">
        <v>2</v>
      </c>
      <c r="Y129" s="9" t="s">
        <v>3</v>
      </c>
      <c r="Z129" s="9" t="s">
        <v>4</v>
      </c>
      <c r="AA129" s="9" t="s">
        <v>5</v>
      </c>
      <c r="AB129" s="9" t="s">
        <v>6</v>
      </c>
      <c r="AC129" s="9" t="s">
        <v>7</v>
      </c>
      <c r="AG129" s="9" t="s">
        <v>1</v>
      </c>
      <c r="AH129" s="40" t="s">
        <v>2</v>
      </c>
      <c r="AI129" s="9" t="s">
        <v>3</v>
      </c>
      <c r="AJ129" s="9" t="s">
        <v>4</v>
      </c>
      <c r="AK129" s="9" t="s">
        <v>5</v>
      </c>
      <c r="AL129" s="9" t="s">
        <v>6</v>
      </c>
      <c r="AM129" s="9" t="s">
        <v>7</v>
      </c>
      <c r="AQ129" s="9" t="s">
        <v>1</v>
      </c>
      <c r="AR129" s="40" t="s">
        <v>2</v>
      </c>
      <c r="AS129" s="9" t="s">
        <v>3</v>
      </c>
      <c r="AT129" s="9" t="s">
        <v>4</v>
      </c>
      <c r="AU129" s="9" t="s">
        <v>5</v>
      </c>
      <c r="AV129" s="9" t="s">
        <v>6</v>
      </c>
      <c r="AW129" s="9" t="s">
        <v>7</v>
      </c>
    </row>
    <row r="130" spans="2:49" x14ac:dyDescent="0.25">
      <c r="C130" s="9" t="s">
        <v>35</v>
      </c>
      <c r="D130" s="40" t="s">
        <v>35</v>
      </c>
      <c r="E130" s="9" t="s">
        <v>35</v>
      </c>
      <c r="F130" s="9" t="s">
        <v>35</v>
      </c>
      <c r="G130" s="9" t="s">
        <v>35</v>
      </c>
      <c r="H130" s="9" t="s">
        <v>35</v>
      </c>
      <c r="I130" s="9" t="s">
        <v>35</v>
      </c>
      <c r="M130" s="9" t="s">
        <v>35</v>
      </c>
      <c r="N130" s="40" t="s">
        <v>35</v>
      </c>
      <c r="O130" s="9" t="s">
        <v>35</v>
      </c>
      <c r="P130" s="9" t="s">
        <v>35</v>
      </c>
      <c r="Q130" s="9" t="s">
        <v>35</v>
      </c>
      <c r="R130" s="9" t="s">
        <v>35</v>
      </c>
      <c r="S130" s="9" t="s">
        <v>35</v>
      </c>
      <c r="W130" s="9" t="s">
        <v>35</v>
      </c>
      <c r="X130" s="40" t="s">
        <v>35</v>
      </c>
      <c r="Y130" s="9" t="s">
        <v>35</v>
      </c>
      <c r="Z130" s="9" t="s">
        <v>35</v>
      </c>
      <c r="AA130" s="9" t="s">
        <v>35</v>
      </c>
      <c r="AB130" s="9" t="s">
        <v>35</v>
      </c>
      <c r="AC130" s="9" t="s">
        <v>35</v>
      </c>
      <c r="AG130" s="9" t="s">
        <v>35</v>
      </c>
      <c r="AH130" s="40" t="s">
        <v>35</v>
      </c>
      <c r="AI130" s="9" t="s">
        <v>35</v>
      </c>
      <c r="AJ130" s="9" t="s">
        <v>35</v>
      </c>
      <c r="AK130" s="9" t="s">
        <v>35</v>
      </c>
      <c r="AL130" s="9" t="s">
        <v>35</v>
      </c>
      <c r="AM130" s="9" t="s">
        <v>35</v>
      </c>
      <c r="AQ130" s="9" t="s">
        <v>35</v>
      </c>
      <c r="AR130" s="40" t="s">
        <v>35</v>
      </c>
      <c r="AS130" s="9" t="s">
        <v>35</v>
      </c>
      <c r="AT130" s="9" t="s">
        <v>35</v>
      </c>
      <c r="AU130" s="9" t="s">
        <v>35</v>
      </c>
      <c r="AV130" s="9" t="s">
        <v>35</v>
      </c>
      <c r="AW130" s="9" t="s">
        <v>35</v>
      </c>
    </row>
    <row r="131" spans="2:49" x14ac:dyDescent="0.25">
      <c r="B131" s="29" t="s">
        <v>10</v>
      </c>
      <c r="C131" s="56">
        <f ca="1">IF('Bewerking, HH'!C131=0,0,'Bewerking, HH'!C131/SUM('Bewerking, HH'!C$131:C$145))</f>
        <v>0</v>
      </c>
      <c r="D131" s="47">
        <f ca="1">IF('Bewerking, HH'!D131=0,0,'Bewerking, HH'!D131/SUM('Bewerking, HH'!C$131:C$145))</f>
        <v>0</v>
      </c>
      <c r="E131" s="56">
        <f ca="1">IF('Bewerking, HH'!E131=0,0,'Bewerking, HH'!E131/SUM('Bewerking, HH'!C$131:C$145))</f>
        <v>0</v>
      </c>
      <c r="F131" s="56">
        <f ca="1">IF('Bewerking, HH'!F131=0,0,'Bewerking, HH'!F131/SUM('Bewerking, HH'!C$131:C$145))</f>
        <v>0</v>
      </c>
      <c r="G131" s="56">
        <f ca="1">IF('Bewerking, HH'!G131=0,0,'Bewerking, HH'!G131/SUM('Bewerking, HH'!C$131:C$145))</f>
        <v>0</v>
      </c>
      <c r="H131" s="56">
        <f ca="1">IF('Bewerking, HH'!H131=0,0,'Bewerking, HH'!H131/SUM('Bewerking, HH'!C$131:C$145))</f>
        <v>0</v>
      </c>
      <c r="I131" s="49">
        <f ca="1">IF('Bewerking, HH'!I131=0,0,'Bewerking, HH'!I131/SUM('Bewerking, HH'!C$131:C$145))</f>
        <v>0</v>
      </c>
      <c r="M131" s="56">
        <f ca="1">IF('Bewerking, HH'!M131=0,0,'Bewerking, HH'!M131/SUM('Bewerking, HH'!M$131:M$145))</f>
        <v>0</v>
      </c>
      <c r="N131" s="47">
        <f ca="1">IF('Bewerking, HH'!N131=0,0,'Bewerking, HH'!N131/SUM('Bewerking, HH'!M$131:M$145))</f>
        <v>0</v>
      </c>
      <c r="O131" s="56">
        <f ca="1">IF('Bewerking, HH'!O131=0,0,'Bewerking, HH'!O131/SUM('Bewerking, HH'!M$131:M$145))</f>
        <v>0</v>
      </c>
      <c r="P131" s="56">
        <f ca="1">IF('Bewerking, HH'!P131=0,0,'Bewerking, HH'!P131/SUM('Bewerking, HH'!M$131:M$145))</f>
        <v>0</v>
      </c>
      <c r="Q131" s="56">
        <f ca="1">IF('Bewerking, HH'!Q131=0,0,'Bewerking, HH'!Q131/SUM('Bewerking, HH'!M$131:M$145))</f>
        <v>0</v>
      </c>
      <c r="R131" s="56">
        <f ca="1">IF('Bewerking, HH'!R131=0,0,'Bewerking, HH'!R131/SUM('Bewerking, HH'!M$131:M$145))</f>
        <v>0</v>
      </c>
      <c r="S131" s="49">
        <f ca="1">IF('Bewerking, HH'!S131=0,0,'Bewerking, HH'!S131/SUM('Bewerking, HH'!M$131:M$145))</f>
        <v>0</v>
      </c>
      <c r="W131" s="56">
        <f ca="1">IF('Bewerking, HH'!W131=0,0,'Bewerking, HH'!W131/SUM('Bewerking, HH'!W$131:W$145))</f>
        <v>0</v>
      </c>
      <c r="X131" s="47">
        <f ca="1">IF('Bewerking, HH'!X131=0,0,'Bewerking, HH'!X131/SUM('Bewerking, HH'!W$131:W$145))</f>
        <v>0</v>
      </c>
      <c r="Y131" s="56">
        <f ca="1">IF('Bewerking, HH'!Y131=0,0,'Bewerking, HH'!Y131/SUM('Bewerking, HH'!W$131:W$145))</f>
        <v>0</v>
      </c>
      <c r="Z131" s="56">
        <f ca="1">IF('Bewerking, HH'!Z131=0,0,'Bewerking, HH'!Z131/SUM('Bewerking, HH'!W$131:W$145))</f>
        <v>0</v>
      </c>
      <c r="AA131" s="56">
        <f ca="1">IF('Bewerking, HH'!AA131=0,0,'Bewerking, HH'!AA131/SUM('Bewerking, HH'!W$131:W$145))</f>
        <v>0</v>
      </c>
      <c r="AB131" s="56">
        <f ca="1">IF('Bewerking, HH'!AB131=0,0,'Bewerking, HH'!AB131/SUM('Bewerking, HH'!W$131:W$145))</f>
        <v>0</v>
      </c>
      <c r="AC131" s="49">
        <f ca="1">IF('Bewerking, HH'!AC131=0,0,'Bewerking, HH'!AC131/SUM('Bewerking, HH'!W$131:W$145))</f>
        <v>0</v>
      </c>
      <c r="AG131" s="56">
        <f ca="1">IF('Bewerking, HH'!AG131=0,0,'Bewerking, HH'!AG131/SUM('Bewerking, HH'!AG$131:AG$145))</f>
        <v>0</v>
      </c>
      <c r="AH131" s="47">
        <f ca="1">IF('Bewerking, HH'!AH131=0,0,'Bewerking, HH'!AH131/SUM('Bewerking, HH'!AG$131:AG$145))</f>
        <v>0</v>
      </c>
      <c r="AI131" s="56">
        <f ca="1">IF('Bewerking, HH'!AI131=0,0,'Bewerking, HH'!AI131/SUM('Bewerking, HH'!AG$131:AG$145))</f>
        <v>0</v>
      </c>
      <c r="AJ131" s="56">
        <f ca="1">IF('Bewerking, HH'!AJ131=0,0,'Bewerking, HH'!AJ131/SUM('Bewerking, HH'!AG$131:AG$145))</f>
        <v>0</v>
      </c>
      <c r="AK131" s="56">
        <f ca="1">IF('Bewerking, HH'!AK131=0,0,'Bewerking, HH'!AK131/SUM('Bewerking, HH'!AG$131:AG$145))</f>
        <v>0</v>
      </c>
      <c r="AL131" s="56">
        <f ca="1">IF('Bewerking, HH'!AL131=0,0,'Bewerking, HH'!AL131/SUM('Bewerking, HH'!AG$131:AG$145))</f>
        <v>0</v>
      </c>
      <c r="AM131" s="49">
        <f ca="1">IF('Bewerking, HH'!AM131=0,0,'Bewerking, HH'!AM131/SUM('Bewerking, HH'!AG$131:AG$145))</f>
        <v>0</v>
      </c>
      <c r="AQ131" s="56">
        <f ca="1">IF('Bewerking, HH'!AQ131=0,0,'Bewerking, HH'!AQ131/SUM('Bewerking, HH'!AQ$131:AQ$145))</f>
        <v>0</v>
      </c>
      <c r="AR131" s="47">
        <f ca="1">IF('Bewerking, HH'!AR131=0,0,'Bewerking, HH'!AR131/SUM('Bewerking, HH'!AQ$131:AQ$145))</f>
        <v>0</v>
      </c>
      <c r="AS131" s="56">
        <f ca="1">IF('Bewerking, HH'!AS131=0,0,'Bewerking, HH'!AS131/SUM('Bewerking, HH'!AQ$131:AQ$145))</f>
        <v>0</v>
      </c>
      <c r="AT131" s="56">
        <f ca="1">IF('Bewerking, HH'!AT131=0,0,'Bewerking, HH'!AT131/SUM('Bewerking, HH'!AQ$131:AQ$145))</f>
        <v>0</v>
      </c>
      <c r="AU131" s="56">
        <f ca="1">IF('Bewerking, HH'!AU131=0,0,'Bewerking, HH'!AU131/SUM('Bewerking, HH'!AQ$131:AQ$145))</f>
        <v>0</v>
      </c>
      <c r="AV131" s="56">
        <f ca="1">IF('Bewerking, HH'!AV131=0,0,'Bewerking, HH'!AV131/SUM('Bewerking, HH'!AQ$131:AQ$145))</f>
        <v>0</v>
      </c>
      <c r="AW131" s="49">
        <f ca="1">IF('Bewerking, HH'!AW131=0,0,'Bewerking, HH'!AW131/SUM('Bewerking, HH'!AQ$131:AQ$145))</f>
        <v>0</v>
      </c>
    </row>
    <row r="132" spans="2:49" x14ac:dyDescent="0.25">
      <c r="B132" s="29" t="s">
        <v>36</v>
      </c>
      <c r="C132" s="56">
        <f ca="1">IF('Bewerking, HH'!C132=0,0,'Bewerking, HH'!C132/SUM('Bewerking, HH'!C$131:C$145))</f>
        <v>9.1548144515285271E-3</v>
      </c>
      <c r="D132" s="47">
        <f ca="1">IF('Bewerking, HH'!D132=0,0,'Bewerking, HH'!D132/SUM('Bewerking, HH'!C$131:C$145))</f>
        <v>0</v>
      </c>
      <c r="E132" s="56">
        <f ca="1">IF('Bewerking, HH'!E132=0,0,'Bewerking, HH'!E132/SUM('Bewerking, HH'!C$131:C$145))</f>
        <v>0</v>
      </c>
      <c r="F132" s="56">
        <f ca="1">IF('Bewerking, HH'!F132=0,0,'Bewerking, HH'!F132/SUM('Bewerking, HH'!C$131:C$145))</f>
        <v>0</v>
      </c>
      <c r="G132" s="56">
        <f ca="1">IF('Bewerking, HH'!G132=0,0,'Bewerking, HH'!G132/SUM('Bewerking, HH'!C$131:C$145))</f>
        <v>0</v>
      </c>
      <c r="H132" s="56">
        <f ca="1">IF('Bewerking, HH'!H132=0,0,'Bewerking, HH'!H132/SUM('Bewerking, HH'!C$131:C$145))</f>
        <v>8.0649555882513213E-3</v>
      </c>
      <c r="I132" s="49">
        <f ca="1">IF('Bewerking, HH'!I132=0,0,'Bewerking, HH'!I132/SUM('Bewerking, HH'!C$131:C$145))</f>
        <v>1.0898588632772056E-3</v>
      </c>
      <c r="M132" s="56">
        <f ca="1">IF('Bewerking, HH'!M132=0,0,'Bewerking, HH'!M132/SUM('Bewerking, HH'!M$131:M$145))</f>
        <v>9.1548144515285271E-3</v>
      </c>
      <c r="N132" s="47">
        <f ca="1">IF('Bewerking, HH'!N132=0,0,'Bewerking, HH'!N132/SUM('Bewerking, HH'!M$131:M$145))</f>
        <v>0</v>
      </c>
      <c r="O132" s="56">
        <f ca="1">IF('Bewerking, HH'!O132=0,0,'Bewerking, HH'!O132/SUM('Bewerking, HH'!M$131:M$145))</f>
        <v>0</v>
      </c>
      <c r="P132" s="56">
        <f ca="1">IF('Bewerking, HH'!P132=0,0,'Bewerking, HH'!P132/SUM('Bewerking, HH'!M$131:M$145))</f>
        <v>0</v>
      </c>
      <c r="Q132" s="56">
        <f ca="1">IF('Bewerking, HH'!Q132=0,0,'Bewerking, HH'!Q132/SUM('Bewerking, HH'!M$131:M$145))</f>
        <v>0</v>
      </c>
      <c r="R132" s="56">
        <f ca="1">IF('Bewerking, HH'!R132=0,0,'Bewerking, HH'!R132/SUM('Bewerking, HH'!M$131:M$145))</f>
        <v>8.0649555882513213E-3</v>
      </c>
      <c r="S132" s="49">
        <f ca="1">IF('Bewerking, HH'!S132=0,0,'Bewerking, HH'!S132/SUM('Bewerking, HH'!M$131:M$145))</f>
        <v>1.0898588632772056E-3</v>
      </c>
      <c r="W132" s="56">
        <f ca="1">IF('Bewerking, HH'!W132=0,0,'Bewerking, HH'!W132/SUM('Bewerking, HH'!W$131:W$145))</f>
        <v>9.1548144515285271E-3</v>
      </c>
      <c r="X132" s="47">
        <f ca="1">IF('Bewerking, HH'!X132=0,0,'Bewerking, HH'!X132/SUM('Bewerking, HH'!W$131:W$145))</f>
        <v>0</v>
      </c>
      <c r="Y132" s="56">
        <f ca="1">IF('Bewerking, HH'!Y132=0,0,'Bewerking, HH'!Y132/SUM('Bewerking, HH'!W$131:W$145))</f>
        <v>0</v>
      </c>
      <c r="Z132" s="56">
        <f ca="1">IF('Bewerking, HH'!Z132=0,0,'Bewerking, HH'!Z132/SUM('Bewerking, HH'!W$131:W$145))</f>
        <v>0</v>
      </c>
      <c r="AA132" s="56">
        <f ca="1">IF('Bewerking, HH'!AA132=0,0,'Bewerking, HH'!AA132/SUM('Bewerking, HH'!W$131:W$145))</f>
        <v>0</v>
      </c>
      <c r="AB132" s="56">
        <f ca="1">IF('Bewerking, HH'!AB132=0,0,'Bewerking, HH'!AB132/SUM('Bewerking, HH'!W$131:W$145))</f>
        <v>8.9368426788730866E-3</v>
      </c>
      <c r="AC132" s="49">
        <f ca="1">IF('Bewerking, HH'!AC132=0,0,'Bewerking, HH'!AC132/SUM('Bewerking, HH'!W$131:W$145))</f>
        <v>2.1797177265544111E-4</v>
      </c>
      <c r="AG132" s="56">
        <f ca="1">IF('Bewerking, HH'!AG132=0,0,'Bewerking, HH'!AG132/SUM('Bewerking, HH'!AG$131:AG$145))</f>
        <v>9.1548144515285271E-3</v>
      </c>
      <c r="AH132" s="47">
        <f ca="1">IF('Bewerking, HH'!AH132=0,0,'Bewerking, HH'!AH132/SUM('Bewerking, HH'!AG$131:AG$145))</f>
        <v>0</v>
      </c>
      <c r="AI132" s="56">
        <f ca="1">IF('Bewerking, HH'!AI132=0,0,'Bewerking, HH'!AI132/SUM('Bewerking, HH'!AG$131:AG$145))</f>
        <v>0</v>
      </c>
      <c r="AJ132" s="56">
        <f ca="1">IF('Bewerking, HH'!AJ132=0,0,'Bewerking, HH'!AJ132/SUM('Bewerking, HH'!AG$131:AG$145))</f>
        <v>0</v>
      </c>
      <c r="AK132" s="56">
        <f ca="1">IF('Bewerking, HH'!AK132=0,0,'Bewerking, HH'!AK132/SUM('Bewerking, HH'!AG$131:AG$145))</f>
        <v>0</v>
      </c>
      <c r="AL132" s="56">
        <f ca="1">IF('Bewerking, HH'!AL132=0,0,'Bewerking, HH'!AL132/SUM('Bewerking, HH'!AG$131:AG$145))</f>
        <v>0</v>
      </c>
      <c r="AM132" s="49">
        <f ca="1">IF('Bewerking, HH'!AM132=0,0,'Bewerking, HH'!AM132/SUM('Bewerking, HH'!AG$131:AG$145))</f>
        <v>0</v>
      </c>
      <c r="AQ132" s="56">
        <f ca="1">IF('Bewerking, HH'!AQ132=0,0,'Bewerking, HH'!AQ132/SUM('Bewerking, HH'!AQ$131:AQ$145))</f>
        <v>9.1548144515285271E-3</v>
      </c>
      <c r="AR132" s="47">
        <f ca="1">IF('Bewerking, HH'!AR132=0,0,'Bewerking, HH'!AR132/SUM('Bewerking, HH'!AQ$131:AQ$145))</f>
        <v>7.0295896681379765E-3</v>
      </c>
      <c r="AS132" s="56">
        <f ca="1">IF('Bewerking, HH'!AS132=0,0,'Bewerking, HH'!AS132/SUM('Bewerking, HH'!AQ$131:AQ$145))</f>
        <v>2.125224783390551E-3</v>
      </c>
      <c r="AT132" s="56">
        <f ca="1">IF('Bewerking, HH'!AT132=0,0,'Bewerking, HH'!AT132/SUM('Bewerking, HH'!AQ$131:AQ$145))</f>
        <v>0</v>
      </c>
      <c r="AU132" s="56">
        <f ca="1">IF('Bewerking, HH'!AU132=0,0,'Bewerking, HH'!AU132/SUM('Bewerking, HH'!AQ$131:AQ$145))</f>
        <v>0</v>
      </c>
      <c r="AV132" s="56">
        <f ca="1">IF('Bewerking, HH'!AV132=0,0,'Bewerking, HH'!AV132/SUM('Bewerking, HH'!AQ$131:AQ$145))</f>
        <v>0</v>
      </c>
      <c r="AW132" s="49">
        <f ca="1">IF('Bewerking, HH'!AW132=0,0,'Bewerking, HH'!AW132/SUM('Bewerking, HH'!AQ$131:AQ$145))</f>
        <v>0</v>
      </c>
    </row>
    <row r="133" spans="2:49" x14ac:dyDescent="0.25">
      <c r="B133" s="29" t="s">
        <v>37</v>
      </c>
      <c r="C133" s="56">
        <f ca="1">IF('Bewerking, HH'!C133=0,0,'Bewerking, HH'!C133/SUM('Bewerking, HH'!C$131:C$145))</f>
        <v>5.449294316386028E-3</v>
      </c>
      <c r="D133" s="47">
        <f ca="1">IF('Bewerking, HH'!D133=0,0,'Bewerking, HH'!D133/SUM('Bewerking, HH'!C$131:C$145))</f>
        <v>0</v>
      </c>
      <c r="E133" s="56">
        <f ca="1">IF('Bewerking, HH'!E133=0,0,'Bewerking, HH'!E133/SUM('Bewerking, HH'!C$131:C$145))</f>
        <v>0</v>
      </c>
      <c r="F133" s="56">
        <f ca="1">IF('Bewerking, HH'!F133=0,0,'Bewerking, HH'!F133/SUM('Bewerking, HH'!C$131:C$145))</f>
        <v>0</v>
      </c>
      <c r="G133" s="56">
        <f ca="1">IF('Bewerking, HH'!G133=0,0,'Bewerking, HH'!G133/SUM('Bewerking, HH'!C$131:C$145))</f>
        <v>0</v>
      </c>
      <c r="H133" s="56">
        <f ca="1">IF('Bewerking, HH'!H133=0,0,'Bewerking, HH'!H133/SUM('Bewerking, HH'!C$131:C$145))</f>
        <v>5.2858154868944468E-3</v>
      </c>
      <c r="I133" s="49">
        <f ca="1">IF('Bewerking, HH'!I133=0,0,'Bewerking, HH'!I133/SUM('Bewerking, HH'!C$131:C$145))</f>
        <v>1.6347882949158083E-4</v>
      </c>
      <c r="M133" s="56">
        <f ca="1">IF('Bewerking, HH'!M133=0,0,'Bewerking, HH'!M133/SUM('Bewerking, HH'!M$131:M$145))</f>
        <v>5.449294316386028E-3</v>
      </c>
      <c r="N133" s="47">
        <f ca="1">IF('Bewerking, HH'!N133=0,0,'Bewerking, HH'!N133/SUM('Bewerking, HH'!M$131:M$145))</f>
        <v>0</v>
      </c>
      <c r="O133" s="56">
        <f ca="1">IF('Bewerking, HH'!O133=0,0,'Bewerking, HH'!O133/SUM('Bewerking, HH'!M$131:M$145))</f>
        <v>0</v>
      </c>
      <c r="P133" s="56">
        <f ca="1">IF('Bewerking, HH'!P133=0,0,'Bewerking, HH'!P133/SUM('Bewerking, HH'!M$131:M$145))</f>
        <v>0</v>
      </c>
      <c r="Q133" s="56">
        <f ca="1">IF('Bewerking, HH'!Q133=0,0,'Bewerking, HH'!Q133/SUM('Bewerking, HH'!M$131:M$145))</f>
        <v>0</v>
      </c>
      <c r="R133" s="56">
        <f ca="1">IF('Bewerking, HH'!R133=0,0,'Bewerking, HH'!R133/SUM('Bewerking, HH'!M$131:M$145))</f>
        <v>5.2858154868944468E-3</v>
      </c>
      <c r="S133" s="49">
        <f ca="1">IF('Bewerking, HH'!S133=0,0,'Bewerking, HH'!S133/SUM('Bewerking, HH'!M$131:M$145))</f>
        <v>1.6347882949158083E-4</v>
      </c>
      <c r="W133" s="56">
        <f ca="1">IF('Bewerking, HH'!W133=0,0,'Bewerking, HH'!W133/SUM('Bewerking, HH'!W$131:W$145))</f>
        <v>5.449294316386028E-3</v>
      </c>
      <c r="X133" s="47">
        <f ca="1">IF('Bewerking, HH'!X133=0,0,'Bewerking, HH'!X133/SUM('Bewerking, HH'!W$131:W$145))</f>
        <v>0</v>
      </c>
      <c r="Y133" s="56">
        <f ca="1">IF('Bewerking, HH'!Y133=0,0,'Bewerking, HH'!Y133/SUM('Bewerking, HH'!W$131:W$145))</f>
        <v>0</v>
      </c>
      <c r="Z133" s="56">
        <f ca="1">IF('Bewerking, HH'!Z133=0,0,'Bewerking, HH'!Z133/SUM('Bewerking, HH'!W$131:W$145))</f>
        <v>0</v>
      </c>
      <c r="AA133" s="56">
        <f ca="1">IF('Bewerking, HH'!AA133=0,0,'Bewerking, HH'!AA133/SUM('Bewerking, HH'!W$131:W$145))</f>
        <v>0</v>
      </c>
      <c r="AB133" s="56">
        <f ca="1">IF('Bewerking, HH'!AB133=0,0,'Bewerking, HH'!AB133/SUM('Bewerking, HH'!W$131:W$145))</f>
        <v>5.2858154868944468E-3</v>
      </c>
      <c r="AC133" s="49">
        <f ca="1">IF('Bewerking, HH'!AC133=0,0,'Bewerking, HH'!AC133/SUM('Bewerking, HH'!W$131:W$145))</f>
        <v>1.6347882949158083E-4</v>
      </c>
      <c r="AG133" s="56">
        <f ca="1">IF('Bewerking, HH'!AG133=0,0,'Bewerking, HH'!AG133/SUM('Bewerking, HH'!AG$131:AG$145))</f>
        <v>5.449294316386028E-3</v>
      </c>
      <c r="AH133" s="47">
        <f ca="1">IF('Bewerking, HH'!AH133=0,0,'Bewerking, HH'!AH133/SUM('Bewerking, HH'!AG$131:AG$145))</f>
        <v>0</v>
      </c>
      <c r="AI133" s="56">
        <f ca="1">IF('Bewerking, HH'!AI133=0,0,'Bewerking, HH'!AI133/SUM('Bewerking, HH'!AG$131:AG$145))</f>
        <v>0</v>
      </c>
      <c r="AJ133" s="56">
        <f ca="1">IF('Bewerking, HH'!AJ133=0,0,'Bewerking, HH'!AJ133/SUM('Bewerking, HH'!AG$131:AG$145))</f>
        <v>0</v>
      </c>
      <c r="AK133" s="56">
        <f ca="1">IF('Bewerking, HH'!AK133=0,0,'Bewerking, HH'!AK133/SUM('Bewerking, HH'!AG$131:AG$145))</f>
        <v>0</v>
      </c>
      <c r="AL133" s="56">
        <f ca="1">IF('Bewerking, HH'!AL133=0,0,'Bewerking, HH'!AL133/SUM('Bewerking, HH'!AG$131:AG$145))</f>
        <v>0</v>
      </c>
      <c r="AM133" s="49">
        <f ca="1">IF('Bewerking, HH'!AM133=0,0,'Bewerking, HH'!AM133/SUM('Bewerking, HH'!AG$131:AG$145))</f>
        <v>0</v>
      </c>
      <c r="AQ133" s="56">
        <f ca="1">IF('Bewerking, HH'!AQ133=0,0,'Bewerking, HH'!AQ133/SUM('Bewerking, HH'!AQ$131:AQ$145))</f>
        <v>5.449294316386028E-3</v>
      </c>
      <c r="AR133" s="47">
        <f ca="1">IF('Bewerking, HH'!AR133=0,0,'Bewerking, HH'!AR133/SUM('Bewerking, HH'!AQ$131:AQ$145))</f>
        <v>4.0869707372895208E-3</v>
      </c>
      <c r="AS133" s="56">
        <f ca="1">IF('Bewerking, HH'!AS133=0,0,'Bewerking, HH'!AS133/SUM('Bewerking, HH'!AQ$131:AQ$145))</f>
        <v>1.362323579096507E-3</v>
      </c>
      <c r="AT133" s="56">
        <f ca="1">IF('Bewerking, HH'!AT133=0,0,'Bewerking, HH'!AT133/SUM('Bewerking, HH'!AQ$131:AQ$145))</f>
        <v>0</v>
      </c>
      <c r="AU133" s="56">
        <f ca="1">IF('Bewerking, HH'!AU133=0,0,'Bewerking, HH'!AU133/SUM('Bewerking, HH'!AQ$131:AQ$145))</f>
        <v>0</v>
      </c>
      <c r="AV133" s="56">
        <f ca="1">IF('Bewerking, HH'!AV133=0,0,'Bewerking, HH'!AV133/SUM('Bewerking, HH'!AQ$131:AQ$145))</f>
        <v>0</v>
      </c>
      <c r="AW133" s="49">
        <f ca="1">IF('Bewerking, HH'!AW133=0,0,'Bewerking, HH'!AW133/SUM('Bewerking, HH'!AQ$131:AQ$145))</f>
        <v>0</v>
      </c>
    </row>
    <row r="134" spans="2:49" x14ac:dyDescent="0.25">
      <c r="B134" s="29" t="s">
        <v>38</v>
      </c>
      <c r="C134" s="56">
        <f ca="1">IF('Bewerking, HH'!C134=0,0,'Bewerking, HH'!C134/SUM('Bewerking, HH'!C$131:C$145))</f>
        <v>0.43016729333551307</v>
      </c>
      <c r="D134" s="47">
        <f ca="1">IF('Bewerking, HH'!D134=0,0,'Bewerking, HH'!D134/SUM('Bewerking, HH'!C$131:C$145))</f>
        <v>0.18947196338074218</v>
      </c>
      <c r="E134" s="56">
        <f ca="1">IF('Bewerking, HH'!E134=0,0,'Bewerking, HH'!E134/SUM('Bewerking, HH'!C$131:C$145))</f>
        <v>0</v>
      </c>
      <c r="F134" s="56">
        <f ca="1">IF('Bewerking, HH'!F134=0,0,'Bewerking, HH'!F134/SUM('Bewerking, HH'!C$131:C$145))</f>
        <v>0</v>
      </c>
      <c r="G134" s="56">
        <f ca="1">IF('Bewerking, HH'!G134=0,0,'Bewerking, HH'!G134/SUM('Bewerking, HH'!C$131:C$145))</f>
        <v>0</v>
      </c>
      <c r="H134" s="56">
        <f ca="1">IF('Bewerking, HH'!H134=0,0,'Bewerking, HH'!H134/SUM('Bewerking, HH'!C$131:C$145))</f>
        <v>0.23731676747861152</v>
      </c>
      <c r="I134" s="49">
        <f ca="1">IF('Bewerking, HH'!I134=0,0,'Bewerking, HH'!I134/SUM('Bewerking, HH'!C$131:C$145))</f>
        <v>3.3785624761593375E-3</v>
      </c>
      <c r="M134" s="56">
        <f ca="1">IF('Bewerking, HH'!M134=0,0,'Bewerking, HH'!M134/SUM('Bewerking, HH'!M$131:M$145))</f>
        <v>0.43016729333551307</v>
      </c>
      <c r="N134" s="47">
        <f ca="1">IF('Bewerking, HH'!N134=0,0,'Bewerking, HH'!N134/SUM('Bewerking, HH'!M$131:M$145))</f>
        <v>0.18947196338074218</v>
      </c>
      <c r="O134" s="56">
        <f ca="1">IF('Bewerking, HH'!O134=0,0,'Bewerking, HH'!O134/SUM('Bewerking, HH'!M$131:M$145))</f>
        <v>0</v>
      </c>
      <c r="P134" s="56">
        <f ca="1">IF('Bewerking, HH'!P134=0,0,'Bewerking, HH'!P134/SUM('Bewerking, HH'!M$131:M$145))</f>
        <v>0</v>
      </c>
      <c r="Q134" s="56">
        <f ca="1">IF('Bewerking, HH'!Q134=0,0,'Bewerking, HH'!Q134/SUM('Bewerking, HH'!M$131:M$145))</f>
        <v>0</v>
      </c>
      <c r="R134" s="56">
        <f ca="1">IF('Bewerking, HH'!R134=0,0,'Bewerking, HH'!R134/SUM('Bewerking, HH'!M$131:M$145))</f>
        <v>0.23535502152471255</v>
      </c>
      <c r="S134" s="49">
        <f ca="1">IF('Bewerking, HH'!S134=0,0,'Bewerking, HH'!S134/SUM('Bewerking, HH'!M$131:M$145))</f>
        <v>5.3403084300583077E-3</v>
      </c>
      <c r="W134" s="56">
        <f ca="1">IF('Bewerking, HH'!W134=0,0,'Bewerking, HH'!W134/SUM('Bewerking, HH'!W$131:W$145))</f>
        <v>0.43016729333551307</v>
      </c>
      <c r="X134" s="47">
        <f ca="1">IF('Bewerking, HH'!X134=0,0,'Bewerking, HH'!X134/SUM('Bewerking, HH'!W$131:W$145))</f>
        <v>0.18947196338074218</v>
      </c>
      <c r="Y134" s="56">
        <f ca="1">IF('Bewerking, HH'!Y134=0,0,'Bewerking, HH'!Y134/SUM('Bewerking, HH'!W$131:W$145))</f>
        <v>0</v>
      </c>
      <c r="Z134" s="56">
        <f ca="1">IF('Bewerking, HH'!Z134=0,0,'Bewerking, HH'!Z134/SUM('Bewerking, HH'!W$131:W$145))</f>
        <v>0</v>
      </c>
      <c r="AA134" s="56">
        <f ca="1">IF('Bewerking, HH'!AA134=0,0,'Bewerking, HH'!AA134/SUM('Bewerking, HH'!W$131:W$145))</f>
        <v>0</v>
      </c>
      <c r="AB134" s="56">
        <f ca="1">IF('Bewerking, HH'!AB134=0,0,'Bewerking, HH'!AB134/SUM('Bewerking, HH'!W$131:W$145))</f>
        <v>0.23878807694403575</v>
      </c>
      <c r="AC134" s="49">
        <f ca="1">IF('Bewerking, HH'!AC134=0,0,'Bewerking, HH'!AC134/SUM('Bewerking, HH'!W$131:W$145))</f>
        <v>1.9072530107351099E-3</v>
      </c>
      <c r="AG134" s="56">
        <f ca="1">IF('Bewerking, HH'!AG134=0,0,'Bewerking, HH'!AG134/SUM('Bewerking, HH'!AG$131:AG$145))</f>
        <v>0.43016729333551307</v>
      </c>
      <c r="AH134" s="47">
        <f ca="1">IF('Bewerking, HH'!AH134=0,0,'Bewerking, HH'!AH134/SUM('Bewerking, HH'!AG$131:AG$145))</f>
        <v>0.18947196338074218</v>
      </c>
      <c r="AI134" s="56">
        <f ca="1">IF('Bewerking, HH'!AI134=0,0,'Bewerking, HH'!AI134/SUM('Bewerking, HH'!AG$131:AG$145))</f>
        <v>0</v>
      </c>
      <c r="AJ134" s="56">
        <f ca="1">IF('Bewerking, HH'!AJ134=0,0,'Bewerking, HH'!AJ134/SUM('Bewerking, HH'!AG$131:AG$145))</f>
        <v>0</v>
      </c>
      <c r="AK134" s="56">
        <f ca="1">IF('Bewerking, HH'!AK134=0,0,'Bewerking, HH'!AK134/SUM('Bewerking, HH'!AG$131:AG$145))</f>
        <v>0</v>
      </c>
      <c r="AL134" s="56">
        <f ca="1">IF('Bewerking, HH'!AL134=0,0,'Bewerking, HH'!AL134/SUM('Bewerking, HH'!AG$131:AG$145))</f>
        <v>0</v>
      </c>
      <c r="AM134" s="49">
        <f ca="1">IF('Bewerking, HH'!AM134=0,0,'Bewerking, HH'!AM134/SUM('Bewerking, HH'!AG$131:AG$145))</f>
        <v>0</v>
      </c>
      <c r="AQ134" s="56">
        <f ca="1">IF('Bewerking, HH'!AQ134=0,0,'Bewerking, HH'!AQ134/SUM('Bewerking, HH'!AQ$131:AQ$145))</f>
        <v>0.43016729333551307</v>
      </c>
      <c r="AR134" s="47">
        <f ca="1">IF('Bewerking, HH'!AR134=0,0,'Bewerking, HH'!AR134/SUM('Bewerking, HH'!AQ$131:AQ$145))</f>
        <v>0.29627813198190833</v>
      </c>
      <c r="AS134" s="56">
        <f ca="1">IF('Bewerking, HH'!AS134=0,0,'Bewerking, HH'!AS134/SUM('Bewerking, HH'!AQ$131:AQ$145))</f>
        <v>0.13263582366083593</v>
      </c>
      <c r="AT134" s="56">
        <f ca="1">IF('Bewerking, HH'!AT134=0,0,'Bewerking, HH'!AT134/SUM('Bewerking, HH'!AQ$131:AQ$145))</f>
        <v>0</v>
      </c>
      <c r="AU134" s="56">
        <f ca="1">IF('Bewerking, HH'!AU134=0,0,'Bewerking, HH'!AU134/SUM('Bewerking, HH'!AQ$131:AQ$145))</f>
        <v>0</v>
      </c>
      <c r="AV134" s="56">
        <f ca="1">IF('Bewerking, HH'!AV134=0,0,'Bewerking, HH'!AV134/SUM('Bewerking, HH'!AQ$131:AQ$145))</f>
        <v>1.2533376927687865E-3</v>
      </c>
      <c r="AW134" s="49">
        <f ca="1">IF('Bewerking, HH'!AW134=0,0,'Bewerking, HH'!AW134/SUM('Bewerking, HH'!AQ$131:AQ$145))</f>
        <v>0</v>
      </c>
    </row>
    <row r="135" spans="2:49" x14ac:dyDescent="0.25">
      <c r="B135" s="29" t="s">
        <v>39</v>
      </c>
      <c r="C135" s="56">
        <f ca="1">IF('Bewerking, HH'!C135=0,0,'Bewerking, HH'!C135/SUM('Bewerking, HH'!C$131:C$145))</f>
        <v>8.4791019562966599E-2</v>
      </c>
      <c r="D135" s="47">
        <f ca="1">IF('Bewerking, HH'!D135=0,0,'Bewerking, HH'!D135/SUM('Bewerking, HH'!C$131:C$145))</f>
        <v>2.931720342215683E-2</v>
      </c>
      <c r="E135" s="56">
        <f ca="1">IF('Bewerking, HH'!E135=0,0,'Bewerking, HH'!E135/SUM('Bewerking, HH'!C$131:C$145))</f>
        <v>0</v>
      </c>
      <c r="F135" s="56">
        <f ca="1">IF('Bewerking, HH'!F135=0,0,'Bewerking, HH'!F135/SUM('Bewerking, HH'!C$131:C$145))</f>
        <v>0</v>
      </c>
      <c r="G135" s="56">
        <f ca="1">IF('Bewerking, HH'!G135=0,0,'Bewerking, HH'!G135/SUM('Bewerking, HH'!C$131:C$145))</f>
        <v>0</v>
      </c>
      <c r="H135" s="56">
        <f ca="1">IF('Bewerking, HH'!H135=0,0,'Bewerking, HH'!H135/SUM('Bewerking, HH'!C$131:C$145))</f>
        <v>4.3757833360579805E-2</v>
      </c>
      <c r="I135" s="49">
        <f ca="1">IF('Bewerking, HH'!I135=0,0,'Bewerking, HH'!I135/SUM('Bewerking, HH'!C$131:C$145))</f>
        <v>1.171598278022996E-2</v>
      </c>
      <c r="M135" s="56">
        <f ca="1">IF('Bewerking, HH'!M135=0,0,'Bewerking, HH'!M135/SUM('Bewerking, HH'!M$131:M$145))</f>
        <v>8.4791019562966599E-2</v>
      </c>
      <c r="N135" s="47">
        <f ca="1">IF('Bewerking, HH'!N135=0,0,'Bewerking, HH'!N135/SUM('Bewerking, HH'!M$131:M$145))</f>
        <v>2.931720342215683E-2</v>
      </c>
      <c r="O135" s="56">
        <f ca="1">IF('Bewerking, HH'!O135=0,0,'Bewerking, HH'!O135/SUM('Bewerking, HH'!M$131:M$145))</f>
        <v>0</v>
      </c>
      <c r="P135" s="56">
        <f ca="1">IF('Bewerking, HH'!P135=0,0,'Bewerking, HH'!P135/SUM('Bewerking, HH'!M$131:M$145))</f>
        <v>0</v>
      </c>
      <c r="Q135" s="56">
        <f ca="1">IF('Bewerking, HH'!Q135=0,0,'Bewerking, HH'!Q135/SUM('Bewerking, HH'!M$131:M$145))</f>
        <v>0</v>
      </c>
      <c r="R135" s="56">
        <f ca="1">IF('Bewerking, HH'!R135=0,0,'Bewerking, HH'!R135/SUM('Bewerking, HH'!M$131:M$145))</f>
        <v>4.3757833360579805E-2</v>
      </c>
      <c r="S135" s="49">
        <f ca="1">IF('Bewerking, HH'!S135=0,0,'Bewerking, HH'!S135/SUM('Bewerking, HH'!M$131:M$145))</f>
        <v>1.171598278022996E-2</v>
      </c>
      <c r="W135" s="56">
        <f ca="1">IF('Bewerking, HH'!W135=0,0,'Bewerking, HH'!W135/SUM('Bewerking, HH'!W$131:W$145))</f>
        <v>8.4791019562966599E-2</v>
      </c>
      <c r="X135" s="47">
        <f ca="1">IF('Bewerking, HH'!X135=0,0,'Bewerking, HH'!X135/SUM('Bewerking, HH'!W$131:W$145))</f>
        <v>2.931720342215683E-2</v>
      </c>
      <c r="Y135" s="56">
        <f ca="1">IF('Bewerking, HH'!Y135=0,0,'Bewerking, HH'!Y135/SUM('Bewerking, HH'!W$131:W$145))</f>
        <v>0</v>
      </c>
      <c r="Z135" s="56">
        <f ca="1">IF('Bewerking, HH'!Z135=0,0,'Bewerking, HH'!Z135/SUM('Bewerking, HH'!W$131:W$145))</f>
        <v>0</v>
      </c>
      <c r="AA135" s="56">
        <f ca="1">IF('Bewerking, HH'!AA135=0,0,'Bewerking, HH'!AA135/SUM('Bewerking, HH'!W$131:W$145))</f>
        <v>0</v>
      </c>
      <c r="AB135" s="56">
        <f ca="1">IF('Bewerking, HH'!AB135=0,0,'Bewerking, HH'!AB135/SUM('Bewerking, HH'!W$131:W$145))</f>
        <v>4.6155522859789661E-2</v>
      </c>
      <c r="AC135" s="49">
        <f ca="1">IF('Bewerking, HH'!AC135=0,0,'Bewerking, HH'!AC135/SUM('Bewerking, HH'!W$131:W$145))</f>
        <v>9.3182932810201083E-3</v>
      </c>
      <c r="AG135" s="56">
        <f ca="1">IF('Bewerking, HH'!AG135=0,0,'Bewerking, HH'!AG135/SUM('Bewerking, HH'!AG$131:AG$145))</f>
        <v>8.4791019562966599E-2</v>
      </c>
      <c r="AH135" s="47">
        <f ca="1">IF('Bewerking, HH'!AH135=0,0,'Bewerking, HH'!AH135/SUM('Bewerking, HH'!AG$131:AG$145))</f>
        <v>2.931720342215683E-2</v>
      </c>
      <c r="AI135" s="56">
        <f ca="1">IF('Bewerking, HH'!AI135=0,0,'Bewerking, HH'!AI135/SUM('Bewerking, HH'!AG$131:AG$145))</f>
        <v>0</v>
      </c>
      <c r="AJ135" s="56">
        <f ca="1">IF('Bewerking, HH'!AJ135=0,0,'Bewerking, HH'!AJ135/SUM('Bewerking, HH'!AG$131:AG$145))</f>
        <v>0</v>
      </c>
      <c r="AK135" s="56">
        <f ca="1">IF('Bewerking, HH'!AK135=0,0,'Bewerking, HH'!AK135/SUM('Bewerking, HH'!AG$131:AG$145))</f>
        <v>0</v>
      </c>
      <c r="AL135" s="56">
        <f ca="1">IF('Bewerking, HH'!AL135=0,0,'Bewerking, HH'!AL135/SUM('Bewerking, HH'!AG$131:AG$145))</f>
        <v>0</v>
      </c>
      <c r="AM135" s="49">
        <f ca="1">IF('Bewerking, HH'!AM135=0,0,'Bewerking, HH'!AM135/SUM('Bewerking, HH'!AG$131:AG$145))</f>
        <v>0</v>
      </c>
      <c r="AQ135" s="56">
        <f ca="1">IF('Bewerking, HH'!AQ135=0,0,'Bewerking, HH'!AQ135/SUM('Bewerking, HH'!AQ$131:AQ$145))</f>
        <v>8.4791019562966599E-2</v>
      </c>
      <c r="AR135" s="47">
        <f ca="1">IF('Bewerking, HH'!AR135=0,0,'Bewerking, HH'!AR135/SUM('Bewerking, HH'!AQ$131:AQ$145))</f>
        <v>5.6345703231431531E-2</v>
      </c>
      <c r="AS135" s="56">
        <f ca="1">IF('Bewerking, HH'!AS135=0,0,'Bewerking, HH'!AS135/SUM('Bewerking, HH'!AQ$131:AQ$145))</f>
        <v>2.6810528036619256E-2</v>
      </c>
      <c r="AT135" s="56">
        <f ca="1">IF('Bewerking, HH'!AT135=0,0,'Bewerking, HH'!AT135/SUM('Bewerking, HH'!AQ$131:AQ$145))</f>
        <v>0</v>
      </c>
      <c r="AU135" s="56">
        <f ca="1">IF('Bewerking, HH'!AU135=0,0,'Bewerking, HH'!AU135/SUM('Bewerking, HH'!AQ$131:AQ$145))</f>
        <v>0</v>
      </c>
      <c r="AV135" s="56">
        <f ca="1">IF('Bewerking, HH'!AV135=0,0,'Bewerking, HH'!AV135/SUM('Bewerking, HH'!AQ$131:AQ$145))</f>
        <v>8.7188709062176444E-4</v>
      </c>
      <c r="AW135" s="49">
        <f ca="1">IF('Bewerking, HH'!AW135=0,0,'Bewerking, HH'!AW135/SUM('Bewerking, HH'!AQ$131:AQ$145))</f>
        <v>7.6290120429404389E-4</v>
      </c>
    </row>
    <row r="136" spans="2:49" x14ac:dyDescent="0.25">
      <c r="B136" s="29" t="s">
        <v>40</v>
      </c>
      <c r="C136" s="56">
        <f ca="1">IF('Bewerking, HH'!C136=0,0,'Bewerking, HH'!C136/SUM('Bewerking, HH'!C$131:C$145))</f>
        <v>0.47043757833360578</v>
      </c>
      <c r="D136" s="47">
        <f ca="1">IF('Bewerking, HH'!D136=0,0,'Bewerking, HH'!D136/SUM('Bewerking, HH'!C$131:C$145))</f>
        <v>0.33447768513977438</v>
      </c>
      <c r="E136" s="56">
        <f ca="1">IF('Bewerking, HH'!E136=0,0,'Bewerking, HH'!E136/SUM('Bewerking, HH'!C$131:C$145))</f>
        <v>0</v>
      </c>
      <c r="F136" s="56">
        <f ca="1">IF('Bewerking, HH'!F136=0,0,'Bewerking, HH'!F136/SUM('Bewerking, HH'!C$131:C$145))</f>
        <v>0</v>
      </c>
      <c r="G136" s="56">
        <f ca="1">IF('Bewerking, HH'!G136=0,0,'Bewerking, HH'!G136/SUM('Bewerking, HH'!C$131:C$145))</f>
        <v>0</v>
      </c>
      <c r="H136" s="56">
        <f ca="1">IF('Bewerking, HH'!H136=0,0,'Bewerking, HH'!H136/SUM('Bewerking, HH'!C$131:C$145))</f>
        <v>0.12882131763936569</v>
      </c>
      <c r="I136" s="49">
        <f ca="1">IF('Bewerking, HH'!I136=0,0,'Bewerking, HH'!I136/SUM('Bewerking, HH'!C$131:C$145))</f>
        <v>7.1385755544656967E-3</v>
      </c>
      <c r="M136" s="56">
        <f ca="1">IF('Bewerking, HH'!M136=0,0,'Bewerking, HH'!M136/SUM('Bewerking, HH'!M$131:M$145))</f>
        <v>0.47043757833360578</v>
      </c>
      <c r="N136" s="47">
        <f ca="1">IF('Bewerking, HH'!N136=0,0,'Bewerking, HH'!N136/SUM('Bewerking, HH'!M$131:M$145))</f>
        <v>0.33447768513977438</v>
      </c>
      <c r="O136" s="56">
        <f ca="1">IF('Bewerking, HH'!O136=0,0,'Bewerking, HH'!O136/SUM('Bewerking, HH'!M$131:M$145))</f>
        <v>0</v>
      </c>
      <c r="P136" s="56">
        <f ca="1">IF('Bewerking, HH'!P136=0,0,'Bewerking, HH'!P136/SUM('Bewerking, HH'!M$131:M$145))</f>
        <v>0</v>
      </c>
      <c r="Q136" s="56">
        <f ca="1">IF('Bewerking, HH'!Q136=0,0,'Bewerking, HH'!Q136/SUM('Bewerking, HH'!M$131:M$145))</f>
        <v>0</v>
      </c>
      <c r="R136" s="56">
        <f ca="1">IF('Bewerking, HH'!R136=0,0,'Bewerking, HH'!R136/SUM('Bewerking, HH'!M$131:M$145))</f>
        <v>0.12729551523077762</v>
      </c>
      <c r="S136" s="49">
        <f ca="1">IF('Bewerking, HH'!S136=0,0,'Bewerking, HH'!S136/SUM('Bewerking, HH'!M$131:M$145))</f>
        <v>8.6643779630537852E-3</v>
      </c>
      <c r="W136" s="56">
        <f ca="1">IF('Bewerking, HH'!W136=0,0,'Bewerking, HH'!W136/SUM('Bewerking, HH'!W$131:W$145))</f>
        <v>0.47043757833360578</v>
      </c>
      <c r="X136" s="47">
        <f ca="1">IF('Bewerking, HH'!X136=0,0,'Bewerking, HH'!X136/SUM('Bewerking, HH'!W$131:W$145))</f>
        <v>0.33447768513977438</v>
      </c>
      <c r="Y136" s="56">
        <f ca="1">IF('Bewerking, HH'!Y136=0,0,'Bewerking, HH'!Y136/SUM('Bewerking, HH'!W$131:W$145))</f>
        <v>0</v>
      </c>
      <c r="Z136" s="56">
        <f ca="1">IF('Bewerking, HH'!Z136=0,0,'Bewerking, HH'!Z136/SUM('Bewerking, HH'!W$131:W$145))</f>
        <v>0</v>
      </c>
      <c r="AA136" s="56">
        <f ca="1">IF('Bewerking, HH'!AA136=0,0,'Bewerking, HH'!AA136/SUM('Bewerking, HH'!W$131:W$145))</f>
        <v>0</v>
      </c>
      <c r="AB136" s="56">
        <f ca="1">IF('Bewerking, HH'!AB136=0,0,'Bewerking, HH'!AB136/SUM('Bewerking, HH'!W$131:W$145))</f>
        <v>0.12893030352569343</v>
      </c>
      <c r="AC136" s="49">
        <f ca="1">IF('Bewerking, HH'!AC136=0,0,'Bewerking, HH'!AC136/SUM('Bewerking, HH'!W$131:W$145))</f>
        <v>7.0295896681379765E-3</v>
      </c>
      <c r="AG136" s="56">
        <f ca="1">IF('Bewerking, HH'!AG136=0,0,'Bewerking, HH'!AG136/SUM('Bewerking, HH'!AG$131:AG$145))</f>
        <v>0.47043757833360578</v>
      </c>
      <c r="AH136" s="47">
        <f ca="1">IF('Bewerking, HH'!AH136=0,0,'Bewerking, HH'!AH136/SUM('Bewerking, HH'!AG$131:AG$145))</f>
        <v>0.33447768513977438</v>
      </c>
      <c r="AI136" s="56">
        <f ca="1">IF('Bewerking, HH'!AI136=0,0,'Bewerking, HH'!AI136/SUM('Bewerking, HH'!AG$131:AG$145))</f>
        <v>0</v>
      </c>
      <c r="AJ136" s="56">
        <f ca="1">IF('Bewerking, HH'!AJ136=0,0,'Bewerking, HH'!AJ136/SUM('Bewerking, HH'!AG$131:AG$145))</f>
        <v>0</v>
      </c>
      <c r="AK136" s="56">
        <f ca="1">IF('Bewerking, HH'!AK136=0,0,'Bewerking, HH'!AK136/SUM('Bewerking, HH'!AG$131:AG$145))</f>
        <v>0</v>
      </c>
      <c r="AL136" s="56">
        <f ca="1">IF('Bewerking, HH'!AL136=0,0,'Bewerking, HH'!AL136/SUM('Bewerking, HH'!AG$131:AG$145))</f>
        <v>0</v>
      </c>
      <c r="AM136" s="49">
        <f ca="1">IF('Bewerking, HH'!AM136=0,0,'Bewerking, HH'!AM136/SUM('Bewerking, HH'!AG$131:AG$145))</f>
        <v>0</v>
      </c>
      <c r="AQ136" s="56">
        <f ca="1">IF('Bewerking, HH'!AQ136=0,0,'Bewerking, HH'!AQ136/SUM('Bewerking, HH'!AQ$131:AQ$145))</f>
        <v>0.47043757833360578</v>
      </c>
      <c r="AR136" s="47">
        <f ca="1">IF('Bewerking, HH'!AR136=0,0,'Bewerking, HH'!AR136/SUM('Bewerking, HH'!AQ$131:AQ$145))</f>
        <v>0.40602691951392295</v>
      </c>
      <c r="AS136" s="56">
        <f ca="1">IF('Bewerking, HH'!AS136=0,0,'Bewerking, HH'!AS136/SUM('Bewerking, HH'!AQ$131:AQ$145))</f>
        <v>6.3702250558552664E-2</v>
      </c>
      <c r="AT136" s="56">
        <f ca="1">IF('Bewerking, HH'!AT136=0,0,'Bewerking, HH'!AT136/SUM('Bewerking, HH'!AQ$131:AQ$145))</f>
        <v>0</v>
      </c>
      <c r="AU136" s="56">
        <f ca="1">IF('Bewerking, HH'!AU136=0,0,'Bewerking, HH'!AU136/SUM('Bewerking, HH'!AQ$131:AQ$145))</f>
        <v>0</v>
      </c>
      <c r="AV136" s="56">
        <f ca="1">IF('Bewerking, HH'!AV136=0,0,'Bewerking, HH'!AV136/SUM('Bewerking, HH'!AQ$131:AQ$145))</f>
        <v>7.0840826113018366E-4</v>
      </c>
      <c r="AW136" s="49">
        <f ca="1">IF('Bewerking, HH'!AW136=0,0,'Bewerking, HH'!AW136/SUM('Bewerking, HH'!AQ$131:AQ$145))</f>
        <v>0</v>
      </c>
    </row>
    <row r="137" spans="2:49" x14ac:dyDescent="0.25">
      <c r="B137" s="29" t="s">
        <v>41</v>
      </c>
      <c r="C137" s="56">
        <f ca="1">IF('Bewerking, HH'!C137=0,0,'Bewerking, HH'!C137/SUM('Bewerking, HH'!C$131:C$145))</f>
        <v>0</v>
      </c>
      <c r="D137" s="47">
        <f ca="1">IF('Bewerking, HH'!D137=0,0,'Bewerking, HH'!D137/SUM('Bewerking, HH'!C$131:C$145))</f>
        <v>0</v>
      </c>
      <c r="E137" s="56">
        <f ca="1">IF('Bewerking, HH'!E137=0,0,'Bewerking, HH'!E137/SUM('Bewerking, HH'!C$131:C$145))</f>
        <v>0</v>
      </c>
      <c r="F137" s="56">
        <f ca="1">IF('Bewerking, HH'!F137=0,0,'Bewerking, HH'!F137/SUM('Bewerking, HH'!C$131:C$145))</f>
        <v>0</v>
      </c>
      <c r="G137" s="56">
        <f ca="1">IF('Bewerking, HH'!G137=0,0,'Bewerking, HH'!G137/SUM('Bewerking, HH'!C$131:C$145))</f>
        <v>0</v>
      </c>
      <c r="H137" s="56">
        <f ca="1">IF('Bewerking, HH'!H137=0,0,'Bewerking, HH'!H137/SUM('Bewerking, HH'!C$131:C$145))</f>
        <v>0</v>
      </c>
      <c r="I137" s="49">
        <f ca="1">IF('Bewerking, HH'!I137=0,0,'Bewerking, HH'!I137/SUM('Bewerking, HH'!C$131:C$145))</f>
        <v>0</v>
      </c>
      <c r="M137" s="56">
        <f ca="1">IF('Bewerking, HH'!M137=0,0,'Bewerking, HH'!M137/SUM('Bewerking, HH'!M$131:M$145))</f>
        <v>0</v>
      </c>
      <c r="N137" s="47">
        <f ca="1">IF('Bewerking, HH'!N137=0,0,'Bewerking, HH'!N137/SUM('Bewerking, HH'!M$131:M$145))</f>
        <v>0</v>
      </c>
      <c r="O137" s="56">
        <f ca="1">IF('Bewerking, HH'!O137=0,0,'Bewerking, HH'!O137/SUM('Bewerking, HH'!M$131:M$145))</f>
        <v>0</v>
      </c>
      <c r="P137" s="56">
        <f ca="1">IF('Bewerking, HH'!P137=0,0,'Bewerking, HH'!P137/SUM('Bewerking, HH'!M$131:M$145))</f>
        <v>0</v>
      </c>
      <c r="Q137" s="56">
        <f ca="1">IF('Bewerking, HH'!Q137=0,0,'Bewerking, HH'!Q137/SUM('Bewerking, HH'!M$131:M$145))</f>
        <v>0</v>
      </c>
      <c r="R137" s="56">
        <f ca="1">IF('Bewerking, HH'!R137=0,0,'Bewerking, HH'!R137/SUM('Bewerking, HH'!M$131:M$145))</f>
        <v>0</v>
      </c>
      <c r="S137" s="49">
        <f ca="1">IF('Bewerking, HH'!S137=0,0,'Bewerking, HH'!S137/SUM('Bewerking, HH'!M$131:M$145))</f>
        <v>0</v>
      </c>
      <c r="W137" s="56">
        <f ca="1">IF('Bewerking, HH'!W137=0,0,'Bewerking, HH'!W137/SUM('Bewerking, HH'!W$131:W$145))</f>
        <v>0</v>
      </c>
      <c r="X137" s="47">
        <f ca="1">IF('Bewerking, HH'!X137=0,0,'Bewerking, HH'!X137/SUM('Bewerking, HH'!W$131:W$145))</f>
        <v>0</v>
      </c>
      <c r="Y137" s="56">
        <f ca="1">IF('Bewerking, HH'!Y137=0,0,'Bewerking, HH'!Y137/SUM('Bewerking, HH'!W$131:W$145))</f>
        <v>0</v>
      </c>
      <c r="Z137" s="56">
        <f ca="1">IF('Bewerking, HH'!Z137=0,0,'Bewerking, HH'!Z137/SUM('Bewerking, HH'!W$131:W$145))</f>
        <v>0</v>
      </c>
      <c r="AA137" s="56">
        <f ca="1">IF('Bewerking, HH'!AA137=0,0,'Bewerking, HH'!AA137/SUM('Bewerking, HH'!W$131:W$145))</f>
        <v>0</v>
      </c>
      <c r="AB137" s="56">
        <f ca="1">IF('Bewerking, HH'!AB137=0,0,'Bewerking, HH'!AB137/SUM('Bewerking, HH'!W$131:W$145))</f>
        <v>0</v>
      </c>
      <c r="AC137" s="49">
        <f ca="1">IF('Bewerking, HH'!AC137=0,0,'Bewerking, HH'!AC137/SUM('Bewerking, HH'!W$131:W$145))</f>
        <v>0</v>
      </c>
      <c r="AG137" s="56">
        <f ca="1">IF('Bewerking, HH'!AG137=0,0,'Bewerking, HH'!AG137/SUM('Bewerking, HH'!AG$131:AG$145))</f>
        <v>0</v>
      </c>
      <c r="AH137" s="47">
        <f ca="1">IF('Bewerking, HH'!AH137=0,0,'Bewerking, HH'!AH137/SUM('Bewerking, HH'!AG$131:AG$145))</f>
        <v>0</v>
      </c>
      <c r="AI137" s="56">
        <f ca="1">IF('Bewerking, HH'!AI137=0,0,'Bewerking, HH'!AI137/SUM('Bewerking, HH'!AG$131:AG$145))</f>
        <v>0</v>
      </c>
      <c r="AJ137" s="56">
        <f ca="1">IF('Bewerking, HH'!AJ137=0,0,'Bewerking, HH'!AJ137/SUM('Bewerking, HH'!AG$131:AG$145))</f>
        <v>0</v>
      </c>
      <c r="AK137" s="56">
        <f ca="1">IF('Bewerking, HH'!AK137=0,0,'Bewerking, HH'!AK137/SUM('Bewerking, HH'!AG$131:AG$145))</f>
        <v>0</v>
      </c>
      <c r="AL137" s="56">
        <f ca="1">IF('Bewerking, HH'!AL137=0,0,'Bewerking, HH'!AL137/SUM('Bewerking, HH'!AG$131:AG$145))</f>
        <v>0</v>
      </c>
      <c r="AM137" s="49">
        <f ca="1">IF('Bewerking, HH'!AM137=0,0,'Bewerking, HH'!AM137/SUM('Bewerking, HH'!AG$131:AG$145))</f>
        <v>0</v>
      </c>
      <c r="AQ137" s="56">
        <f ca="1">IF('Bewerking, HH'!AQ137=0,0,'Bewerking, HH'!AQ137/SUM('Bewerking, HH'!AQ$131:AQ$145))</f>
        <v>0</v>
      </c>
      <c r="AR137" s="47">
        <f ca="1">IF('Bewerking, HH'!AR137=0,0,'Bewerking, HH'!AR137/SUM('Bewerking, HH'!AQ$131:AQ$145))</f>
        <v>0</v>
      </c>
      <c r="AS137" s="56">
        <f ca="1">IF('Bewerking, HH'!AS137=0,0,'Bewerking, HH'!AS137/SUM('Bewerking, HH'!AQ$131:AQ$145))</f>
        <v>0</v>
      </c>
      <c r="AT137" s="56">
        <f ca="1">IF('Bewerking, HH'!AT137=0,0,'Bewerking, HH'!AT137/SUM('Bewerking, HH'!AQ$131:AQ$145))</f>
        <v>0</v>
      </c>
      <c r="AU137" s="56">
        <f ca="1">IF('Bewerking, HH'!AU137=0,0,'Bewerking, HH'!AU137/SUM('Bewerking, HH'!AQ$131:AQ$145))</f>
        <v>0</v>
      </c>
      <c r="AV137" s="56">
        <f ca="1">IF('Bewerking, HH'!AV137=0,0,'Bewerking, HH'!AV137/SUM('Bewerking, HH'!AQ$131:AQ$145))</f>
        <v>0</v>
      </c>
      <c r="AW137" s="49">
        <f ca="1">IF('Bewerking, HH'!AW137=0,0,'Bewerking, HH'!AW137/SUM('Bewerking, HH'!AQ$131:AQ$145))</f>
        <v>0</v>
      </c>
    </row>
    <row r="138" spans="2:49" x14ac:dyDescent="0.25">
      <c r="B138" s="29" t="s">
        <v>42</v>
      </c>
      <c r="C138" s="56">
        <f ca="1">IF('Bewerking, HH'!C138=0,0,'Bewerking, HH'!C138/SUM('Bewerking, HH'!C$131:C$145))</f>
        <v>0</v>
      </c>
      <c r="D138" s="47">
        <f ca="1">IF('Bewerking, HH'!D138=0,0,'Bewerking, HH'!D138/SUM('Bewerking, HH'!C$131:C$145))</f>
        <v>0</v>
      </c>
      <c r="E138" s="56">
        <f ca="1">IF('Bewerking, HH'!E138=0,0,'Bewerking, HH'!E138/SUM('Bewerking, HH'!C$131:C$145))</f>
        <v>0</v>
      </c>
      <c r="F138" s="56">
        <f ca="1">IF('Bewerking, HH'!F138=0,0,'Bewerking, HH'!F138/SUM('Bewerking, HH'!C$131:C$145))</f>
        <v>0</v>
      </c>
      <c r="G138" s="56">
        <f ca="1">IF('Bewerking, HH'!G138=0,0,'Bewerking, HH'!G138/SUM('Bewerking, HH'!C$131:C$145))</f>
        <v>0</v>
      </c>
      <c r="H138" s="56">
        <f ca="1">IF('Bewerking, HH'!H138=0,0,'Bewerking, HH'!H138/SUM('Bewerking, HH'!C$131:C$145))</f>
        <v>0</v>
      </c>
      <c r="I138" s="49">
        <f ca="1">IF('Bewerking, HH'!I138=0,0,'Bewerking, HH'!I138/SUM('Bewerking, HH'!C$131:C$145))</f>
        <v>0</v>
      </c>
      <c r="M138" s="56">
        <f ca="1">IF('Bewerking, HH'!M138=0,0,'Bewerking, HH'!M138/SUM('Bewerking, HH'!M$131:M$145))</f>
        <v>0</v>
      </c>
      <c r="N138" s="47">
        <f ca="1">IF('Bewerking, HH'!N138=0,0,'Bewerking, HH'!N138/SUM('Bewerking, HH'!M$131:M$145))</f>
        <v>0</v>
      </c>
      <c r="O138" s="56">
        <f ca="1">IF('Bewerking, HH'!O138=0,0,'Bewerking, HH'!O138/SUM('Bewerking, HH'!M$131:M$145))</f>
        <v>0</v>
      </c>
      <c r="P138" s="56">
        <f ca="1">IF('Bewerking, HH'!P138=0,0,'Bewerking, HH'!P138/SUM('Bewerking, HH'!M$131:M$145))</f>
        <v>0</v>
      </c>
      <c r="Q138" s="56">
        <f ca="1">IF('Bewerking, HH'!Q138=0,0,'Bewerking, HH'!Q138/SUM('Bewerking, HH'!M$131:M$145))</f>
        <v>0</v>
      </c>
      <c r="R138" s="56">
        <f ca="1">IF('Bewerking, HH'!R138=0,0,'Bewerking, HH'!R138/SUM('Bewerking, HH'!M$131:M$145))</f>
        <v>0</v>
      </c>
      <c r="S138" s="49">
        <f ca="1">IF('Bewerking, HH'!S138=0,0,'Bewerking, HH'!S138/SUM('Bewerking, HH'!M$131:M$145))</f>
        <v>0</v>
      </c>
      <c r="W138" s="56">
        <f ca="1">IF('Bewerking, HH'!W138=0,0,'Bewerking, HH'!W138/SUM('Bewerking, HH'!W$131:W$145))</f>
        <v>0</v>
      </c>
      <c r="X138" s="47">
        <f ca="1">IF('Bewerking, HH'!X138=0,0,'Bewerking, HH'!X138/SUM('Bewerking, HH'!W$131:W$145))</f>
        <v>0</v>
      </c>
      <c r="Y138" s="56">
        <f ca="1">IF('Bewerking, HH'!Y138=0,0,'Bewerking, HH'!Y138/SUM('Bewerking, HH'!W$131:W$145))</f>
        <v>0</v>
      </c>
      <c r="Z138" s="56">
        <f ca="1">IF('Bewerking, HH'!Z138=0,0,'Bewerking, HH'!Z138/SUM('Bewerking, HH'!W$131:W$145))</f>
        <v>0</v>
      </c>
      <c r="AA138" s="56">
        <f ca="1">IF('Bewerking, HH'!AA138=0,0,'Bewerking, HH'!AA138/SUM('Bewerking, HH'!W$131:W$145))</f>
        <v>0</v>
      </c>
      <c r="AB138" s="56">
        <f ca="1">IF('Bewerking, HH'!AB138=0,0,'Bewerking, HH'!AB138/SUM('Bewerking, HH'!W$131:W$145))</f>
        <v>0</v>
      </c>
      <c r="AC138" s="49">
        <f ca="1">IF('Bewerking, HH'!AC138=0,0,'Bewerking, HH'!AC138/SUM('Bewerking, HH'!W$131:W$145))</f>
        <v>0</v>
      </c>
      <c r="AG138" s="56">
        <f ca="1">IF('Bewerking, HH'!AG138=0,0,'Bewerking, HH'!AG138/SUM('Bewerking, HH'!AG$131:AG$145))</f>
        <v>0</v>
      </c>
      <c r="AH138" s="47">
        <f ca="1">IF('Bewerking, HH'!AH138=0,0,'Bewerking, HH'!AH138/SUM('Bewerking, HH'!AG$131:AG$145))</f>
        <v>0</v>
      </c>
      <c r="AI138" s="56">
        <f ca="1">IF('Bewerking, HH'!AI138=0,0,'Bewerking, HH'!AI138/SUM('Bewerking, HH'!AG$131:AG$145))</f>
        <v>0</v>
      </c>
      <c r="AJ138" s="56">
        <f ca="1">IF('Bewerking, HH'!AJ138=0,0,'Bewerking, HH'!AJ138/SUM('Bewerking, HH'!AG$131:AG$145))</f>
        <v>0</v>
      </c>
      <c r="AK138" s="56">
        <f ca="1">IF('Bewerking, HH'!AK138=0,0,'Bewerking, HH'!AK138/SUM('Bewerking, HH'!AG$131:AG$145))</f>
        <v>0</v>
      </c>
      <c r="AL138" s="56">
        <f ca="1">IF('Bewerking, HH'!AL138=0,0,'Bewerking, HH'!AL138/SUM('Bewerking, HH'!AG$131:AG$145))</f>
        <v>0</v>
      </c>
      <c r="AM138" s="49">
        <f ca="1">IF('Bewerking, HH'!AM138=0,0,'Bewerking, HH'!AM138/SUM('Bewerking, HH'!AG$131:AG$145))</f>
        <v>0</v>
      </c>
      <c r="AQ138" s="56">
        <f ca="1">IF('Bewerking, HH'!AQ138=0,0,'Bewerking, HH'!AQ138/SUM('Bewerking, HH'!AQ$131:AQ$145))</f>
        <v>0</v>
      </c>
      <c r="AR138" s="47">
        <f ca="1">IF('Bewerking, HH'!AR138=0,0,'Bewerking, HH'!AR138/SUM('Bewerking, HH'!AQ$131:AQ$145))</f>
        <v>0</v>
      </c>
      <c r="AS138" s="56">
        <f ca="1">IF('Bewerking, HH'!AS138=0,0,'Bewerking, HH'!AS138/SUM('Bewerking, HH'!AQ$131:AQ$145))</f>
        <v>0</v>
      </c>
      <c r="AT138" s="56">
        <f ca="1">IF('Bewerking, HH'!AT138=0,0,'Bewerking, HH'!AT138/SUM('Bewerking, HH'!AQ$131:AQ$145))</f>
        <v>0</v>
      </c>
      <c r="AU138" s="56">
        <f ca="1">IF('Bewerking, HH'!AU138=0,0,'Bewerking, HH'!AU138/SUM('Bewerking, HH'!AQ$131:AQ$145))</f>
        <v>0</v>
      </c>
      <c r="AV138" s="56">
        <f ca="1">IF('Bewerking, HH'!AV138=0,0,'Bewerking, HH'!AV138/SUM('Bewerking, HH'!AQ$131:AQ$145))</f>
        <v>0</v>
      </c>
      <c r="AW138" s="49">
        <f ca="1">IF('Bewerking, HH'!AW138=0,0,'Bewerking, HH'!AW138/SUM('Bewerking, HH'!AQ$131:AQ$145))</f>
        <v>0</v>
      </c>
    </row>
    <row r="139" spans="2:49" x14ac:dyDescent="0.25">
      <c r="B139" s="29" t="s">
        <v>43</v>
      </c>
      <c r="C139" s="56">
        <f ca="1">IF('Bewerking, HH'!C139=0,0,'Bewerking, HH'!C139/SUM('Bewerking, HH'!C$131:C$145))</f>
        <v>0</v>
      </c>
      <c r="D139" s="47">
        <f ca="1">IF('Bewerking, HH'!D139=0,0,'Bewerking, HH'!D139/SUM('Bewerking, HH'!C$131:C$145))</f>
        <v>0</v>
      </c>
      <c r="E139" s="56">
        <f ca="1">IF('Bewerking, HH'!E139=0,0,'Bewerking, HH'!E139/SUM('Bewerking, HH'!C$131:C$145))</f>
        <v>0</v>
      </c>
      <c r="F139" s="56">
        <f ca="1">IF('Bewerking, HH'!F139=0,0,'Bewerking, HH'!F139/SUM('Bewerking, HH'!C$131:C$145))</f>
        <v>0</v>
      </c>
      <c r="G139" s="56">
        <f ca="1">IF('Bewerking, HH'!G139=0,0,'Bewerking, HH'!G139/SUM('Bewerking, HH'!C$131:C$145))</f>
        <v>0</v>
      </c>
      <c r="H139" s="56">
        <f ca="1">IF('Bewerking, HH'!H139=0,0,'Bewerking, HH'!H139/SUM('Bewerking, HH'!C$131:C$145))</f>
        <v>0</v>
      </c>
      <c r="I139" s="49">
        <f ca="1">IF('Bewerking, HH'!I139=0,0,'Bewerking, HH'!I139/SUM('Bewerking, HH'!C$131:C$145))</f>
        <v>0</v>
      </c>
      <c r="M139" s="56">
        <f ca="1">IF('Bewerking, HH'!M139=0,0,'Bewerking, HH'!M139/SUM('Bewerking, HH'!M$131:M$145))</f>
        <v>0</v>
      </c>
      <c r="N139" s="47">
        <f ca="1">IF('Bewerking, HH'!N139=0,0,'Bewerking, HH'!N139/SUM('Bewerking, HH'!M$131:M$145))</f>
        <v>0</v>
      </c>
      <c r="O139" s="56">
        <f ca="1">IF('Bewerking, HH'!O139=0,0,'Bewerking, HH'!O139/SUM('Bewerking, HH'!M$131:M$145))</f>
        <v>0</v>
      </c>
      <c r="P139" s="56">
        <f ca="1">IF('Bewerking, HH'!P139=0,0,'Bewerking, HH'!P139/SUM('Bewerking, HH'!M$131:M$145))</f>
        <v>0</v>
      </c>
      <c r="Q139" s="56">
        <f ca="1">IF('Bewerking, HH'!Q139=0,0,'Bewerking, HH'!Q139/SUM('Bewerking, HH'!M$131:M$145))</f>
        <v>0</v>
      </c>
      <c r="R139" s="56">
        <f ca="1">IF('Bewerking, HH'!R139=0,0,'Bewerking, HH'!R139/SUM('Bewerking, HH'!M$131:M$145))</f>
        <v>0</v>
      </c>
      <c r="S139" s="49">
        <f ca="1">IF('Bewerking, HH'!S139=0,0,'Bewerking, HH'!S139/SUM('Bewerking, HH'!M$131:M$145))</f>
        <v>0</v>
      </c>
      <c r="W139" s="56">
        <f ca="1">IF('Bewerking, HH'!W139=0,0,'Bewerking, HH'!W139/SUM('Bewerking, HH'!W$131:W$145))</f>
        <v>0</v>
      </c>
      <c r="X139" s="47">
        <f ca="1">IF('Bewerking, HH'!X139=0,0,'Bewerking, HH'!X139/SUM('Bewerking, HH'!W$131:W$145))</f>
        <v>0</v>
      </c>
      <c r="Y139" s="56">
        <f ca="1">IF('Bewerking, HH'!Y139=0,0,'Bewerking, HH'!Y139/SUM('Bewerking, HH'!W$131:W$145))</f>
        <v>0</v>
      </c>
      <c r="Z139" s="56">
        <f ca="1">IF('Bewerking, HH'!Z139=0,0,'Bewerking, HH'!Z139/SUM('Bewerking, HH'!W$131:W$145))</f>
        <v>0</v>
      </c>
      <c r="AA139" s="56">
        <f ca="1">IF('Bewerking, HH'!AA139=0,0,'Bewerking, HH'!AA139/SUM('Bewerking, HH'!W$131:W$145))</f>
        <v>0</v>
      </c>
      <c r="AB139" s="56">
        <f ca="1">IF('Bewerking, HH'!AB139=0,0,'Bewerking, HH'!AB139/SUM('Bewerking, HH'!W$131:W$145))</f>
        <v>0</v>
      </c>
      <c r="AC139" s="49">
        <f ca="1">IF('Bewerking, HH'!AC139=0,0,'Bewerking, HH'!AC139/SUM('Bewerking, HH'!W$131:W$145))</f>
        <v>0</v>
      </c>
      <c r="AG139" s="56">
        <f ca="1">IF('Bewerking, HH'!AG139=0,0,'Bewerking, HH'!AG139/SUM('Bewerking, HH'!AG$131:AG$145))</f>
        <v>0</v>
      </c>
      <c r="AH139" s="47">
        <f ca="1">IF('Bewerking, HH'!AH139=0,0,'Bewerking, HH'!AH139/SUM('Bewerking, HH'!AG$131:AG$145))</f>
        <v>0</v>
      </c>
      <c r="AI139" s="56">
        <f ca="1">IF('Bewerking, HH'!AI139=0,0,'Bewerking, HH'!AI139/SUM('Bewerking, HH'!AG$131:AG$145))</f>
        <v>0</v>
      </c>
      <c r="AJ139" s="56">
        <f ca="1">IF('Bewerking, HH'!AJ139=0,0,'Bewerking, HH'!AJ139/SUM('Bewerking, HH'!AG$131:AG$145))</f>
        <v>0</v>
      </c>
      <c r="AK139" s="56">
        <f ca="1">IF('Bewerking, HH'!AK139=0,0,'Bewerking, HH'!AK139/SUM('Bewerking, HH'!AG$131:AG$145))</f>
        <v>0</v>
      </c>
      <c r="AL139" s="56">
        <f ca="1">IF('Bewerking, HH'!AL139=0,0,'Bewerking, HH'!AL139/SUM('Bewerking, HH'!AG$131:AG$145))</f>
        <v>0</v>
      </c>
      <c r="AM139" s="49">
        <f ca="1">IF('Bewerking, HH'!AM139=0,0,'Bewerking, HH'!AM139/SUM('Bewerking, HH'!AG$131:AG$145))</f>
        <v>0</v>
      </c>
      <c r="AQ139" s="56">
        <f ca="1">IF('Bewerking, HH'!AQ139=0,0,'Bewerking, HH'!AQ139/SUM('Bewerking, HH'!AQ$131:AQ$145))</f>
        <v>0</v>
      </c>
      <c r="AR139" s="47">
        <f ca="1">IF('Bewerking, HH'!AR139=0,0,'Bewerking, HH'!AR139/SUM('Bewerking, HH'!AQ$131:AQ$145))</f>
        <v>0</v>
      </c>
      <c r="AS139" s="56">
        <f ca="1">IF('Bewerking, HH'!AS139=0,0,'Bewerking, HH'!AS139/SUM('Bewerking, HH'!AQ$131:AQ$145))</f>
        <v>0</v>
      </c>
      <c r="AT139" s="56">
        <f ca="1">IF('Bewerking, HH'!AT139=0,0,'Bewerking, HH'!AT139/SUM('Bewerking, HH'!AQ$131:AQ$145))</f>
        <v>0</v>
      </c>
      <c r="AU139" s="56">
        <f ca="1">IF('Bewerking, HH'!AU139=0,0,'Bewerking, HH'!AU139/SUM('Bewerking, HH'!AQ$131:AQ$145))</f>
        <v>0</v>
      </c>
      <c r="AV139" s="56">
        <f ca="1">IF('Bewerking, HH'!AV139=0,0,'Bewerking, HH'!AV139/SUM('Bewerking, HH'!AQ$131:AQ$145))</f>
        <v>0</v>
      </c>
      <c r="AW139" s="49">
        <f ca="1">IF('Bewerking, HH'!AW139=0,0,'Bewerking, HH'!AW139/SUM('Bewerking, HH'!AQ$131:AQ$145))</f>
        <v>0</v>
      </c>
    </row>
    <row r="140" spans="2:49" x14ac:dyDescent="0.25">
      <c r="B140" s="29" t="s">
        <v>44</v>
      </c>
      <c r="C140" s="56">
        <f ca="1">IF('Bewerking, HH'!C140=0,0,'Bewerking, HH'!C140/SUM('Bewerking, HH'!C$131:C$145))</f>
        <v>0</v>
      </c>
      <c r="D140" s="47">
        <f ca="1">IF('Bewerking, HH'!D140=0,0,'Bewerking, HH'!D140/SUM('Bewerking, HH'!C$131:C$145))</f>
        <v>0</v>
      </c>
      <c r="E140" s="56">
        <f ca="1">IF('Bewerking, HH'!E140=0,0,'Bewerking, HH'!E140/SUM('Bewerking, HH'!C$131:C$145))</f>
        <v>0</v>
      </c>
      <c r="F140" s="56">
        <f ca="1">IF('Bewerking, HH'!F140=0,0,'Bewerking, HH'!F140/SUM('Bewerking, HH'!C$131:C$145))</f>
        <v>0</v>
      </c>
      <c r="G140" s="56">
        <f ca="1">IF('Bewerking, HH'!G140=0,0,'Bewerking, HH'!G140/SUM('Bewerking, HH'!C$131:C$145))</f>
        <v>0</v>
      </c>
      <c r="H140" s="56">
        <f ca="1">IF('Bewerking, HH'!H140=0,0,'Bewerking, HH'!H140/SUM('Bewerking, HH'!C$131:C$145))</f>
        <v>0</v>
      </c>
      <c r="I140" s="49">
        <f ca="1">IF('Bewerking, HH'!I140=0,0,'Bewerking, HH'!I140/SUM('Bewerking, HH'!C$131:C$145))</f>
        <v>0</v>
      </c>
      <c r="M140" s="56">
        <f ca="1">IF('Bewerking, HH'!M140=0,0,'Bewerking, HH'!M140/SUM('Bewerking, HH'!M$131:M$145))</f>
        <v>0</v>
      </c>
      <c r="N140" s="47">
        <f ca="1">IF('Bewerking, HH'!N140=0,0,'Bewerking, HH'!N140/SUM('Bewerking, HH'!M$131:M$145))</f>
        <v>0</v>
      </c>
      <c r="O140" s="56">
        <f ca="1">IF('Bewerking, HH'!O140=0,0,'Bewerking, HH'!O140/SUM('Bewerking, HH'!M$131:M$145))</f>
        <v>0</v>
      </c>
      <c r="P140" s="56">
        <f ca="1">IF('Bewerking, HH'!P140=0,0,'Bewerking, HH'!P140/SUM('Bewerking, HH'!M$131:M$145))</f>
        <v>0</v>
      </c>
      <c r="Q140" s="56">
        <f ca="1">IF('Bewerking, HH'!Q140=0,0,'Bewerking, HH'!Q140/SUM('Bewerking, HH'!M$131:M$145))</f>
        <v>0</v>
      </c>
      <c r="R140" s="56">
        <f ca="1">IF('Bewerking, HH'!R140=0,0,'Bewerking, HH'!R140/SUM('Bewerking, HH'!M$131:M$145))</f>
        <v>0</v>
      </c>
      <c r="S140" s="49">
        <f ca="1">IF('Bewerking, HH'!S140=0,0,'Bewerking, HH'!S140/SUM('Bewerking, HH'!M$131:M$145))</f>
        <v>0</v>
      </c>
      <c r="W140" s="56">
        <f ca="1">IF('Bewerking, HH'!W140=0,0,'Bewerking, HH'!W140/SUM('Bewerking, HH'!W$131:W$145))</f>
        <v>0</v>
      </c>
      <c r="X140" s="47">
        <f ca="1">IF('Bewerking, HH'!X140=0,0,'Bewerking, HH'!X140/SUM('Bewerking, HH'!W$131:W$145))</f>
        <v>0</v>
      </c>
      <c r="Y140" s="56">
        <f ca="1">IF('Bewerking, HH'!Y140=0,0,'Bewerking, HH'!Y140/SUM('Bewerking, HH'!W$131:W$145))</f>
        <v>0</v>
      </c>
      <c r="Z140" s="56">
        <f ca="1">IF('Bewerking, HH'!Z140=0,0,'Bewerking, HH'!Z140/SUM('Bewerking, HH'!W$131:W$145))</f>
        <v>0</v>
      </c>
      <c r="AA140" s="56">
        <f ca="1">IF('Bewerking, HH'!AA140=0,0,'Bewerking, HH'!AA140/SUM('Bewerking, HH'!W$131:W$145))</f>
        <v>0</v>
      </c>
      <c r="AB140" s="56">
        <f ca="1">IF('Bewerking, HH'!AB140=0,0,'Bewerking, HH'!AB140/SUM('Bewerking, HH'!W$131:W$145))</f>
        <v>0</v>
      </c>
      <c r="AC140" s="49">
        <f ca="1">IF('Bewerking, HH'!AC140=0,0,'Bewerking, HH'!AC140/SUM('Bewerking, HH'!W$131:W$145))</f>
        <v>0</v>
      </c>
      <c r="AG140" s="56">
        <f ca="1">IF('Bewerking, HH'!AG140=0,0,'Bewerking, HH'!AG140/SUM('Bewerking, HH'!AG$131:AG$145))</f>
        <v>0</v>
      </c>
      <c r="AH140" s="47">
        <f ca="1">IF('Bewerking, HH'!AH140=0,0,'Bewerking, HH'!AH140/SUM('Bewerking, HH'!AG$131:AG$145))</f>
        <v>0</v>
      </c>
      <c r="AI140" s="56">
        <f ca="1">IF('Bewerking, HH'!AI140=0,0,'Bewerking, HH'!AI140/SUM('Bewerking, HH'!AG$131:AG$145))</f>
        <v>0</v>
      </c>
      <c r="AJ140" s="56">
        <f ca="1">IF('Bewerking, HH'!AJ140=0,0,'Bewerking, HH'!AJ140/SUM('Bewerking, HH'!AG$131:AG$145))</f>
        <v>0</v>
      </c>
      <c r="AK140" s="56">
        <f ca="1">IF('Bewerking, HH'!AK140=0,0,'Bewerking, HH'!AK140/SUM('Bewerking, HH'!AG$131:AG$145))</f>
        <v>0</v>
      </c>
      <c r="AL140" s="56">
        <f ca="1">IF('Bewerking, HH'!AL140=0,0,'Bewerking, HH'!AL140/SUM('Bewerking, HH'!AG$131:AG$145))</f>
        <v>0</v>
      </c>
      <c r="AM140" s="49">
        <f ca="1">IF('Bewerking, HH'!AM140=0,0,'Bewerking, HH'!AM140/SUM('Bewerking, HH'!AG$131:AG$145))</f>
        <v>0</v>
      </c>
      <c r="AQ140" s="56">
        <f ca="1">IF('Bewerking, HH'!AQ140=0,0,'Bewerking, HH'!AQ140/SUM('Bewerking, HH'!AQ$131:AQ$145))</f>
        <v>0</v>
      </c>
      <c r="AR140" s="47">
        <f ca="1">IF('Bewerking, HH'!AR140=0,0,'Bewerking, HH'!AR140/SUM('Bewerking, HH'!AQ$131:AQ$145))</f>
        <v>0</v>
      </c>
      <c r="AS140" s="56">
        <f ca="1">IF('Bewerking, HH'!AS140=0,0,'Bewerking, HH'!AS140/SUM('Bewerking, HH'!AQ$131:AQ$145))</f>
        <v>0</v>
      </c>
      <c r="AT140" s="56">
        <f ca="1">IF('Bewerking, HH'!AT140=0,0,'Bewerking, HH'!AT140/SUM('Bewerking, HH'!AQ$131:AQ$145))</f>
        <v>0</v>
      </c>
      <c r="AU140" s="56">
        <f ca="1">IF('Bewerking, HH'!AU140=0,0,'Bewerking, HH'!AU140/SUM('Bewerking, HH'!AQ$131:AQ$145))</f>
        <v>0</v>
      </c>
      <c r="AV140" s="56">
        <f ca="1">IF('Bewerking, HH'!AV140=0,0,'Bewerking, HH'!AV140/SUM('Bewerking, HH'!AQ$131:AQ$145))</f>
        <v>0</v>
      </c>
      <c r="AW140" s="49">
        <f ca="1">IF('Bewerking, HH'!AW140=0,0,'Bewerking, HH'!AW140/SUM('Bewerking, HH'!AQ$131:AQ$145))</f>
        <v>0</v>
      </c>
    </row>
    <row r="141" spans="2:49" x14ac:dyDescent="0.25">
      <c r="B141" s="29" t="s">
        <v>45</v>
      </c>
      <c r="C141" s="56">
        <f ca="1">IF('Bewerking, HH'!C141=0,0,'Bewerking, HH'!C141/SUM('Bewerking, HH'!C$131:C$145))</f>
        <v>0</v>
      </c>
      <c r="D141" s="47">
        <f ca="1">IF('Bewerking, HH'!D141=0,0,'Bewerking, HH'!D141/SUM('Bewerking, HH'!C$131:C$145))</f>
        <v>0</v>
      </c>
      <c r="E141" s="56">
        <f ca="1">IF('Bewerking, HH'!E141=0,0,'Bewerking, HH'!E141/SUM('Bewerking, HH'!C$131:C$145))</f>
        <v>0</v>
      </c>
      <c r="F141" s="56">
        <f ca="1">IF('Bewerking, HH'!F141=0,0,'Bewerking, HH'!F141/SUM('Bewerking, HH'!C$131:C$145))</f>
        <v>0</v>
      </c>
      <c r="G141" s="56">
        <f ca="1">IF('Bewerking, HH'!G141=0,0,'Bewerking, HH'!G141/SUM('Bewerking, HH'!C$131:C$145))</f>
        <v>0</v>
      </c>
      <c r="H141" s="56">
        <f ca="1">IF('Bewerking, HH'!H141=0,0,'Bewerking, HH'!H141/SUM('Bewerking, HH'!C$131:C$145))</f>
        <v>0</v>
      </c>
      <c r="I141" s="49">
        <f ca="1">IF('Bewerking, HH'!I141=0,0,'Bewerking, HH'!I141/SUM('Bewerking, HH'!C$131:C$145))</f>
        <v>0</v>
      </c>
      <c r="M141" s="56">
        <f ca="1">IF('Bewerking, HH'!M141=0,0,'Bewerking, HH'!M141/SUM('Bewerking, HH'!M$131:M$145))</f>
        <v>0</v>
      </c>
      <c r="N141" s="47">
        <f ca="1">IF('Bewerking, HH'!N141=0,0,'Bewerking, HH'!N141/SUM('Bewerking, HH'!M$131:M$145))</f>
        <v>0</v>
      </c>
      <c r="O141" s="56">
        <f ca="1">IF('Bewerking, HH'!O141=0,0,'Bewerking, HH'!O141/SUM('Bewerking, HH'!M$131:M$145))</f>
        <v>0</v>
      </c>
      <c r="P141" s="56">
        <f ca="1">IF('Bewerking, HH'!P141=0,0,'Bewerking, HH'!P141/SUM('Bewerking, HH'!M$131:M$145))</f>
        <v>0</v>
      </c>
      <c r="Q141" s="56">
        <f ca="1">IF('Bewerking, HH'!Q141=0,0,'Bewerking, HH'!Q141/SUM('Bewerking, HH'!M$131:M$145))</f>
        <v>0</v>
      </c>
      <c r="R141" s="56">
        <f ca="1">IF('Bewerking, HH'!R141=0,0,'Bewerking, HH'!R141/SUM('Bewerking, HH'!M$131:M$145))</f>
        <v>0</v>
      </c>
      <c r="S141" s="49">
        <f ca="1">IF('Bewerking, HH'!S141=0,0,'Bewerking, HH'!S141/SUM('Bewerking, HH'!M$131:M$145))</f>
        <v>0</v>
      </c>
      <c r="W141" s="56">
        <f ca="1">IF('Bewerking, HH'!W141=0,0,'Bewerking, HH'!W141/SUM('Bewerking, HH'!W$131:W$145))</f>
        <v>0</v>
      </c>
      <c r="X141" s="47">
        <f ca="1">IF('Bewerking, HH'!X141=0,0,'Bewerking, HH'!X141/SUM('Bewerking, HH'!W$131:W$145))</f>
        <v>0</v>
      </c>
      <c r="Y141" s="56">
        <f ca="1">IF('Bewerking, HH'!Y141=0,0,'Bewerking, HH'!Y141/SUM('Bewerking, HH'!W$131:W$145))</f>
        <v>0</v>
      </c>
      <c r="Z141" s="56">
        <f ca="1">IF('Bewerking, HH'!Z141=0,0,'Bewerking, HH'!Z141/SUM('Bewerking, HH'!W$131:W$145))</f>
        <v>0</v>
      </c>
      <c r="AA141" s="56">
        <f ca="1">IF('Bewerking, HH'!AA141=0,0,'Bewerking, HH'!AA141/SUM('Bewerking, HH'!W$131:W$145))</f>
        <v>0</v>
      </c>
      <c r="AB141" s="56">
        <f ca="1">IF('Bewerking, HH'!AB141=0,0,'Bewerking, HH'!AB141/SUM('Bewerking, HH'!W$131:W$145))</f>
        <v>0</v>
      </c>
      <c r="AC141" s="49">
        <f ca="1">IF('Bewerking, HH'!AC141=0,0,'Bewerking, HH'!AC141/SUM('Bewerking, HH'!W$131:W$145))</f>
        <v>0</v>
      </c>
      <c r="AG141" s="56">
        <f ca="1">IF('Bewerking, HH'!AG141=0,0,'Bewerking, HH'!AG141/SUM('Bewerking, HH'!AG$131:AG$145))</f>
        <v>0</v>
      </c>
      <c r="AH141" s="47">
        <f ca="1">IF('Bewerking, HH'!AH141=0,0,'Bewerking, HH'!AH141/SUM('Bewerking, HH'!AG$131:AG$145))</f>
        <v>0</v>
      </c>
      <c r="AI141" s="56">
        <f ca="1">IF('Bewerking, HH'!AI141=0,0,'Bewerking, HH'!AI141/SUM('Bewerking, HH'!AG$131:AG$145))</f>
        <v>0</v>
      </c>
      <c r="AJ141" s="56">
        <f ca="1">IF('Bewerking, HH'!AJ141=0,0,'Bewerking, HH'!AJ141/SUM('Bewerking, HH'!AG$131:AG$145))</f>
        <v>0</v>
      </c>
      <c r="AK141" s="56">
        <f ca="1">IF('Bewerking, HH'!AK141=0,0,'Bewerking, HH'!AK141/SUM('Bewerking, HH'!AG$131:AG$145))</f>
        <v>0</v>
      </c>
      <c r="AL141" s="56">
        <f ca="1">IF('Bewerking, HH'!AL141=0,0,'Bewerking, HH'!AL141/SUM('Bewerking, HH'!AG$131:AG$145))</f>
        <v>0</v>
      </c>
      <c r="AM141" s="49">
        <f ca="1">IF('Bewerking, HH'!AM141=0,0,'Bewerking, HH'!AM141/SUM('Bewerking, HH'!AG$131:AG$145))</f>
        <v>0</v>
      </c>
      <c r="AQ141" s="56">
        <f ca="1">IF('Bewerking, HH'!AQ141=0,0,'Bewerking, HH'!AQ141/SUM('Bewerking, HH'!AQ$131:AQ$145))</f>
        <v>0</v>
      </c>
      <c r="AR141" s="47">
        <f ca="1">IF('Bewerking, HH'!AR141=0,0,'Bewerking, HH'!AR141/SUM('Bewerking, HH'!AQ$131:AQ$145))</f>
        <v>0</v>
      </c>
      <c r="AS141" s="56">
        <f ca="1">IF('Bewerking, HH'!AS141=0,0,'Bewerking, HH'!AS141/SUM('Bewerking, HH'!AQ$131:AQ$145))</f>
        <v>0</v>
      </c>
      <c r="AT141" s="56">
        <f ca="1">IF('Bewerking, HH'!AT141=0,0,'Bewerking, HH'!AT141/SUM('Bewerking, HH'!AQ$131:AQ$145))</f>
        <v>0</v>
      </c>
      <c r="AU141" s="56">
        <f ca="1">IF('Bewerking, HH'!AU141=0,0,'Bewerking, HH'!AU141/SUM('Bewerking, HH'!AQ$131:AQ$145))</f>
        <v>0</v>
      </c>
      <c r="AV141" s="56">
        <f ca="1">IF('Bewerking, HH'!AV141=0,0,'Bewerking, HH'!AV141/SUM('Bewerking, HH'!AQ$131:AQ$145))</f>
        <v>0</v>
      </c>
      <c r="AW141" s="49">
        <f ca="1">IF('Bewerking, HH'!AW141=0,0,'Bewerking, HH'!AW141/SUM('Bewerking, HH'!AQ$131:AQ$145))</f>
        <v>0</v>
      </c>
    </row>
    <row r="142" spans="2:49" x14ac:dyDescent="0.25">
      <c r="B142" s="29" t="s">
        <v>46</v>
      </c>
      <c r="C142" s="56">
        <f ca="1">IF('Bewerking, HH'!C142=0,0,'Bewerking, HH'!C142/SUM('Bewerking, HH'!C$131:C$145))</f>
        <v>0</v>
      </c>
      <c r="D142" s="47">
        <f ca="1">IF('Bewerking, HH'!D142=0,0,'Bewerking, HH'!D142/SUM('Bewerking, HH'!C$131:C$145))</f>
        <v>0</v>
      </c>
      <c r="E142" s="56">
        <f ca="1">IF('Bewerking, HH'!E142=0,0,'Bewerking, HH'!E142/SUM('Bewerking, HH'!C$131:C$145))</f>
        <v>0</v>
      </c>
      <c r="F142" s="56">
        <f ca="1">IF('Bewerking, HH'!F142=0,0,'Bewerking, HH'!F142/SUM('Bewerking, HH'!C$131:C$145))</f>
        <v>0</v>
      </c>
      <c r="G142" s="56">
        <f ca="1">IF('Bewerking, HH'!G142=0,0,'Bewerking, HH'!G142/SUM('Bewerking, HH'!C$131:C$145))</f>
        <v>0</v>
      </c>
      <c r="H142" s="56">
        <f ca="1">IF('Bewerking, HH'!H142=0,0,'Bewerking, HH'!H142/SUM('Bewerking, HH'!C$131:C$145))</f>
        <v>0</v>
      </c>
      <c r="I142" s="49">
        <f ca="1">IF('Bewerking, HH'!I142=0,0,'Bewerking, HH'!I142/SUM('Bewerking, HH'!C$131:C$145))</f>
        <v>0</v>
      </c>
      <c r="M142" s="56">
        <f ca="1">IF('Bewerking, HH'!M142=0,0,'Bewerking, HH'!M142/SUM('Bewerking, HH'!M$131:M$145))</f>
        <v>0</v>
      </c>
      <c r="N142" s="47">
        <f ca="1">IF('Bewerking, HH'!N142=0,0,'Bewerking, HH'!N142/SUM('Bewerking, HH'!M$131:M$145))</f>
        <v>0</v>
      </c>
      <c r="O142" s="56">
        <f ca="1">IF('Bewerking, HH'!O142=0,0,'Bewerking, HH'!O142/SUM('Bewerking, HH'!M$131:M$145))</f>
        <v>0</v>
      </c>
      <c r="P142" s="56">
        <f ca="1">IF('Bewerking, HH'!P142=0,0,'Bewerking, HH'!P142/SUM('Bewerking, HH'!M$131:M$145))</f>
        <v>0</v>
      </c>
      <c r="Q142" s="56">
        <f ca="1">IF('Bewerking, HH'!Q142=0,0,'Bewerking, HH'!Q142/SUM('Bewerking, HH'!M$131:M$145))</f>
        <v>0</v>
      </c>
      <c r="R142" s="56">
        <f ca="1">IF('Bewerking, HH'!R142=0,0,'Bewerking, HH'!R142/SUM('Bewerking, HH'!M$131:M$145))</f>
        <v>0</v>
      </c>
      <c r="S142" s="49">
        <f ca="1">IF('Bewerking, HH'!S142=0,0,'Bewerking, HH'!S142/SUM('Bewerking, HH'!M$131:M$145))</f>
        <v>0</v>
      </c>
      <c r="W142" s="56">
        <f ca="1">IF('Bewerking, HH'!W142=0,0,'Bewerking, HH'!W142/SUM('Bewerking, HH'!W$131:W$145))</f>
        <v>0</v>
      </c>
      <c r="X142" s="47">
        <f ca="1">IF('Bewerking, HH'!X142=0,0,'Bewerking, HH'!X142/SUM('Bewerking, HH'!W$131:W$145))</f>
        <v>0</v>
      </c>
      <c r="Y142" s="56">
        <f ca="1">IF('Bewerking, HH'!Y142=0,0,'Bewerking, HH'!Y142/SUM('Bewerking, HH'!W$131:W$145))</f>
        <v>0</v>
      </c>
      <c r="Z142" s="56">
        <f ca="1">IF('Bewerking, HH'!Z142=0,0,'Bewerking, HH'!Z142/SUM('Bewerking, HH'!W$131:W$145))</f>
        <v>0</v>
      </c>
      <c r="AA142" s="56">
        <f ca="1">IF('Bewerking, HH'!AA142=0,0,'Bewerking, HH'!AA142/SUM('Bewerking, HH'!W$131:W$145))</f>
        <v>0</v>
      </c>
      <c r="AB142" s="56">
        <f ca="1">IF('Bewerking, HH'!AB142=0,0,'Bewerking, HH'!AB142/SUM('Bewerking, HH'!W$131:W$145))</f>
        <v>0</v>
      </c>
      <c r="AC142" s="49">
        <f ca="1">IF('Bewerking, HH'!AC142=0,0,'Bewerking, HH'!AC142/SUM('Bewerking, HH'!W$131:W$145))</f>
        <v>0</v>
      </c>
      <c r="AG142" s="56">
        <f ca="1">IF('Bewerking, HH'!AG142=0,0,'Bewerking, HH'!AG142/SUM('Bewerking, HH'!AG$131:AG$145))</f>
        <v>0</v>
      </c>
      <c r="AH142" s="47">
        <f ca="1">IF('Bewerking, HH'!AH142=0,0,'Bewerking, HH'!AH142/SUM('Bewerking, HH'!AG$131:AG$145))</f>
        <v>0</v>
      </c>
      <c r="AI142" s="56">
        <f ca="1">IF('Bewerking, HH'!AI142=0,0,'Bewerking, HH'!AI142/SUM('Bewerking, HH'!AG$131:AG$145))</f>
        <v>0</v>
      </c>
      <c r="AJ142" s="56">
        <f ca="1">IF('Bewerking, HH'!AJ142=0,0,'Bewerking, HH'!AJ142/SUM('Bewerking, HH'!AG$131:AG$145))</f>
        <v>0</v>
      </c>
      <c r="AK142" s="56">
        <f ca="1">IF('Bewerking, HH'!AK142=0,0,'Bewerking, HH'!AK142/SUM('Bewerking, HH'!AG$131:AG$145))</f>
        <v>0</v>
      </c>
      <c r="AL142" s="56">
        <f ca="1">IF('Bewerking, HH'!AL142=0,0,'Bewerking, HH'!AL142/SUM('Bewerking, HH'!AG$131:AG$145))</f>
        <v>0</v>
      </c>
      <c r="AM142" s="49">
        <f ca="1">IF('Bewerking, HH'!AM142=0,0,'Bewerking, HH'!AM142/SUM('Bewerking, HH'!AG$131:AG$145))</f>
        <v>0</v>
      </c>
      <c r="AQ142" s="56">
        <f ca="1">IF('Bewerking, HH'!AQ142=0,0,'Bewerking, HH'!AQ142/SUM('Bewerking, HH'!AQ$131:AQ$145))</f>
        <v>0</v>
      </c>
      <c r="AR142" s="47">
        <f ca="1">IF('Bewerking, HH'!AR142=0,0,'Bewerking, HH'!AR142/SUM('Bewerking, HH'!AQ$131:AQ$145))</f>
        <v>0</v>
      </c>
      <c r="AS142" s="56">
        <f ca="1">IF('Bewerking, HH'!AS142=0,0,'Bewerking, HH'!AS142/SUM('Bewerking, HH'!AQ$131:AQ$145))</f>
        <v>0</v>
      </c>
      <c r="AT142" s="56">
        <f ca="1">IF('Bewerking, HH'!AT142=0,0,'Bewerking, HH'!AT142/SUM('Bewerking, HH'!AQ$131:AQ$145))</f>
        <v>0</v>
      </c>
      <c r="AU142" s="56">
        <f ca="1">IF('Bewerking, HH'!AU142=0,0,'Bewerking, HH'!AU142/SUM('Bewerking, HH'!AQ$131:AQ$145))</f>
        <v>0</v>
      </c>
      <c r="AV142" s="56">
        <f ca="1">IF('Bewerking, HH'!AV142=0,0,'Bewerking, HH'!AV142/SUM('Bewerking, HH'!AQ$131:AQ$145))</f>
        <v>0</v>
      </c>
      <c r="AW142" s="49">
        <f ca="1">IF('Bewerking, HH'!AW142=0,0,'Bewerking, HH'!AW142/SUM('Bewerking, HH'!AQ$131:AQ$145))</f>
        <v>0</v>
      </c>
    </row>
    <row r="143" spans="2:49" x14ac:dyDescent="0.25">
      <c r="B143" s="29" t="s">
        <v>47</v>
      </c>
      <c r="C143" s="56">
        <f ca="1">IF('Bewerking, HH'!C143=0,0,'Bewerking, HH'!C143/SUM('Bewerking, HH'!C$131:C$145))</f>
        <v>0</v>
      </c>
      <c r="D143" s="47">
        <f ca="1">IF('Bewerking, HH'!D143=0,0,'Bewerking, HH'!D143/SUM('Bewerking, HH'!C$131:C$145))</f>
        <v>0</v>
      </c>
      <c r="E143" s="56">
        <f ca="1">IF('Bewerking, HH'!E143=0,0,'Bewerking, HH'!E143/SUM('Bewerking, HH'!C$131:C$145))</f>
        <v>0</v>
      </c>
      <c r="F143" s="56">
        <f ca="1">IF('Bewerking, HH'!F143=0,0,'Bewerking, HH'!F143/SUM('Bewerking, HH'!C$131:C$145))</f>
        <v>0</v>
      </c>
      <c r="G143" s="56">
        <f ca="1">IF('Bewerking, HH'!G143=0,0,'Bewerking, HH'!G143/SUM('Bewerking, HH'!C$131:C$145))</f>
        <v>0</v>
      </c>
      <c r="H143" s="56">
        <f ca="1">IF('Bewerking, HH'!H143=0,0,'Bewerking, HH'!H143/SUM('Bewerking, HH'!C$131:C$145))</f>
        <v>0</v>
      </c>
      <c r="I143" s="49">
        <f ca="1">IF('Bewerking, HH'!I143=0,0,'Bewerking, HH'!I143/SUM('Bewerking, HH'!C$131:C$145))</f>
        <v>0</v>
      </c>
      <c r="M143" s="56">
        <f ca="1">IF('Bewerking, HH'!M143=0,0,'Bewerking, HH'!M143/SUM('Bewerking, HH'!M$131:M$145))</f>
        <v>0</v>
      </c>
      <c r="N143" s="47">
        <f ca="1">IF('Bewerking, HH'!N143=0,0,'Bewerking, HH'!N143/SUM('Bewerking, HH'!M$131:M$145))</f>
        <v>0</v>
      </c>
      <c r="O143" s="56">
        <f ca="1">IF('Bewerking, HH'!O143=0,0,'Bewerking, HH'!O143/SUM('Bewerking, HH'!M$131:M$145))</f>
        <v>0</v>
      </c>
      <c r="P143" s="56">
        <f ca="1">IF('Bewerking, HH'!P143=0,0,'Bewerking, HH'!P143/SUM('Bewerking, HH'!M$131:M$145))</f>
        <v>0</v>
      </c>
      <c r="Q143" s="56">
        <f ca="1">IF('Bewerking, HH'!Q143=0,0,'Bewerking, HH'!Q143/SUM('Bewerking, HH'!M$131:M$145))</f>
        <v>0</v>
      </c>
      <c r="R143" s="56">
        <f ca="1">IF('Bewerking, HH'!R143=0,0,'Bewerking, HH'!R143/SUM('Bewerking, HH'!M$131:M$145))</f>
        <v>0</v>
      </c>
      <c r="S143" s="49">
        <f ca="1">IF('Bewerking, HH'!S143=0,0,'Bewerking, HH'!S143/SUM('Bewerking, HH'!M$131:M$145))</f>
        <v>0</v>
      </c>
      <c r="W143" s="56">
        <f ca="1">IF('Bewerking, HH'!W143=0,0,'Bewerking, HH'!W143/SUM('Bewerking, HH'!W$131:W$145))</f>
        <v>0</v>
      </c>
      <c r="X143" s="47">
        <f ca="1">IF('Bewerking, HH'!X143=0,0,'Bewerking, HH'!X143/SUM('Bewerking, HH'!W$131:W$145))</f>
        <v>0</v>
      </c>
      <c r="Y143" s="56">
        <f ca="1">IF('Bewerking, HH'!Y143=0,0,'Bewerking, HH'!Y143/SUM('Bewerking, HH'!W$131:W$145))</f>
        <v>0</v>
      </c>
      <c r="Z143" s="56">
        <f ca="1">IF('Bewerking, HH'!Z143=0,0,'Bewerking, HH'!Z143/SUM('Bewerking, HH'!W$131:W$145))</f>
        <v>0</v>
      </c>
      <c r="AA143" s="56">
        <f ca="1">IF('Bewerking, HH'!AA143=0,0,'Bewerking, HH'!AA143/SUM('Bewerking, HH'!W$131:W$145))</f>
        <v>0</v>
      </c>
      <c r="AB143" s="56">
        <f ca="1">IF('Bewerking, HH'!AB143=0,0,'Bewerking, HH'!AB143/SUM('Bewerking, HH'!W$131:W$145))</f>
        <v>0</v>
      </c>
      <c r="AC143" s="49">
        <f ca="1">IF('Bewerking, HH'!AC143=0,0,'Bewerking, HH'!AC143/SUM('Bewerking, HH'!W$131:W$145))</f>
        <v>0</v>
      </c>
      <c r="AG143" s="56">
        <f ca="1">IF('Bewerking, HH'!AG143=0,0,'Bewerking, HH'!AG143/SUM('Bewerking, HH'!AG$131:AG$145))</f>
        <v>0</v>
      </c>
      <c r="AH143" s="47">
        <f ca="1">IF('Bewerking, HH'!AH143=0,0,'Bewerking, HH'!AH143/SUM('Bewerking, HH'!AG$131:AG$145))</f>
        <v>0</v>
      </c>
      <c r="AI143" s="56">
        <f ca="1">IF('Bewerking, HH'!AI143=0,0,'Bewerking, HH'!AI143/SUM('Bewerking, HH'!AG$131:AG$145))</f>
        <v>0</v>
      </c>
      <c r="AJ143" s="56">
        <f ca="1">IF('Bewerking, HH'!AJ143=0,0,'Bewerking, HH'!AJ143/SUM('Bewerking, HH'!AG$131:AG$145))</f>
        <v>0</v>
      </c>
      <c r="AK143" s="56">
        <f ca="1">IF('Bewerking, HH'!AK143=0,0,'Bewerking, HH'!AK143/SUM('Bewerking, HH'!AG$131:AG$145))</f>
        <v>0</v>
      </c>
      <c r="AL143" s="56">
        <f ca="1">IF('Bewerking, HH'!AL143=0,0,'Bewerking, HH'!AL143/SUM('Bewerking, HH'!AG$131:AG$145))</f>
        <v>0</v>
      </c>
      <c r="AM143" s="49">
        <f ca="1">IF('Bewerking, HH'!AM143=0,0,'Bewerking, HH'!AM143/SUM('Bewerking, HH'!AG$131:AG$145))</f>
        <v>0</v>
      </c>
      <c r="AQ143" s="56">
        <f ca="1">IF('Bewerking, HH'!AQ143=0,0,'Bewerking, HH'!AQ143/SUM('Bewerking, HH'!AQ$131:AQ$145))</f>
        <v>0</v>
      </c>
      <c r="AR143" s="47">
        <f ca="1">IF('Bewerking, HH'!AR143=0,0,'Bewerking, HH'!AR143/SUM('Bewerking, HH'!AQ$131:AQ$145))</f>
        <v>0</v>
      </c>
      <c r="AS143" s="56">
        <f ca="1">IF('Bewerking, HH'!AS143=0,0,'Bewerking, HH'!AS143/SUM('Bewerking, HH'!AQ$131:AQ$145))</f>
        <v>0</v>
      </c>
      <c r="AT143" s="56">
        <f ca="1">IF('Bewerking, HH'!AT143=0,0,'Bewerking, HH'!AT143/SUM('Bewerking, HH'!AQ$131:AQ$145))</f>
        <v>0</v>
      </c>
      <c r="AU143" s="56">
        <f ca="1">IF('Bewerking, HH'!AU143=0,0,'Bewerking, HH'!AU143/SUM('Bewerking, HH'!AQ$131:AQ$145))</f>
        <v>0</v>
      </c>
      <c r="AV143" s="56">
        <f ca="1">IF('Bewerking, HH'!AV143=0,0,'Bewerking, HH'!AV143/SUM('Bewerking, HH'!AQ$131:AQ$145))</f>
        <v>0</v>
      </c>
      <c r="AW143" s="49">
        <f ca="1">IF('Bewerking, HH'!AW143=0,0,'Bewerking, HH'!AW143/SUM('Bewerking, HH'!AQ$131:AQ$145))</f>
        <v>0</v>
      </c>
    </row>
    <row r="144" spans="2:49" x14ac:dyDescent="0.25">
      <c r="B144" s="29" t="s">
        <v>48</v>
      </c>
      <c r="C144" s="56">
        <f ca="1">IF('Bewerking, HH'!C144=0,0,'Bewerking, HH'!C144/SUM('Bewerking, HH'!C$131:C$145))</f>
        <v>0</v>
      </c>
      <c r="D144" s="47">
        <f ca="1">IF('Bewerking, HH'!D144=0,0,'Bewerking, HH'!D144/SUM('Bewerking, HH'!C$131:C$145))</f>
        <v>0</v>
      </c>
      <c r="E144" s="56">
        <f ca="1">IF('Bewerking, HH'!E144=0,0,'Bewerking, HH'!E144/SUM('Bewerking, HH'!C$131:C$145))</f>
        <v>0</v>
      </c>
      <c r="F144" s="56">
        <f ca="1">IF('Bewerking, HH'!F144=0,0,'Bewerking, HH'!F144/SUM('Bewerking, HH'!C$131:C$145))</f>
        <v>0</v>
      </c>
      <c r="G144" s="56">
        <f ca="1">IF('Bewerking, HH'!G144=0,0,'Bewerking, HH'!G144/SUM('Bewerking, HH'!C$131:C$145))</f>
        <v>0</v>
      </c>
      <c r="H144" s="56">
        <f ca="1">IF('Bewerking, HH'!H144=0,0,'Bewerking, HH'!H144/SUM('Bewerking, HH'!C$131:C$145))</f>
        <v>0</v>
      </c>
      <c r="I144" s="49">
        <f ca="1">IF('Bewerking, HH'!I144=0,0,'Bewerking, HH'!I144/SUM('Bewerking, HH'!C$131:C$145))</f>
        <v>0</v>
      </c>
      <c r="M144" s="56">
        <f ca="1">IF('Bewerking, HH'!M144=0,0,'Bewerking, HH'!M144/SUM('Bewerking, HH'!M$131:M$145))</f>
        <v>0</v>
      </c>
      <c r="N144" s="47">
        <f ca="1">IF('Bewerking, HH'!N144=0,0,'Bewerking, HH'!N144/SUM('Bewerking, HH'!M$131:M$145))</f>
        <v>0</v>
      </c>
      <c r="O144" s="56">
        <f ca="1">IF('Bewerking, HH'!O144=0,0,'Bewerking, HH'!O144/SUM('Bewerking, HH'!M$131:M$145))</f>
        <v>0</v>
      </c>
      <c r="P144" s="56">
        <f ca="1">IF('Bewerking, HH'!P144=0,0,'Bewerking, HH'!P144/SUM('Bewerking, HH'!M$131:M$145))</f>
        <v>0</v>
      </c>
      <c r="Q144" s="56">
        <f ca="1">IF('Bewerking, HH'!Q144=0,0,'Bewerking, HH'!Q144/SUM('Bewerking, HH'!M$131:M$145))</f>
        <v>0</v>
      </c>
      <c r="R144" s="56">
        <f ca="1">IF('Bewerking, HH'!R144=0,0,'Bewerking, HH'!R144/SUM('Bewerking, HH'!M$131:M$145))</f>
        <v>0</v>
      </c>
      <c r="S144" s="49">
        <f ca="1">IF('Bewerking, HH'!S144=0,0,'Bewerking, HH'!S144/SUM('Bewerking, HH'!M$131:M$145))</f>
        <v>0</v>
      </c>
      <c r="W144" s="56">
        <f ca="1">IF('Bewerking, HH'!W144=0,0,'Bewerking, HH'!W144/SUM('Bewerking, HH'!W$131:W$145))</f>
        <v>0</v>
      </c>
      <c r="X144" s="47">
        <f ca="1">IF('Bewerking, HH'!X144=0,0,'Bewerking, HH'!X144/SUM('Bewerking, HH'!W$131:W$145))</f>
        <v>0</v>
      </c>
      <c r="Y144" s="56">
        <f ca="1">IF('Bewerking, HH'!Y144=0,0,'Bewerking, HH'!Y144/SUM('Bewerking, HH'!W$131:W$145))</f>
        <v>0</v>
      </c>
      <c r="Z144" s="56">
        <f ca="1">IF('Bewerking, HH'!Z144=0,0,'Bewerking, HH'!Z144/SUM('Bewerking, HH'!W$131:W$145))</f>
        <v>0</v>
      </c>
      <c r="AA144" s="56">
        <f ca="1">IF('Bewerking, HH'!AA144=0,0,'Bewerking, HH'!AA144/SUM('Bewerking, HH'!W$131:W$145))</f>
        <v>0</v>
      </c>
      <c r="AB144" s="56">
        <f ca="1">IF('Bewerking, HH'!AB144=0,0,'Bewerking, HH'!AB144/SUM('Bewerking, HH'!W$131:W$145))</f>
        <v>0</v>
      </c>
      <c r="AC144" s="49">
        <f ca="1">IF('Bewerking, HH'!AC144=0,0,'Bewerking, HH'!AC144/SUM('Bewerking, HH'!W$131:W$145))</f>
        <v>0</v>
      </c>
      <c r="AG144" s="56">
        <f ca="1">IF('Bewerking, HH'!AG144=0,0,'Bewerking, HH'!AG144/SUM('Bewerking, HH'!AG$131:AG$145))</f>
        <v>0</v>
      </c>
      <c r="AH144" s="47">
        <f ca="1">IF('Bewerking, HH'!AH144=0,0,'Bewerking, HH'!AH144/SUM('Bewerking, HH'!AG$131:AG$145))</f>
        <v>0</v>
      </c>
      <c r="AI144" s="56">
        <f ca="1">IF('Bewerking, HH'!AI144=0,0,'Bewerking, HH'!AI144/SUM('Bewerking, HH'!AG$131:AG$145))</f>
        <v>0</v>
      </c>
      <c r="AJ144" s="56">
        <f ca="1">IF('Bewerking, HH'!AJ144=0,0,'Bewerking, HH'!AJ144/SUM('Bewerking, HH'!AG$131:AG$145))</f>
        <v>0</v>
      </c>
      <c r="AK144" s="56">
        <f ca="1">IF('Bewerking, HH'!AK144=0,0,'Bewerking, HH'!AK144/SUM('Bewerking, HH'!AG$131:AG$145))</f>
        <v>0</v>
      </c>
      <c r="AL144" s="56">
        <f ca="1">IF('Bewerking, HH'!AL144=0,0,'Bewerking, HH'!AL144/SUM('Bewerking, HH'!AG$131:AG$145))</f>
        <v>0</v>
      </c>
      <c r="AM144" s="49">
        <f ca="1">IF('Bewerking, HH'!AM144=0,0,'Bewerking, HH'!AM144/SUM('Bewerking, HH'!AG$131:AG$145))</f>
        <v>0</v>
      </c>
      <c r="AQ144" s="56">
        <f ca="1">IF('Bewerking, HH'!AQ144=0,0,'Bewerking, HH'!AQ144/SUM('Bewerking, HH'!AQ$131:AQ$145))</f>
        <v>0</v>
      </c>
      <c r="AR144" s="47">
        <f ca="1">IF('Bewerking, HH'!AR144=0,0,'Bewerking, HH'!AR144/SUM('Bewerking, HH'!AQ$131:AQ$145))</f>
        <v>0</v>
      </c>
      <c r="AS144" s="56">
        <f ca="1">IF('Bewerking, HH'!AS144=0,0,'Bewerking, HH'!AS144/SUM('Bewerking, HH'!AQ$131:AQ$145))</f>
        <v>0</v>
      </c>
      <c r="AT144" s="56">
        <f ca="1">IF('Bewerking, HH'!AT144=0,0,'Bewerking, HH'!AT144/SUM('Bewerking, HH'!AQ$131:AQ$145))</f>
        <v>0</v>
      </c>
      <c r="AU144" s="56">
        <f ca="1">IF('Bewerking, HH'!AU144=0,0,'Bewerking, HH'!AU144/SUM('Bewerking, HH'!AQ$131:AQ$145))</f>
        <v>0</v>
      </c>
      <c r="AV144" s="56">
        <f ca="1">IF('Bewerking, HH'!AV144=0,0,'Bewerking, HH'!AV144/SUM('Bewerking, HH'!AQ$131:AQ$145))</f>
        <v>0</v>
      </c>
      <c r="AW144" s="49">
        <f ca="1">IF('Bewerking, HH'!AW144=0,0,'Bewerking, HH'!AW144/SUM('Bewerking, HH'!AQ$131:AQ$145))</f>
        <v>0</v>
      </c>
    </row>
    <row r="145" spans="1:49" ht="15.75" thickBot="1" x14ac:dyDescent="0.3">
      <c r="B145" s="29" t="s">
        <v>49</v>
      </c>
      <c r="C145" s="58">
        <f ca="1">IF('Bewerking, HH'!C145=0,0,'Bewerking, HH'!C145/SUM('Bewerking, HH'!C$131:C$145))</f>
        <v>0</v>
      </c>
      <c r="D145" s="59">
        <f ca="1">IF('Bewerking, HH'!D145=0,0,'Bewerking, HH'!D145/SUM('Bewerking, HH'!C$131:C$145))</f>
        <v>0</v>
      </c>
      <c r="E145" s="58">
        <f ca="1">IF('Bewerking, HH'!E145=0,0,'Bewerking, HH'!E145/SUM('Bewerking, HH'!C$131:C$145))</f>
        <v>0</v>
      </c>
      <c r="F145" s="58">
        <f ca="1">IF('Bewerking, HH'!F145=0,0,'Bewerking, HH'!F145/SUM('Bewerking, HH'!C$131:C$145))</f>
        <v>0</v>
      </c>
      <c r="G145" s="58">
        <f ca="1">IF('Bewerking, HH'!G145=0,0,'Bewerking, HH'!G145/SUM('Bewerking, HH'!C$131:C$145))</f>
        <v>0</v>
      </c>
      <c r="H145" s="58">
        <f ca="1">IF('Bewerking, HH'!H145=0,0,'Bewerking, HH'!H145/SUM('Bewerking, HH'!C$131:C$145))</f>
        <v>0</v>
      </c>
      <c r="I145" s="60">
        <f ca="1">IF('Bewerking, HH'!I145=0,0,'Bewerking, HH'!I145/SUM('Bewerking, HH'!C$131:C$145))</f>
        <v>0</v>
      </c>
      <c r="J145" s="62"/>
      <c r="M145" s="58">
        <f ca="1">IF('Bewerking, HH'!M145=0,0,'Bewerking, HH'!M145/SUM('Bewerking, HH'!M$131:M$145))</f>
        <v>0</v>
      </c>
      <c r="N145" s="59">
        <f ca="1">IF('Bewerking, HH'!N145=0,0,'Bewerking, HH'!N145/SUM('Bewerking, HH'!M$131:M$145))</f>
        <v>0</v>
      </c>
      <c r="O145" s="58">
        <f ca="1">IF('Bewerking, HH'!O145=0,0,'Bewerking, HH'!O145/SUM('Bewerking, HH'!M$131:M$145))</f>
        <v>0</v>
      </c>
      <c r="P145" s="58">
        <f ca="1">IF('Bewerking, HH'!P145=0,0,'Bewerking, HH'!P145/SUM('Bewerking, HH'!M$131:M$145))</f>
        <v>0</v>
      </c>
      <c r="Q145" s="58">
        <f ca="1">IF('Bewerking, HH'!Q145=0,0,'Bewerking, HH'!Q145/SUM('Bewerking, HH'!M$131:M$145))</f>
        <v>0</v>
      </c>
      <c r="R145" s="58">
        <f ca="1">IF('Bewerking, HH'!R145=0,0,'Bewerking, HH'!R145/SUM('Bewerking, HH'!M$131:M$145))</f>
        <v>0</v>
      </c>
      <c r="S145" s="60">
        <f ca="1">IF('Bewerking, HH'!S145=0,0,'Bewerking, HH'!S145/SUM('Bewerking, HH'!M$131:M$145))</f>
        <v>0</v>
      </c>
      <c r="W145" s="58">
        <f ca="1">IF('Bewerking, HH'!W145=0,0,'Bewerking, HH'!W145/SUM('Bewerking, HH'!W$131:W$145))</f>
        <v>0</v>
      </c>
      <c r="X145" s="59">
        <f ca="1">IF('Bewerking, HH'!X145=0,0,'Bewerking, HH'!X145/SUM('Bewerking, HH'!W$131:W$145))</f>
        <v>0</v>
      </c>
      <c r="Y145" s="58">
        <f ca="1">IF('Bewerking, HH'!Y145=0,0,'Bewerking, HH'!Y145/SUM('Bewerking, HH'!W$131:W$145))</f>
        <v>0</v>
      </c>
      <c r="Z145" s="58">
        <f ca="1">IF('Bewerking, HH'!Z145=0,0,'Bewerking, HH'!Z145/SUM('Bewerking, HH'!W$131:W$145))</f>
        <v>0</v>
      </c>
      <c r="AA145" s="58">
        <f ca="1">IF('Bewerking, HH'!AA145=0,0,'Bewerking, HH'!AA145/SUM('Bewerking, HH'!W$131:W$145))</f>
        <v>0</v>
      </c>
      <c r="AB145" s="58">
        <f ca="1">IF('Bewerking, HH'!AB145=0,0,'Bewerking, HH'!AB145/SUM('Bewerking, HH'!W$131:W$145))</f>
        <v>0</v>
      </c>
      <c r="AC145" s="60">
        <f ca="1">IF('Bewerking, HH'!AC145=0,0,'Bewerking, HH'!AC145/SUM('Bewerking, HH'!W$131:W$145))</f>
        <v>0</v>
      </c>
      <c r="AG145" s="58">
        <f ca="1">IF('Bewerking, HH'!AG145=0,0,'Bewerking, HH'!AG145/SUM('Bewerking, HH'!AG$131:AG$145))</f>
        <v>0</v>
      </c>
      <c r="AH145" s="59">
        <f ca="1">IF('Bewerking, HH'!AH145=0,0,'Bewerking, HH'!AH145/SUM('Bewerking, HH'!AG$131:AG$145))</f>
        <v>0</v>
      </c>
      <c r="AI145" s="58">
        <f ca="1">IF('Bewerking, HH'!AI145=0,0,'Bewerking, HH'!AI145/SUM('Bewerking, HH'!AG$131:AG$145))</f>
        <v>0</v>
      </c>
      <c r="AJ145" s="58">
        <f ca="1">IF('Bewerking, HH'!AJ145=0,0,'Bewerking, HH'!AJ145/SUM('Bewerking, HH'!AG$131:AG$145))</f>
        <v>0</v>
      </c>
      <c r="AK145" s="58">
        <f ca="1">IF('Bewerking, HH'!AK145=0,0,'Bewerking, HH'!AK145/SUM('Bewerking, HH'!AG$131:AG$145))</f>
        <v>0</v>
      </c>
      <c r="AL145" s="58">
        <f ca="1">IF('Bewerking, HH'!AL145=0,0,'Bewerking, HH'!AL145/SUM('Bewerking, HH'!AG$131:AG$145))</f>
        <v>0</v>
      </c>
      <c r="AM145" s="60">
        <f ca="1">IF('Bewerking, HH'!AM145=0,0,'Bewerking, HH'!AM145/SUM('Bewerking, HH'!AG$131:AG$145))</f>
        <v>0</v>
      </c>
      <c r="AQ145" s="58">
        <f ca="1">IF('Bewerking, HH'!AQ145=0,0,'Bewerking, HH'!AQ145/SUM('Bewerking, HH'!AQ$131:AQ$145))</f>
        <v>0</v>
      </c>
      <c r="AR145" s="59">
        <f ca="1">IF('Bewerking, HH'!AR145=0,0,'Bewerking, HH'!AR145/SUM('Bewerking, HH'!AQ$131:AQ$145))</f>
        <v>0</v>
      </c>
      <c r="AS145" s="58">
        <f ca="1">IF('Bewerking, HH'!AS145=0,0,'Bewerking, HH'!AS145/SUM('Bewerking, HH'!AQ$131:AQ$145))</f>
        <v>0</v>
      </c>
      <c r="AT145" s="58">
        <f ca="1">IF('Bewerking, HH'!AT145=0,0,'Bewerking, HH'!AT145/SUM('Bewerking, HH'!AQ$131:AQ$145))</f>
        <v>0</v>
      </c>
      <c r="AU145" s="58">
        <f ca="1">IF('Bewerking, HH'!AU145=0,0,'Bewerking, HH'!AU145/SUM('Bewerking, HH'!AQ$131:AQ$145))</f>
        <v>0</v>
      </c>
      <c r="AV145" s="58">
        <f ca="1">IF('Bewerking, HH'!AV145=0,0,'Bewerking, HH'!AV145/SUM('Bewerking, HH'!AQ$131:AQ$145))</f>
        <v>0</v>
      </c>
      <c r="AW145" s="60">
        <f ca="1">IF('Bewerking, HH'!AW145=0,0,'Bewerking, HH'!AW145/SUM('Bewerking, HH'!AQ$131:AQ$145))</f>
        <v>0</v>
      </c>
    </row>
    <row r="146" spans="1:49" x14ac:dyDescent="0.25">
      <c r="C146" s="56">
        <f ca="1">SUM(C131:C145)</f>
        <v>1</v>
      </c>
      <c r="D146" s="47">
        <f t="shared" ref="D146" ca="1" si="88">SUM(D131:D145)</f>
        <v>0.55326685194267333</v>
      </c>
      <c r="E146" s="56">
        <f t="shared" ref="E146" ca="1" si="89">SUM(E131:E145)</f>
        <v>0</v>
      </c>
      <c r="F146" s="56">
        <f t="shared" ref="F146" ca="1" si="90">SUM(F131:F145)</f>
        <v>0</v>
      </c>
      <c r="G146" s="56">
        <f t="shared" ref="G146" ca="1" si="91">SUM(G131:G145)</f>
        <v>0</v>
      </c>
      <c r="H146" s="56">
        <f t="shared" ref="H146" ca="1" si="92">SUM(H131:H145)</f>
        <v>0.42324668955370282</v>
      </c>
      <c r="I146" s="49">
        <f t="shared" ref="I146" ca="1" si="93">SUM(I131:I145)</f>
        <v>2.348645850362378E-2</v>
      </c>
      <c r="M146" s="56">
        <f ca="1">SUM(M131:M145)</f>
        <v>1</v>
      </c>
      <c r="N146" s="47">
        <f t="shared" ref="N146" ca="1" si="94">SUM(N131:N145)</f>
        <v>0.55326685194267333</v>
      </c>
      <c r="O146" s="56">
        <f t="shared" ref="O146" ca="1" si="95">SUM(O131:O145)</f>
        <v>0</v>
      </c>
      <c r="P146" s="56">
        <f t="shared" ref="P146" ca="1" si="96">SUM(P131:P145)</f>
        <v>0</v>
      </c>
      <c r="Q146" s="56">
        <f t="shared" ref="Q146" ca="1" si="97">SUM(Q131:Q145)</f>
        <v>0</v>
      </c>
      <c r="R146" s="56">
        <f t="shared" ref="R146" ca="1" si="98">SUM(R131:R145)</f>
        <v>0.41975914119121571</v>
      </c>
      <c r="S146" s="49">
        <f t="shared" ref="S146" ca="1" si="99">SUM(S131:S145)</f>
        <v>2.6974006866110838E-2</v>
      </c>
      <c r="W146" s="56">
        <f ca="1">SUM(W131:W145)</f>
        <v>1</v>
      </c>
      <c r="X146" s="47">
        <f t="shared" ref="X146" ca="1" si="100">SUM(X131:X145)</f>
        <v>0.55326685194267333</v>
      </c>
      <c r="Y146" s="56">
        <f t="shared" ref="Y146" ca="1" si="101">SUM(Y131:Y145)</f>
        <v>0</v>
      </c>
      <c r="Z146" s="56">
        <f t="shared" ref="Z146" ca="1" si="102">SUM(Z131:Z145)</f>
        <v>0</v>
      </c>
      <c r="AA146" s="56">
        <f t="shared" ref="AA146" ca="1" si="103">SUM(AA131:AA145)</f>
        <v>0</v>
      </c>
      <c r="AB146" s="56">
        <f t="shared" ref="AB146" ca="1" si="104">SUM(AB131:AB145)</f>
        <v>0.42809656149528641</v>
      </c>
      <c r="AC146" s="49">
        <f t="shared" ref="AC146" ca="1" si="105">SUM(AC131:AC145)</f>
        <v>1.8636586562040217E-2</v>
      </c>
      <c r="AG146" s="56">
        <f ca="1">SUM(AG131:AG145)</f>
        <v>1</v>
      </c>
      <c r="AH146" s="47">
        <f t="shared" ref="AH146" ca="1" si="106">SUM(AH131:AH145)</f>
        <v>0.55326685194267333</v>
      </c>
      <c r="AI146" s="56">
        <f t="shared" ref="AI146" ca="1" si="107">SUM(AI131:AI145)</f>
        <v>0</v>
      </c>
      <c r="AJ146" s="56">
        <f t="shared" ref="AJ146" ca="1" si="108">SUM(AJ131:AJ145)</f>
        <v>0</v>
      </c>
      <c r="AK146" s="56">
        <f t="shared" ref="AK146" ca="1" si="109">SUM(AK131:AK145)</f>
        <v>0</v>
      </c>
      <c r="AL146" s="56">
        <f t="shared" ref="AL146" ca="1" si="110">SUM(AL131:AL145)</f>
        <v>0</v>
      </c>
      <c r="AM146" s="49">
        <f t="shared" ref="AM146" ca="1" si="111">SUM(AM131:AM145)</f>
        <v>0</v>
      </c>
      <c r="AQ146" s="56">
        <f ca="1">SUM(AQ131:AQ145)</f>
        <v>1</v>
      </c>
      <c r="AR146" s="47">
        <f t="shared" ref="AR146" ca="1" si="112">SUM(AR131:AR145)</f>
        <v>0.76976731513269026</v>
      </c>
      <c r="AS146" s="56">
        <f t="shared" ref="AS146" ca="1" si="113">SUM(AS131:AS145)</f>
        <v>0.2266361506184949</v>
      </c>
      <c r="AT146" s="56">
        <f t="shared" ref="AT146" ca="1" si="114">SUM(AT131:AT145)</f>
        <v>0</v>
      </c>
      <c r="AU146" s="56">
        <f t="shared" ref="AU146" ca="1" si="115">SUM(AU131:AU145)</f>
        <v>0</v>
      </c>
      <c r="AV146" s="56">
        <f t="shared" ref="AV146" ca="1" si="116">SUM(AV131:AV145)</f>
        <v>2.8336330445207347E-3</v>
      </c>
      <c r="AW146" s="49">
        <f t="shared" ref="AW146" ca="1" si="117">SUM(AW131:AW145)</f>
        <v>7.6290120429404389E-4</v>
      </c>
    </row>
    <row r="147" spans="1:49" s="1" customFormat="1" x14ac:dyDescent="0.25">
      <c r="A147" s="2">
        <v>2030</v>
      </c>
      <c r="C147" s="38"/>
      <c r="D147" s="38"/>
      <c r="E147" s="38"/>
      <c r="F147" s="38"/>
      <c r="G147" s="38"/>
      <c r="H147" s="38"/>
      <c r="I147" s="38"/>
      <c r="J147" s="38"/>
      <c r="K147" s="21"/>
      <c r="M147" s="38"/>
      <c r="N147" s="38"/>
      <c r="O147" s="38"/>
      <c r="P147" s="38"/>
      <c r="Q147" s="38"/>
      <c r="R147" s="38"/>
      <c r="S147" s="38"/>
      <c r="U147" s="21"/>
      <c r="W147" s="38"/>
      <c r="X147" s="38"/>
      <c r="Y147" s="38"/>
      <c r="Z147" s="38"/>
      <c r="AA147" s="38"/>
      <c r="AB147" s="38"/>
      <c r="AC147" s="38"/>
      <c r="AE147" s="21"/>
      <c r="AG147" s="38"/>
      <c r="AH147" s="38"/>
      <c r="AI147" s="38"/>
      <c r="AJ147" s="38"/>
      <c r="AK147" s="38"/>
      <c r="AL147" s="38"/>
      <c r="AM147" s="38"/>
      <c r="AO147" s="21"/>
      <c r="AQ147" s="38"/>
      <c r="AR147" s="38"/>
      <c r="AS147" s="38"/>
      <c r="AT147" s="38"/>
      <c r="AU147" s="38"/>
      <c r="AV147" s="38"/>
      <c r="AW147" s="38"/>
    </row>
    <row r="148" spans="1:49" s="5" customFormat="1" x14ac:dyDescent="0.25">
      <c r="B148" s="3" t="s">
        <v>104</v>
      </c>
      <c r="C148" s="39"/>
      <c r="D148" s="39"/>
      <c r="E148" s="39"/>
      <c r="F148" s="39"/>
      <c r="G148" s="39"/>
      <c r="H148" s="39"/>
      <c r="I148" s="39"/>
      <c r="J148" s="39"/>
      <c r="K148" s="21"/>
      <c r="M148" s="39"/>
      <c r="N148" s="39"/>
      <c r="O148" s="39"/>
      <c r="P148" s="39"/>
      <c r="Q148" s="39"/>
      <c r="R148" s="39"/>
      <c r="S148" s="39"/>
      <c r="U148" s="21"/>
      <c r="W148" s="39"/>
      <c r="X148" s="39"/>
      <c r="Y148" s="39"/>
      <c r="Z148" s="39"/>
      <c r="AA148" s="39"/>
      <c r="AB148" s="39"/>
      <c r="AC148" s="39"/>
      <c r="AE148" s="21"/>
      <c r="AG148" s="39"/>
      <c r="AH148" s="39"/>
      <c r="AI148" s="39"/>
      <c r="AJ148" s="39"/>
      <c r="AK148" s="39"/>
      <c r="AL148" s="39"/>
      <c r="AM148" s="39"/>
      <c r="AO148" s="21"/>
      <c r="AQ148" s="39"/>
      <c r="AR148" s="39"/>
      <c r="AS148" s="39"/>
      <c r="AT148" s="39"/>
      <c r="AU148" s="39"/>
      <c r="AV148" s="39"/>
      <c r="AW148" s="39"/>
    </row>
    <row r="149" spans="1:49" x14ac:dyDescent="0.25">
      <c r="C149" s="9" t="s">
        <v>1</v>
      </c>
      <c r="D149" s="9" t="s">
        <v>2</v>
      </c>
      <c r="E149" s="9" t="s">
        <v>3</v>
      </c>
      <c r="F149" s="9" t="s">
        <v>4</v>
      </c>
      <c r="G149" s="9" t="s">
        <v>5</v>
      </c>
      <c r="H149" s="9" t="s">
        <v>6</v>
      </c>
      <c r="I149" s="9" t="s">
        <v>7</v>
      </c>
      <c r="M149" s="9" t="s">
        <v>1</v>
      </c>
      <c r="N149" s="9" t="s">
        <v>2</v>
      </c>
      <c r="O149" s="9" t="s">
        <v>3</v>
      </c>
      <c r="P149" s="9" t="s">
        <v>4</v>
      </c>
      <c r="Q149" s="9" t="s">
        <v>5</v>
      </c>
      <c r="R149" s="9" t="s">
        <v>6</v>
      </c>
      <c r="S149" s="9" t="s">
        <v>7</v>
      </c>
      <c r="W149" s="9" t="s">
        <v>1</v>
      </c>
      <c r="X149" s="9" t="s">
        <v>2</v>
      </c>
      <c r="Y149" s="9" t="s">
        <v>3</v>
      </c>
      <c r="Z149" s="9" t="s">
        <v>4</v>
      </c>
      <c r="AA149" s="9" t="s">
        <v>5</v>
      </c>
      <c r="AB149" s="9" t="s">
        <v>6</v>
      </c>
      <c r="AC149" s="9" t="s">
        <v>7</v>
      </c>
      <c r="AG149" s="9" t="s">
        <v>1</v>
      </c>
      <c r="AH149" s="9" t="s">
        <v>2</v>
      </c>
      <c r="AI149" s="9" t="s">
        <v>3</v>
      </c>
      <c r="AJ149" s="9" t="s">
        <v>4</v>
      </c>
      <c r="AK149" s="9" t="s">
        <v>5</v>
      </c>
      <c r="AL149" s="9" t="s">
        <v>6</v>
      </c>
      <c r="AM149" s="9" t="s">
        <v>7</v>
      </c>
      <c r="AQ149" s="9" t="s">
        <v>1</v>
      </c>
      <c r="AR149" s="9" t="s">
        <v>2</v>
      </c>
      <c r="AS149" s="9" t="s">
        <v>3</v>
      </c>
      <c r="AT149" s="9" t="s">
        <v>4</v>
      </c>
      <c r="AU149" s="9" t="s">
        <v>5</v>
      </c>
      <c r="AV149" s="9" t="s">
        <v>6</v>
      </c>
      <c r="AW149" s="9" t="s">
        <v>7</v>
      </c>
    </row>
    <row r="150" spans="1:49" x14ac:dyDescent="0.25">
      <c r="C150" s="9" t="s">
        <v>35</v>
      </c>
      <c r="D150" s="9" t="s">
        <v>35</v>
      </c>
      <c r="E150" s="9" t="s">
        <v>35</v>
      </c>
      <c r="F150" s="9" t="s">
        <v>35</v>
      </c>
      <c r="G150" s="9" t="s">
        <v>35</v>
      </c>
      <c r="H150" s="9" t="s">
        <v>35</v>
      </c>
      <c r="I150" s="9" t="s">
        <v>35</v>
      </c>
      <c r="M150" s="9" t="s">
        <v>35</v>
      </c>
      <c r="N150" s="9" t="s">
        <v>35</v>
      </c>
      <c r="O150" s="9" t="s">
        <v>35</v>
      </c>
      <c r="P150" s="9" t="s">
        <v>35</v>
      </c>
      <c r="Q150" s="9" t="s">
        <v>35</v>
      </c>
      <c r="R150" s="9" t="s">
        <v>35</v>
      </c>
      <c r="S150" s="9" t="s">
        <v>35</v>
      </c>
      <c r="W150" s="9" t="s">
        <v>35</v>
      </c>
      <c r="X150" s="9" t="s">
        <v>35</v>
      </c>
      <c r="Y150" s="9" t="s">
        <v>35</v>
      </c>
      <c r="Z150" s="9" t="s">
        <v>35</v>
      </c>
      <c r="AA150" s="9" t="s">
        <v>35</v>
      </c>
      <c r="AB150" s="9" t="s">
        <v>35</v>
      </c>
      <c r="AC150" s="9" t="s">
        <v>35</v>
      </c>
      <c r="AG150" s="9" t="s">
        <v>35</v>
      </c>
      <c r="AH150" s="9" t="s">
        <v>35</v>
      </c>
      <c r="AI150" s="9" t="s">
        <v>35</v>
      </c>
      <c r="AJ150" s="9" t="s">
        <v>35</v>
      </c>
      <c r="AK150" s="9" t="s">
        <v>35</v>
      </c>
      <c r="AL150" s="9" t="s">
        <v>35</v>
      </c>
      <c r="AM150" s="9" t="s">
        <v>35</v>
      </c>
      <c r="AQ150" s="9" t="s">
        <v>35</v>
      </c>
      <c r="AR150" s="9" t="s">
        <v>35</v>
      </c>
      <c r="AS150" s="9" t="s">
        <v>35</v>
      </c>
      <c r="AT150" s="9" t="s">
        <v>35</v>
      </c>
      <c r="AU150" s="9" t="s">
        <v>35</v>
      </c>
      <c r="AV150" s="9" t="s">
        <v>35</v>
      </c>
      <c r="AW150" s="9" t="s">
        <v>35</v>
      </c>
    </row>
    <row r="151" spans="1:49" x14ac:dyDescent="0.25">
      <c r="B151" s="29" t="s">
        <v>67</v>
      </c>
      <c r="C151" s="42">
        <f ca="1">IF('Bewerking, HH'!C151=0,0,'Bewerking, HH'!C151/SUM('Bewerking, HH'!C$151:C$186))</f>
        <v>3.4323927803746289E-3</v>
      </c>
      <c r="D151" s="43">
        <f ca="1">IF('Bewerking, HH'!D151=0,0,'Bewerking, HH'!D151/SUM('Bewerking, HH'!C$151:C$186))</f>
        <v>6.0049814050291723E-4</v>
      </c>
      <c r="E151" s="44">
        <f ca="1">IF('Bewerking, HH'!E151=0,0,'Bewerking, HH'!E151/SUM('Bewerking, HH'!C$151:C$186))</f>
        <v>0</v>
      </c>
      <c r="F151" s="44">
        <f ca="1">IF('Bewerking, HH'!F151=0,0,'Bewerking, HH'!F151/SUM('Bewerking, HH'!C$151:C$186))</f>
        <v>0</v>
      </c>
      <c r="G151" s="44">
        <f ca="1">IF('Bewerking, HH'!G151=0,0,'Bewerking, HH'!G151/SUM('Bewerking, HH'!C$151:C$186))</f>
        <v>0</v>
      </c>
      <c r="H151" s="44">
        <f ca="1">IF('Bewerking, HH'!H151=0,0,'Bewerking, HH'!H151/SUM('Bewerking, HH'!C$151:C$186))</f>
        <v>0</v>
      </c>
      <c r="I151" s="45">
        <f ca="1">IF('Bewerking, HH'!I151=0,0,'Bewerking, HH'!I151/SUM('Bewerking, HH'!C$151:C$186))</f>
        <v>2.8318946398717118E-3</v>
      </c>
      <c r="J151" s="44"/>
      <c r="M151" s="42">
        <f ca="1">IF('Bewerking, HH'!M151=0,0,'Bewerking, HH'!M151/SUM('Bewerking, HH'!M$151:M$186))</f>
        <v>3.4323927803746289E-3</v>
      </c>
      <c r="N151" s="43">
        <f ca="1">IF('Bewerking, HH'!N151=0,0,'Bewerking, HH'!N151/SUM('Bewerking, HH'!M$151:M$186))</f>
        <v>6.0049814050291723E-4</v>
      </c>
      <c r="O151" s="44">
        <f ca="1">IF('Bewerking, HH'!O151=0,0,'Bewerking, HH'!O151/SUM('Bewerking, HH'!M$151:M$186))</f>
        <v>0</v>
      </c>
      <c r="P151" s="44">
        <f ca="1">IF('Bewerking, HH'!P151=0,0,'Bewerking, HH'!P151/SUM('Bewerking, HH'!M$151:M$186))</f>
        <v>0</v>
      </c>
      <c r="Q151" s="44">
        <f ca="1">IF('Bewerking, HH'!Q151=0,0,'Bewerking, HH'!Q151/SUM('Bewerking, HH'!M$151:M$186))</f>
        <v>0</v>
      </c>
      <c r="R151" s="44">
        <f ca="1">IF('Bewerking, HH'!R151=0,0,'Bewerking, HH'!R151/SUM('Bewerking, HH'!M$151:M$186))</f>
        <v>0</v>
      </c>
      <c r="S151" s="45">
        <f ca="1">IF('Bewerking, HH'!S151=0,0,'Bewerking, HH'!S151/SUM('Bewerking, HH'!M$151:M$186))</f>
        <v>2.8318946398717118E-3</v>
      </c>
      <c r="W151" s="42">
        <f ca="1">IF('Bewerking, HH'!W151=0,0,'Bewerking, HH'!W151/SUM('Bewerking, HH'!W$151:W$186))</f>
        <v>3.4323927803746289E-3</v>
      </c>
      <c r="X151" s="43">
        <f ca="1">IF('Bewerking, HH'!X151=0,0,'Bewerking, HH'!X151/SUM('Bewerking, HH'!W$151:W$186))</f>
        <v>6.0049814050291723E-4</v>
      </c>
      <c r="Y151" s="44">
        <f ca="1">IF('Bewerking, HH'!Y151=0,0,'Bewerking, HH'!Y151/SUM('Bewerking, HH'!W$151:W$186))</f>
        <v>0</v>
      </c>
      <c r="Z151" s="44">
        <f ca="1">IF('Bewerking, HH'!Z151=0,0,'Bewerking, HH'!Z151/SUM('Bewerking, HH'!W$151:W$186))</f>
        <v>0</v>
      </c>
      <c r="AA151" s="44">
        <f ca="1">IF('Bewerking, HH'!AA151=0,0,'Bewerking, HH'!AA151/SUM('Bewerking, HH'!W$151:W$186))</f>
        <v>0</v>
      </c>
      <c r="AB151" s="44">
        <f ca="1">IF('Bewerking, HH'!AB151=0,0,'Bewerking, HH'!AB151/SUM('Bewerking, HH'!W$151:W$186))</f>
        <v>0</v>
      </c>
      <c r="AC151" s="45">
        <f ca="1">IF('Bewerking, HH'!AC151=0,0,'Bewerking, HH'!AC151/SUM('Bewerking, HH'!W$151:W$186))</f>
        <v>2.8318946398717118E-3</v>
      </c>
      <c r="AG151" s="42">
        <f ca="1">IF('Bewerking, HH'!AG151=0,0,'Bewerking, HH'!AG151/SUM('Bewerking, HH'!AG$151:AG$186))</f>
        <v>3.4323927803746289E-3</v>
      </c>
      <c r="AH151" s="43">
        <f ca="1">IF('Bewerking, HH'!AH151=0,0,'Bewerking, HH'!AH151/SUM('Bewerking, HH'!AG$151:AG$186))</f>
        <v>6.0049814050291723E-4</v>
      </c>
      <c r="AI151" s="44">
        <f ca="1">IF('Bewerking, HH'!AI151=0,0,'Bewerking, HH'!AI151/SUM('Bewerking, HH'!AG$151:AG$186))</f>
        <v>0</v>
      </c>
      <c r="AJ151" s="44">
        <f ca="1">IF('Bewerking, HH'!AJ151=0,0,'Bewerking, HH'!AJ151/SUM('Bewerking, HH'!AG$151:AG$186))</f>
        <v>0</v>
      </c>
      <c r="AK151" s="44">
        <f ca="1">IF('Bewerking, HH'!AK151=0,0,'Bewerking, HH'!AK151/SUM('Bewerking, HH'!AG$151:AG$186))</f>
        <v>0</v>
      </c>
      <c r="AL151" s="44">
        <f ca="1">IF('Bewerking, HH'!AL151=0,0,'Bewerking, HH'!AL151/SUM('Bewerking, HH'!AG$151:AG$186))</f>
        <v>0</v>
      </c>
      <c r="AM151" s="45">
        <f ca="1">IF('Bewerking, HH'!AM151=0,0,'Bewerking, HH'!AM151/SUM('Bewerking, HH'!AG$151:AG$186))</f>
        <v>0</v>
      </c>
      <c r="AQ151" s="42">
        <f ca="1">IF('Bewerking, HH'!AQ151=0,0,'Bewerking, HH'!AQ151/SUM('Bewerking, HH'!AQ$151:AQ$186))</f>
        <v>3.4323927803746289E-3</v>
      </c>
      <c r="AR151" s="43">
        <f ca="1">IF('Bewerking, HH'!AR151=0,0,'Bewerking, HH'!AR151/SUM('Bewerking, HH'!AQ$151:AQ$186))</f>
        <v>1.8902043740830462E-3</v>
      </c>
      <c r="AS151" s="44">
        <f ca="1">IF('Bewerking, HH'!AS151=0,0,'Bewerking, HH'!AS151/SUM('Bewerking, HH'!AQ$151:AQ$186))</f>
        <v>1.04404790337439E-3</v>
      </c>
      <c r="AT151" s="44">
        <f ca="1">IF('Bewerking, HH'!AT151=0,0,'Bewerking, HH'!AT151/SUM('Bewerking, HH'!AQ$151:AQ$186))</f>
        <v>0</v>
      </c>
      <c r="AU151" s="44">
        <f ca="1">IF('Bewerking, HH'!AU151=0,0,'Bewerking, HH'!AU151/SUM('Bewerking, HH'!AQ$151:AQ$186))</f>
        <v>0</v>
      </c>
      <c r="AV151" s="44">
        <f ca="1">IF('Bewerking, HH'!AV151=0,0,'Bewerking, HH'!AV151/SUM('Bewerking, HH'!AQ$151:AQ$186))</f>
        <v>0</v>
      </c>
      <c r="AW151" s="45">
        <f ca="1">IF('Bewerking, HH'!AW151=0,0,'Bewerking, HH'!AW151/SUM('Bewerking, HH'!AQ$151:AQ$186))</f>
        <v>4.981405029171927E-4</v>
      </c>
    </row>
    <row r="152" spans="1:49" x14ac:dyDescent="0.25">
      <c r="B152" s="29" t="s">
        <v>68</v>
      </c>
      <c r="C152" s="46">
        <f ca="1">IF('Bewerking, HH'!C152=0,0,'Bewerking, HH'!C152/SUM('Bewerking, HH'!C$151:C$186))</f>
        <v>1.2419393360401242E-3</v>
      </c>
      <c r="D152" s="47">
        <f ca="1">IF('Bewerking, HH'!D152=0,0,'Bewerking, HH'!D152/SUM('Bewerking, HH'!C$151:C$186))</f>
        <v>2.4565833020573884E-4</v>
      </c>
      <c r="E152" s="48">
        <f ca="1">IF('Bewerking, HH'!E152=0,0,'Bewerking, HH'!E152/SUM('Bewerking, HH'!C$151:C$186))</f>
        <v>0</v>
      </c>
      <c r="F152" s="48">
        <f ca="1">IF('Bewerking, HH'!F152=0,0,'Bewerking, HH'!F152/SUM('Bewerking, HH'!C$151:C$186))</f>
        <v>0</v>
      </c>
      <c r="G152" s="48">
        <f ca="1">IF('Bewerking, HH'!G152=0,0,'Bewerking, HH'!G152/SUM('Bewerking, HH'!C$151:C$186))</f>
        <v>0</v>
      </c>
      <c r="H152" s="48">
        <f ca="1">IF('Bewerking, HH'!H152=0,0,'Bewerking, HH'!H152/SUM('Bewerking, HH'!C$151:C$186))</f>
        <v>0</v>
      </c>
      <c r="I152" s="49">
        <f ca="1">IF('Bewerking, HH'!I152=0,0,'Bewerking, HH'!I152/SUM('Bewerking, HH'!C$151:C$186))</f>
        <v>9.9628100583438539E-4</v>
      </c>
      <c r="J152" s="50"/>
      <c r="M152" s="46">
        <f ca="1">IF('Bewerking, HH'!M152=0,0,'Bewerking, HH'!M152/SUM('Bewerking, HH'!M$151:M$186))</f>
        <v>1.2419393360401242E-3</v>
      </c>
      <c r="N152" s="47">
        <f ca="1">IF('Bewerking, HH'!N152=0,0,'Bewerking, HH'!N152/SUM('Bewerking, HH'!M$151:M$186))</f>
        <v>2.4565833020573884E-4</v>
      </c>
      <c r="O152" s="48">
        <f ca="1">IF('Bewerking, HH'!O152=0,0,'Bewerking, HH'!O152/SUM('Bewerking, HH'!M$151:M$186))</f>
        <v>0</v>
      </c>
      <c r="P152" s="48">
        <f ca="1">IF('Bewerking, HH'!P152=0,0,'Bewerking, HH'!P152/SUM('Bewerking, HH'!M$151:M$186))</f>
        <v>0</v>
      </c>
      <c r="Q152" s="48">
        <f ca="1">IF('Bewerking, HH'!Q152=0,0,'Bewerking, HH'!Q152/SUM('Bewerking, HH'!M$151:M$186))</f>
        <v>0</v>
      </c>
      <c r="R152" s="48">
        <f ca="1">IF('Bewerking, HH'!R152=0,0,'Bewerking, HH'!R152/SUM('Bewerking, HH'!M$151:M$186))</f>
        <v>0</v>
      </c>
      <c r="S152" s="49">
        <f ca="1">IF('Bewerking, HH'!S152=0,0,'Bewerking, HH'!S152/SUM('Bewerking, HH'!M$151:M$186))</f>
        <v>9.9628100583438539E-4</v>
      </c>
      <c r="W152" s="46">
        <f ca="1">IF('Bewerking, HH'!W152=0,0,'Bewerking, HH'!W152/SUM('Bewerking, HH'!W$151:W$186))</f>
        <v>1.2419393360401242E-3</v>
      </c>
      <c r="X152" s="47">
        <f ca="1">IF('Bewerking, HH'!X152=0,0,'Bewerking, HH'!X152/SUM('Bewerking, HH'!W$151:W$186))</f>
        <v>2.4565833020573884E-4</v>
      </c>
      <c r="Y152" s="48">
        <f ca="1">IF('Bewerking, HH'!Y152=0,0,'Bewerking, HH'!Y152/SUM('Bewerking, HH'!W$151:W$186))</f>
        <v>0</v>
      </c>
      <c r="Z152" s="48">
        <f ca="1">IF('Bewerking, HH'!Z152=0,0,'Bewerking, HH'!Z152/SUM('Bewerking, HH'!W$151:W$186))</f>
        <v>0</v>
      </c>
      <c r="AA152" s="48">
        <f ca="1">IF('Bewerking, HH'!AA152=0,0,'Bewerking, HH'!AA152/SUM('Bewerking, HH'!W$151:W$186))</f>
        <v>0</v>
      </c>
      <c r="AB152" s="48">
        <f ca="1">IF('Bewerking, HH'!AB152=0,0,'Bewerking, HH'!AB152/SUM('Bewerking, HH'!W$151:W$186))</f>
        <v>1.6377222013715922E-4</v>
      </c>
      <c r="AC152" s="49">
        <f ca="1">IF('Bewerking, HH'!AC152=0,0,'Bewerking, HH'!AC152/SUM('Bewerking, HH'!W$151:W$186))</f>
        <v>8.3250878569722606E-4</v>
      </c>
      <c r="AG152" s="46">
        <f ca="1">IF('Bewerking, HH'!AG152=0,0,'Bewerking, HH'!AG152/SUM('Bewerking, HH'!AG$151:AG$186))</f>
        <v>1.2419393360401242E-3</v>
      </c>
      <c r="AH152" s="47">
        <f ca="1">IF('Bewerking, HH'!AH152=0,0,'Bewerking, HH'!AH152/SUM('Bewerking, HH'!AG$151:AG$186))</f>
        <v>2.4565833020573884E-4</v>
      </c>
      <c r="AI152" s="48">
        <f ca="1">IF('Bewerking, HH'!AI152=0,0,'Bewerking, HH'!AI152/SUM('Bewerking, HH'!AG$151:AG$186))</f>
        <v>0</v>
      </c>
      <c r="AJ152" s="48">
        <f ca="1">IF('Bewerking, HH'!AJ152=0,0,'Bewerking, HH'!AJ152/SUM('Bewerking, HH'!AG$151:AG$186))</f>
        <v>0</v>
      </c>
      <c r="AK152" s="48">
        <f ca="1">IF('Bewerking, HH'!AK152=0,0,'Bewerking, HH'!AK152/SUM('Bewerking, HH'!AG$151:AG$186))</f>
        <v>0</v>
      </c>
      <c r="AL152" s="48">
        <f ca="1">IF('Bewerking, HH'!AL152=0,0,'Bewerking, HH'!AL152/SUM('Bewerking, HH'!AG$151:AG$186))</f>
        <v>0</v>
      </c>
      <c r="AM152" s="49">
        <f ca="1">IF('Bewerking, HH'!AM152=0,0,'Bewerking, HH'!AM152/SUM('Bewerking, HH'!AG$151:AG$186))</f>
        <v>0</v>
      </c>
      <c r="AQ152" s="46">
        <f ca="1">IF('Bewerking, HH'!AQ152=0,0,'Bewerking, HH'!AQ152/SUM('Bewerking, HH'!AQ$151:AQ$186))</f>
        <v>1.2419393360401242E-3</v>
      </c>
      <c r="AR152" s="47">
        <f ca="1">IF('Bewerking, HH'!AR152=0,0,'Bewerking, HH'!AR152/SUM('Bewerking, HH'!AQ$151:AQ$186))</f>
        <v>9.0074721075437578E-4</v>
      </c>
      <c r="AS152" s="48">
        <f ca="1">IF('Bewerking, HH'!AS152=0,0,'Bewerking, HH'!AS152/SUM('Bewerking, HH'!AQ$151:AQ$186))</f>
        <v>2.5930601521716878E-4</v>
      </c>
      <c r="AT152" s="48">
        <f ca="1">IF('Bewerking, HH'!AT152=0,0,'Bewerking, HH'!AT152/SUM('Bewerking, HH'!AQ$151:AQ$186))</f>
        <v>0</v>
      </c>
      <c r="AU152" s="48">
        <f ca="1">IF('Bewerking, HH'!AU152=0,0,'Bewerking, HH'!AU152/SUM('Bewerking, HH'!AQ$151:AQ$186))</f>
        <v>0</v>
      </c>
      <c r="AV152" s="48">
        <f ca="1">IF('Bewerking, HH'!AV152=0,0,'Bewerking, HH'!AV152/SUM('Bewerking, HH'!AQ$151:AQ$186))</f>
        <v>0</v>
      </c>
      <c r="AW152" s="49">
        <f ca="1">IF('Bewerking, HH'!AW152=0,0,'Bewerking, HH'!AW152/SUM('Bewerking, HH'!AQ$151:AQ$186))</f>
        <v>8.1886110068579612E-5</v>
      </c>
    </row>
    <row r="153" spans="1:49" x14ac:dyDescent="0.25">
      <c r="B153" s="29" t="s">
        <v>69</v>
      </c>
      <c r="C153" s="46">
        <f ca="1">IF('Bewerking, HH'!C153=0,0,'Bewerking, HH'!C153/SUM('Bewerking, HH'!C$151:C$186))</f>
        <v>2.2655157118973692E-3</v>
      </c>
      <c r="D153" s="47">
        <f ca="1">IF('Bewerking, HH'!D153=0,0,'Bewerking, HH'!D153/SUM('Bewerking, HH'!C$151:C$186))</f>
        <v>8.5980415572008595E-4</v>
      </c>
      <c r="E153" s="48">
        <f ca="1">IF('Bewerking, HH'!E153=0,0,'Bewerking, HH'!E153/SUM('Bewerking, HH'!C$151:C$186))</f>
        <v>0</v>
      </c>
      <c r="F153" s="48">
        <f ca="1">IF('Bewerking, HH'!F153=0,0,'Bewerking, HH'!F153/SUM('Bewerking, HH'!C$151:C$186))</f>
        <v>0</v>
      </c>
      <c r="G153" s="48">
        <f ca="1">IF('Bewerking, HH'!G153=0,0,'Bewerking, HH'!G153/SUM('Bewerking, HH'!C$151:C$186))</f>
        <v>0</v>
      </c>
      <c r="H153" s="48">
        <f ca="1">IF('Bewerking, HH'!H153=0,0,'Bewerking, HH'!H153/SUM('Bewerking, HH'!C$151:C$186))</f>
        <v>0</v>
      </c>
      <c r="I153" s="49">
        <f ca="1">IF('Bewerking, HH'!I153=0,0,'Bewerking, HH'!I153/SUM('Bewerking, HH'!C$151:C$186))</f>
        <v>1.4057115561772835E-3</v>
      </c>
      <c r="J153" s="50"/>
      <c r="M153" s="46">
        <f ca="1">IF('Bewerking, HH'!M153=0,0,'Bewerking, HH'!M153/SUM('Bewerking, HH'!M$151:M$186))</f>
        <v>2.2655157118973692E-3</v>
      </c>
      <c r="N153" s="47">
        <f ca="1">IF('Bewerking, HH'!N153=0,0,'Bewerking, HH'!N153/SUM('Bewerking, HH'!M$151:M$186))</f>
        <v>8.5980415572008595E-4</v>
      </c>
      <c r="O153" s="48">
        <f ca="1">IF('Bewerking, HH'!O153=0,0,'Bewerking, HH'!O153/SUM('Bewerking, HH'!M$151:M$186))</f>
        <v>0</v>
      </c>
      <c r="P153" s="48">
        <f ca="1">IF('Bewerking, HH'!P153=0,0,'Bewerking, HH'!P153/SUM('Bewerking, HH'!M$151:M$186))</f>
        <v>0</v>
      </c>
      <c r="Q153" s="48">
        <f ca="1">IF('Bewerking, HH'!Q153=0,0,'Bewerking, HH'!Q153/SUM('Bewerking, HH'!M$151:M$186))</f>
        <v>0</v>
      </c>
      <c r="R153" s="48">
        <f ca="1">IF('Bewerking, HH'!R153=0,0,'Bewerking, HH'!R153/SUM('Bewerking, HH'!M$151:M$186))</f>
        <v>0</v>
      </c>
      <c r="S153" s="49">
        <f ca="1">IF('Bewerking, HH'!S153=0,0,'Bewerking, HH'!S153/SUM('Bewerking, HH'!M$151:M$186))</f>
        <v>1.4057115561772835E-3</v>
      </c>
      <c r="W153" s="46">
        <f ca="1">IF('Bewerking, HH'!W153=0,0,'Bewerking, HH'!W153/SUM('Bewerking, HH'!W$151:W$186))</f>
        <v>2.2655157118973692E-3</v>
      </c>
      <c r="X153" s="47">
        <f ca="1">IF('Bewerking, HH'!X153=0,0,'Bewerking, HH'!X153/SUM('Bewerking, HH'!W$151:W$186))</f>
        <v>8.5980415572008595E-4</v>
      </c>
      <c r="Y153" s="48">
        <f ca="1">IF('Bewerking, HH'!Y153=0,0,'Bewerking, HH'!Y153/SUM('Bewerking, HH'!W$151:W$186))</f>
        <v>0</v>
      </c>
      <c r="Z153" s="48">
        <f ca="1">IF('Bewerking, HH'!Z153=0,0,'Bewerking, HH'!Z153/SUM('Bewerking, HH'!W$151:W$186))</f>
        <v>0</v>
      </c>
      <c r="AA153" s="48">
        <f ca="1">IF('Bewerking, HH'!AA153=0,0,'Bewerking, HH'!AA153/SUM('Bewerking, HH'!W$151:W$186))</f>
        <v>0</v>
      </c>
      <c r="AB153" s="48">
        <f ca="1">IF('Bewerking, HH'!AB153=0,0,'Bewerking, HH'!AB153/SUM('Bewerking, HH'!W$151:W$186))</f>
        <v>1.2282916510286942E-4</v>
      </c>
      <c r="AC153" s="49">
        <f ca="1">IF('Bewerking, HH'!AC153=0,0,'Bewerking, HH'!AC153/SUM('Bewerking, HH'!W$151:W$186))</f>
        <v>1.2828823910744139E-3</v>
      </c>
      <c r="AG153" s="46">
        <f ca="1">IF('Bewerking, HH'!AG153=0,0,'Bewerking, HH'!AG153/SUM('Bewerking, HH'!AG$151:AG$186))</f>
        <v>2.2655157118973692E-3</v>
      </c>
      <c r="AH153" s="47">
        <f ca="1">IF('Bewerking, HH'!AH153=0,0,'Bewerking, HH'!AH153/SUM('Bewerking, HH'!AG$151:AG$186))</f>
        <v>8.5980415572008595E-4</v>
      </c>
      <c r="AI153" s="48">
        <f ca="1">IF('Bewerking, HH'!AI153=0,0,'Bewerking, HH'!AI153/SUM('Bewerking, HH'!AG$151:AG$186))</f>
        <v>0</v>
      </c>
      <c r="AJ153" s="48">
        <f ca="1">IF('Bewerking, HH'!AJ153=0,0,'Bewerking, HH'!AJ153/SUM('Bewerking, HH'!AG$151:AG$186))</f>
        <v>0</v>
      </c>
      <c r="AK153" s="48">
        <f ca="1">IF('Bewerking, HH'!AK153=0,0,'Bewerking, HH'!AK153/SUM('Bewerking, HH'!AG$151:AG$186))</f>
        <v>0</v>
      </c>
      <c r="AL153" s="48">
        <f ca="1">IF('Bewerking, HH'!AL153=0,0,'Bewerking, HH'!AL153/SUM('Bewerking, HH'!AG$151:AG$186))</f>
        <v>0</v>
      </c>
      <c r="AM153" s="49">
        <f ca="1">IF('Bewerking, HH'!AM153=0,0,'Bewerking, HH'!AM153/SUM('Bewerking, HH'!AG$151:AG$186))</f>
        <v>0</v>
      </c>
      <c r="AQ153" s="46">
        <f ca="1">IF('Bewerking, HH'!AQ153=0,0,'Bewerking, HH'!AQ153/SUM('Bewerking, HH'!AQ$151:AQ$186))</f>
        <v>2.2655157118973692E-3</v>
      </c>
      <c r="AR153" s="47">
        <f ca="1">IF('Bewerking, HH'!AR153=0,0,'Bewerking, HH'!AR153/SUM('Bewerking, HH'!AQ$151:AQ$186))</f>
        <v>1.692312941417312E-3</v>
      </c>
      <c r="AS153" s="48">
        <f ca="1">IF('Bewerking, HH'!AS153=0,0,'Bewerking, HH'!AS153/SUM('Bewerking, HH'!AQ$151:AQ$186))</f>
        <v>3.4801596779146336E-4</v>
      </c>
      <c r="AT153" s="48">
        <f ca="1">IF('Bewerking, HH'!AT153=0,0,'Bewerking, HH'!AT153/SUM('Bewerking, HH'!AQ$151:AQ$186))</f>
        <v>0</v>
      </c>
      <c r="AU153" s="48">
        <f ca="1">IF('Bewerking, HH'!AU153=0,0,'Bewerking, HH'!AU153/SUM('Bewerking, HH'!AQ$151:AQ$186))</f>
        <v>0</v>
      </c>
      <c r="AV153" s="48">
        <f ca="1">IF('Bewerking, HH'!AV153=0,0,'Bewerking, HH'!AV153/SUM('Bewerking, HH'!AQ$151:AQ$186))</f>
        <v>0</v>
      </c>
      <c r="AW153" s="49">
        <f ca="1">IF('Bewerking, HH'!AW153=0,0,'Bewerking, HH'!AW153/SUM('Bewerking, HH'!AQ$151:AQ$186))</f>
        <v>2.2518680268859395E-4</v>
      </c>
    </row>
    <row r="154" spans="1:49" x14ac:dyDescent="0.25">
      <c r="B154" s="29" t="s">
        <v>70</v>
      </c>
      <c r="C154" s="46">
        <f ca="1">IF('Bewerking, HH'!C154=0,0,'Bewerking, HH'!C154/SUM('Bewerking, HH'!C$151:C$186))</f>
        <v>1.3442969736258488E-3</v>
      </c>
      <c r="D154" s="47">
        <f ca="1">IF('Bewerking, HH'!D154=0,0,'Bewerking, HH'!D154/SUM('Bewerking, HH'!C$151:C$186))</f>
        <v>2.7295370022859872E-4</v>
      </c>
      <c r="E154" s="48">
        <f ca="1">IF('Bewerking, HH'!E154=0,0,'Bewerking, HH'!E154/SUM('Bewerking, HH'!C$151:C$186))</f>
        <v>0</v>
      </c>
      <c r="F154" s="48">
        <f ca="1">IF('Bewerking, HH'!F154=0,0,'Bewerking, HH'!F154/SUM('Bewerking, HH'!C$151:C$186))</f>
        <v>0</v>
      </c>
      <c r="G154" s="48">
        <f ca="1">IF('Bewerking, HH'!G154=0,0,'Bewerking, HH'!G154/SUM('Bewerking, HH'!C$151:C$186))</f>
        <v>0</v>
      </c>
      <c r="H154" s="48">
        <f ca="1">IF('Bewerking, HH'!H154=0,0,'Bewerking, HH'!H154/SUM('Bewerking, HH'!C$151:C$186))</f>
        <v>0</v>
      </c>
      <c r="I154" s="49">
        <f ca="1">IF('Bewerking, HH'!I154=0,0,'Bewerking, HH'!I154/SUM('Bewerking, HH'!C$151:C$186))</f>
        <v>1.0713432733972499E-3</v>
      </c>
      <c r="J154" s="50"/>
      <c r="M154" s="46">
        <f ca="1">IF('Bewerking, HH'!M154=0,0,'Bewerking, HH'!M154/SUM('Bewerking, HH'!M$151:M$186))</f>
        <v>1.3442969736258488E-3</v>
      </c>
      <c r="N154" s="47">
        <f ca="1">IF('Bewerking, HH'!N154=0,0,'Bewerking, HH'!N154/SUM('Bewerking, HH'!M$151:M$186))</f>
        <v>2.7295370022859872E-4</v>
      </c>
      <c r="O154" s="48">
        <f ca="1">IF('Bewerking, HH'!O154=0,0,'Bewerking, HH'!O154/SUM('Bewerking, HH'!M$151:M$186))</f>
        <v>0</v>
      </c>
      <c r="P154" s="48">
        <f ca="1">IF('Bewerking, HH'!P154=0,0,'Bewerking, HH'!P154/SUM('Bewerking, HH'!M$151:M$186))</f>
        <v>0</v>
      </c>
      <c r="Q154" s="48">
        <f ca="1">IF('Bewerking, HH'!Q154=0,0,'Bewerking, HH'!Q154/SUM('Bewerking, HH'!M$151:M$186))</f>
        <v>0</v>
      </c>
      <c r="R154" s="48">
        <f ca="1">IF('Bewerking, HH'!R154=0,0,'Bewerking, HH'!R154/SUM('Bewerking, HH'!M$151:M$186))</f>
        <v>0</v>
      </c>
      <c r="S154" s="49">
        <f ca="1">IF('Bewerking, HH'!S154=0,0,'Bewerking, HH'!S154/SUM('Bewerking, HH'!M$151:M$186))</f>
        <v>1.0713432733972499E-3</v>
      </c>
      <c r="W154" s="46">
        <f ca="1">IF('Bewerking, HH'!W154=0,0,'Bewerking, HH'!W154/SUM('Bewerking, HH'!W$151:W$186))</f>
        <v>1.3442969736258488E-3</v>
      </c>
      <c r="X154" s="47">
        <f ca="1">IF('Bewerking, HH'!X154=0,0,'Bewerking, HH'!X154/SUM('Bewerking, HH'!W$151:W$186))</f>
        <v>2.7295370022859872E-4</v>
      </c>
      <c r="Y154" s="48">
        <f ca="1">IF('Bewerking, HH'!Y154=0,0,'Bewerking, HH'!Y154/SUM('Bewerking, HH'!W$151:W$186))</f>
        <v>0</v>
      </c>
      <c r="Z154" s="48">
        <f ca="1">IF('Bewerking, HH'!Z154=0,0,'Bewerking, HH'!Z154/SUM('Bewerking, HH'!W$151:W$186))</f>
        <v>0</v>
      </c>
      <c r="AA154" s="48">
        <f ca="1">IF('Bewerking, HH'!AA154=0,0,'Bewerking, HH'!AA154/SUM('Bewerking, HH'!W$151:W$186))</f>
        <v>0</v>
      </c>
      <c r="AB154" s="48">
        <f ca="1">IF('Bewerking, HH'!AB154=0,0,'Bewerking, HH'!AB154/SUM('Bewerking, HH'!W$151:W$186))</f>
        <v>1.8424374765430414E-4</v>
      </c>
      <c r="AC154" s="49">
        <f ca="1">IF('Bewerking, HH'!AC154=0,0,'Bewerking, HH'!AC154/SUM('Bewerking, HH'!W$151:W$186))</f>
        <v>8.8709952574294584E-4</v>
      </c>
      <c r="AG154" s="46">
        <f ca="1">IF('Bewerking, HH'!AG154=0,0,'Bewerking, HH'!AG154/SUM('Bewerking, HH'!AG$151:AG$186))</f>
        <v>1.3442969736258488E-3</v>
      </c>
      <c r="AH154" s="47">
        <f ca="1">IF('Bewerking, HH'!AH154=0,0,'Bewerking, HH'!AH154/SUM('Bewerking, HH'!AG$151:AG$186))</f>
        <v>2.7295370022859872E-4</v>
      </c>
      <c r="AI154" s="48">
        <f ca="1">IF('Bewerking, HH'!AI154=0,0,'Bewerking, HH'!AI154/SUM('Bewerking, HH'!AG$151:AG$186))</f>
        <v>0</v>
      </c>
      <c r="AJ154" s="48">
        <f ca="1">IF('Bewerking, HH'!AJ154=0,0,'Bewerking, HH'!AJ154/SUM('Bewerking, HH'!AG$151:AG$186))</f>
        <v>0</v>
      </c>
      <c r="AK154" s="48">
        <f ca="1">IF('Bewerking, HH'!AK154=0,0,'Bewerking, HH'!AK154/SUM('Bewerking, HH'!AG$151:AG$186))</f>
        <v>0</v>
      </c>
      <c r="AL154" s="48">
        <f ca="1">IF('Bewerking, HH'!AL154=0,0,'Bewerking, HH'!AL154/SUM('Bewerking, HH'!AG$151:AG$186))</f>
        <v>0</v>
      </c>
      <c r="AM154" s="49">
        <f ca="1">IF('Bewerking, HH'!AM154=0,0,'Bewerking, HH'!AM154/SUM('Bewerking, HH'!AG$151:AG$186))</f>
        <v>0</v>
      </c>
      <c r="AQ154" s="46">
        <f ca="1">IF('Bewerking, HH'!AQ154=0,0,'Bewerking, HH'!AQ154/SUM('Bewerking, HH'!AQ$151:AQ$186))</f>
        <v>1.3442969736258488E-3</v>
      </c>
      <c r="AR154" s="47">
        <f ca="1">IF('Bewerking, HH'!AR154=0,0,'Bewerking, HH'!AR154/SUM('Bewerking, HH'!AQ$151:AQ$186))</f>
        <v>1.0235763758572453E-3</v>
      </c>
      <c r="AS154" s="48">
        <f ca="1">IF('Bewerking, HH'!AS154=0,0,'Bewerking, HH'!AS154/SUM('Bewerking, HH'!AQ$151:AQ$186))</f>
        <v>2.1836296018287897E-4</v>
      </c>
      <c r="AT154" s="48">
        <f ca="1">IF('Bewerking, HH'!AT154=0,0,'Bewerking, HH'!AT154/SUM('Bewerking, HH'!AQ$151:AQ$186))</f>
        <v>0</v>
      </c>
      <c r="AU154" s="48">
        <f ca="1">IF('Bewerking, HH'!AU154=0,0,'Bewerking, HH'!AU154/SUM('Bewerking, HH'!AQ$151:AQ$186))</f>
        <v>0</v>
      </c>
      <c r="AV154" s="48">
        <f ca="1">IF('Bewerking, HH'!AV154=0,0,'Bewerking, HH'!AV154/SUM('Bewerking, HH'!AQ$151:AQ$186))</f>
        <v>0</v>
      </c>
      <c r="AW154" s="49">
        <f ca="1">IF('Bewerking, HH'!AW154=0,0,'Bewerking, HH'!AW154/SUM('Bewerking, HH'!AQ$151:AQ$186))</f>
        <v>1.0235763758572451E-4</v>
      </c>
    </row>
    <row r="155" spans="1:49" x14ac:dyDescent="0.25">
      <c r="B155" s="29" t="s">
        <v>71</v>
      </c>
      <c r="C155" s="46">
        <f ca="1">IF('Bewerking, HH'!C155=0,0,'Bewerking, HH'!C155/SUM('Bewerking, HH'!C$151:C$186))</f>
        <v>2.6681224197345524E-3</v>
      </c>
      <c r="D155" s="47">
        <f ca="1">IF('Bewerking, HH'!D155=0,0,'Bewerking, HH'!D155/SUM('Bewerking, HH'!C$151:C$186))</f>
        <v>5.3908355795148253E-4</v>
      </c>
      <c r="E155" s="48">
        <f ca="1">IF('Bewerking, HH'!E155=0,0,'Bewerking, HH'!E155/SUM('Bewerking, HH'!C$151:C$186))</f>
        <v>0</v>
      </c>
      <c r="F155" s="48">
        <f ca="1">IF('Bewerking, HH'!F155=0,0,'Bewerking, HH'!F155/SUM('Bewerking, HH'!C$151:C$186))</f>
        <v>0</v>
      </c>
      <c r="G155" s="48">
        <f ca="1">IF('Bewerking, HH'!G155=0,0,'Bewerking, HH'!G155/SUM('Bewerking, HH'!C$151:C$186))</f>
        <v>0</v>
      </c>
      <c r="H155" s="48">
        <f ca="1">IF('Bewerking, HH'!H155=0,0,'Bewerking, HH'!H155/SUM('Bewerking, HH'!C$151:C$186))</f>
        <v>0</v>
      </c>
      <c r="I155" s="49">
        <f ca="1">IF('Bewerking, HH'!I155=0,0,'Bewerking, HH'!I155/SUM('Bewerking, HH'!C$151:C$186))</f>
        <v>2.12903886178307E-3</v>
      </c>
      <c r="J155" s="50"/>
      <c r="M155" s="46">
        <f ca="1">IF('Bewerking, HH'!M155=0,0,'Bewerking, HH'!M155/SUM('Bewerking, HH'!M$151:M$186))</f>
        <v>2.6681224197345524E-3</v>
      </c>
      <c r="N155" s="47">
        <f ca="1">IF('Bewerking, HH'!N155=0,0,'Bewerking, HH'!N155/SUM('Bewerking, HH'!M$151:M$186))</f>
        <v>5.3908355795148253E-4</v>
      </c>
      <c r="O155" s="48">
        <f ca="1">IF('Bewerking, HH'!O155=0,0,'Bewerking, HH'!O155/SUM('Bewerking, HH'!M$151:M$186))</f>
        <v>0</v>
      </c>
      <c r="P155" s="48">
        <f ca="1">IF('Bewerking, HH'!P155=0,0,'Bewerking, HH'!P155/SUM('Bewerking, HH'!M$151:M$186))</f>
        <v>0</v>
      </c>
      <c r="Q155" s="48">
        <f ca="1">IF('Bewerking, HH'!Q155=0,0,'Bewerking, HH'!Q155/SUM('Bewerking, HH'!M$151:M$186))</f>
        <v>0</v>
      </c>
      <c r="R155" s="48">
        <f ca="1">IF('Bewerking, HH'!R155=0,0,'Bewerking, HH'!R155/SUM('Bewerking, HH'!M$151:M$186))</f>
        <v>0</v>
      </c>
      <c r="S155" s="49">
        <f ca="1">IF('Bewerking, HH'!S155=0,0,'Bewerking, HH'!S155/SUM('Bewerking, HH'!M$151:M$186))</f>
        <v>2.12903886178307E-3</v>
      </c>
      <c r="W155" s="46">
        <f ca="1">IF('Bewerking, HH'!W155=0,0,'Bewerking, HH'!W155/SUM('Bewerking, HH'!W$151:W$186))</f>
        <v>2.6681224197345524E-3</v>
      </c>
      <c r="X155" s="47">
        <f ca="1">IF('Bewerking, HH'!X155=0,0,'Bewerking, HH'!X155/SUM('Bewerking, HH'!W$151:W$186))</f>
        <v>5.3908355795148253E-4</v>
      </c>
      <c r="Y155" s="48">
        <f ca="1">IF('Bewerking, HH'!Y155=0,0,'Bewerking, HH'!Y155/SUM('Bewerking, HH'!W$151:W$186))</f>
        <v>0</v>
      </c>
      <c r="Z155" s="48">
        <f ca="1">IF('Bewerking, HH'!Z155=0,0,'Bewerking, HH'!Z155/SUM('Bewerking, HH'!W$151:W$186))</f>
        <v>0</v>
      </c>
      <c r="AA155" s="48">
        <f ca="1">IF('Bewerking, HH'!AA155=0,0,'Bewerking, HH'!AA155/SUM('Bewerking, HH'!W$151:W$186))</f>
        <v>0</v>
      </c>
      <c r="AB155" s="48">
        <f ca="1">IF('Bewerking, HH'!AB155=0,0,'Bewerking, HH'!AB155/SUM('Bewerking, HH'!W$151:W$186))</f>
        <v>3.6848749530860828E-4</v>
      </c>
      <c r="AC155" s="49">
        <f ca="1">IF('Bewerking, HH'!AC155=0,0,'Bewerking, HH'!AC155/SUM('Bewerking, HH'!W$151:W$186))</f>
        <v>1.7605513664744618E-3</v>
      </c>
      <c r="AG155" s="46">
        <f ca="1">IF('Bewerking, HH'!AG155=0,0,'Bewerking, HH'!AG155/SUM('Bewerking, HH'!AG$151:AG$186))</f>
        <v>2.6681224197345524E-3</v>
      </c>
      <c r="AH155" s="47">
        <f ca="1">IF('Bewerking, HH'!AH155=0,0,'Bewerking, HH'!AH155/SUM('Bewerking, HH'!AG$151:AG$186))</f>
        <v>5.3908355795148253E-4</v>
      </c>
      <c r="AI155" s="48">
        <f ca="1">IF('Bewerking, HH'!AI155=0,0,'Bewerking, HH'!AI155/SUM('Bewerking, HH'!AG$151:AG$186))</f>
        <v>0</v>
      </c>
      <c r="AJ155" s="48">
        <f ca="1">IF('Bewerking, HH'!AJ155=0,0,'Bewerking, HH'!AJ155/SUM('Bewerking, HH'!AG$151:AG$186))</f>
        <v>0</v>
      </c>
      <c r="AK155" s="48">
        <f ca="1">IF('Bewerking, HH'!AK155=0,0,'Bewerking, HH'!AK155/SUM('Bewerking, HH'!AG$151:AG$186))</f>
        <v>0</v>
      </c>
      <c r="AL155" s="48">
        <f ca="1">IF('Bewerking, HH'!AL155=0,0,'Bewerking, HH'!AL155/SUM('Bewerking, HH'!AG$151:AG$186))</f>
        <v>0</v>
      </c>
      <c r="AM155" s="49">
        <f ca="1">IF('Bewerking, HH'!AM155=0,0,'Bewerking, HH'!AM155/SUM('Bewerking, HH'!AG$151:AG$186))</f>
        <v>0</v>
      </c>
      <c r="AQ155" s="46">
        <f ca="1">IF('Bewerking, HH'!AQ155=0,0,'Bewerking, HH'!AQ155/SUM('Bewerking, HH'!AQ$151:AQ$186))</f>
        <v>2.6681224197345524E-3</v>
      </c>
      <c r="AR155" s="47">
        <f ca="1">IF('Bewerking, HH'!AR155=0,0,'Bewerking, HH'!AR155/SUM('Bewerking, HH'!AQ$151:AQ$186))</f>
        <v>1.8560851615544713E-3</v>
      </c>
      <c r="AS155" s="48">
        <f ca="1">IF('Bewerking, HH'!AS155=0,0,'Bewerking, HH'!AS155/SUM('Bewerking, HH'!AQ$151:AQ$186))</f>
        <v>6.8238425057149678E-4</v>
      </c>
      <c r="AT155" s="48">
        <f ca="1">IF('Bewerking, HH'!AT155=0,0,'Bewerking, HH'!AT155/SUM('Bewerking, HH'!AQ$151:AQ$186))</f>
        <v>0</v>
      </c>
      <c r="AU155" s="48">
        <f ca="1">IF('Bewerking, HH'!AU155=0,0,'Bewerking, HH'!AU155/SUM('Bewerking, HH'!AQ$151:AQ$186))</f>
        <v>0</v>
      </c>
      <c r="AV155" s="48">
        <f ca="1">IF('Bewerking, HH'!AV155=0,0,'Bewerking, HH'!AV155/SUM('Bewerking, HH'!AQ$151:AQ$186))</f>
        <v>0</v>
      </c>
      <c r="AW155" s="49">
        <f ca="1">IF('Bewerking, HH'!AW155=0,0,'Bewerking, HH'!AW155/SUM('Bewerking, HH'!AQ$151:AQ$186))</f>
        <v>1.2965300760858439E-4</v>
      </c>
    </row>
    <row r="156" spans="1:49" x14ac:dyDescent="0.25">
      <c r="B156" s="29" t="s">
        <v>72</v>
      </c>
      <c r="C156" s="51">
        <f ca="1">IF('Bewerking, HH'!C156=0,0,'Bewerking, HH'!C156/SUM('Bewerking, HH'!C$151:C$186))</f>
        <v>4.8039851240233378E-3</v>
      </c>
      <c r="D156" s="52">
        <f ca="1">IF('Bewerking, HH'!D156=0,0,'Bewerking, HH'!D156/SUM('Bewerking, HH'!C$151:C$186))</f>
        <v>1.6036029888430174E-3</v>
      </c>
      <c r="E156" s="53">
        <f ca="1">IF('Bewerking, HH'!E156=0,0,'Bewerking, HH'!E156/SUM('Bewerking, HH'!C$151:C$186))</f>
        <v>0</v>
      </c>
      <c r="F156" s="53">
        <f ca="1">IF('Bewerking, HH'!F156=0,0,'Bewerking, HH'!F156/SUM('Bewerking, HH'!C$151:C$186))</f>
        <v>0</v>
      </c>
      <c r="G156" s="53">
        <f ca="1">IF('Bewerking, HH'!G156=0,0,'Bewerking, HH'!G156/SUM('Bewerking, HH'!C$151:C$186))</f>
        <v>0</v>
      </c>
      <c r="H156" s="53">
        <f ca="1">IF('Bewerking, HH'!H156=0,0,'Bewerking, HH'!H156/SUM('Bewerking, HH'!C$151:C$186))</f>
        <v>0</v>
      </c>
      <c r="I156" s="54">
        <f ca="1">IF('Bewerking, HH'!I156=0,0,'Bewerking, HH'!I156/SUM('Bewerking, HH'!C$151:C$186))</f>
        <v>3.2003821351803199E-3</v>
      </c>
      <c r="J156" s="53">
        <f ca="1">SUM(C151:C156)</f>
        <v>1.5756252345695863E-2</v>
      </c>
      <c r="M156" s="51">
        <f ca="1">IF('Bewerking, HH'!M156=0,0,'Bewerking, HH'!M156/SUM('Bewerking, HH'!M$151:M$186))</f>
        <v>4.8039851240233378E-3</v>
      </c>
      <c r="N156" s="52">
        <f ca="1">IF('Bewerking, HH'!N156=0,0,'Bewerking, HH'!N156/SUM('Bewerking, HH'!M$151:M$186))</f>
        <v>1.6036029888430174E-3</v>
      </c>
      <c r="O156" s="53">
        <f ca="1">IF('Bewerking, HH'!O156=0,0,'Bewerking, HH'!O156/SUM('Bewerking, HH'!M$151:M$186))</f>
        <v>0</v>
      </c>
      <c r="P156" s="53">
        <f ca="1">IF('Bewerking, HH'!P156=0,0,'Bewerking, HH'!P156/SUM('Bewerking, HH'!M$151:M$186))</f>
        <v>0</v>
      </c>
      <c r="Q156" s="53">
        <f ca="1">IF('Bewerking, HH'!Q156=0,0,'Bewerking, HH'!Q156/SUM('Bewerking, HH'!M$151:M$186))</f>
        <v>0</v>
      </c>
      <c r="R156" s="53">
        <f ca="1">IF('Bewerking, HH'!R156=0,0,'Bewerking, HH'!R156/SUM('Bewerking, HH'!M$151:M$186))</f>
        <v>0</v>
      </c>
      <c r="S156" s="54">
        <f ca="1">IF('Bewerking, HH'!S156=0,0,'Bewerking, HH'!S156/SUM('Bewerking, HH'!M$151:M$186))</f>
        <v>3.2003821351803199E-3</v>
      </c>
      <c r="W156" s="51">
        <f ca="1">IF('Bewerking, HH'!W156=0,0,'Bewerking, HH'!W156/SUM('Bewerking, HH'!W$151:W$186))</f>
        <v>4.8039851240233378E-3</v>
      </c>
      <c r="X156" s="52">
        <f ca="1">IF('Bewerking, HH'!X156=0,0,'Bewerking, HH'!X156/SUM('Bewerking, HH'!W$151:W$186))</f>
        <v>1.6036029888430174E-3</v>
      </c>
      <c r="Y156" s="53">
        <f ca="1">IF('Bewerking, HH'!Y156=0,0,'Bewerking, HH'!Y156/SUM('Bewerking, HH'!W$151:W$186))</f>
        <v>0</v>
      </c>
      <c r="Z156" s="53">
        <f ca="1">IF('Bewerking, HH'!Z156=0,0,'Bewerking, HH'!Z156/SUM('Bewerking, HH'!W$151:W$186))</f>
        <v>0</v>
      </c>
      <c r="AA156" s="53">
        <f ca="1">IF('Bewerking, HH'!AA156=0,0,'Bewerking, HH'!AA156/SUM('Bewerking, HH'!W$151:W$186))</f>
        <v>0</v>
      </c>
      <c r="AB156" s="53">
        <f ca="1">IF('Bewerking, HH'!AB156=0,0,'Bewerking, HH'!AB156/SUM('Bewerking, HH'!W$151:W$186))</f>
        <v>3.5483981029717834E-4</v>
      </c>
      <c r="AC156" s="54">
        <f ca="1">IF('Bewerking, HH'!AC156=0,0,'Bewerking, HH'!AC156/SUM('Bewerking, HH'!W$151:W$186))</f>
        <v>2.8455423248831416E-3</v>
      </c>
      <c r="AG156" s="51">
        <f ca="1">IF('Bewerking, HH'!AG156=0,0,'Bewerking, HH'!AG156/SUM('Bewerking, HH'!AG$151:AG$186))</f>
        <v>4.8039851240233378E-3</v>
      </c>
      <c r="AH156" s="52">
        <f ca="1">IF('Bewerking, HH'!AH156=0,0,'Bewerking, HH'!AH156/SUM('Bewerking, HH'!AG$151:AG$186))</f>
        <v>1.6036029888430174E-3</v>
      </c>
      <c r="AI156" s="53">
        <f ca="1">IF('Bewerking, HH'!AI156=0,0,'Bewerking, HH'!AI156/SUM('Bewerking, HH'!AG$151:AG$186))</f>
        <v>0</v>
      </c>
      <c r="AJ156" s="53">
        <f ca="1">IF('Bewerking, HH'!AJ156=0,0,'Bewerking, HH'!AJ156/SUM('Bewerking, HH'!AG$151:AG$186))</f>
        <v>0</v>
      </c>
      <c r="AK156" s="53">
        <f ca="1">IF('Bewerking, HH'!AK156=0,0,'Bewerking, HH'!AK156/SUM('Bewerking, HH'!AG$151:AG$186))</f>
        <v>0</v>
      </c>
      <c r="AL156" s="53">
        <f ca="1">IF('Bewerking, HH'!AL156=0,0,'Bewerking, HH'!AL156/SUM('Bewerking, HH'!AG$151:AG$186))</f>
        <v>0</v>
      </c>
      <c r="AM156" s="54">
        <f ca="1">IF('Bewerking, HH'!AM156=0,0,'Bewerking, HH'!AM156/SUM('Bewerking, HH'!AG$151:AG$186))</f>
        <v>0</v>
      </c>
      <c r="AQ156" s="51">
        <f ca="1">IF('Bewerking, HH'!AQ156=0,0,'Bewerking, HH'!AQ156/SUM('Bewerking, HH'!AQ$151:AQ$186))</f>
        <v>4.8039851240233378E-3</v>
      </c>
      <c r="AR156" s="52">
        <f ca="1">IF('Bewerking, HH'!AR156=0,0,'Bewerking, HH'!AR156/SUM('Bewerking, HH'!AQ$151:AQ$186))</f>
        <v>4.5787983213347438E-3</v>
      </c>
      <c r="AS156" s="53">
        <f ca="1">IF('Bewerking, HH'!AS156=0,0,'Bewerking, HH'!AS156/SUM('Bewerking, HH'!AQ$151:AQ$186))</f>
        <v>1.1600532259715446E-4</v>
      </c>
      <c r="AT156" s="53">
        <f ca="1">IF('Bewerking, HH'!AT156=0,0,'Bewerking, HH'!AT156/SUM('Bewerking, HH'!AQ$151:AQ$186))</f>
        <v>0</v>
      </c>
      <c r="AU156" s="53">
        <f ca="1">IF('Bewerking, HH'!AU156=0,0,'Bewerking, HH'!AU156/SUM('Bewerking, HH'!AQ$151:AQ$186))</f>
        <v>0</v>
      </c>
      <c r="AV156" s="53">
        <f ca="1">IF('Bewerking, HH'!AV156=0,0,'Bewerking, HH'!AV156/SUM('Bewerking, HH'!AQ$151:AQ$186))</f>
        <v>0</v>
      </c>
      <c r="AW156" s="54">
        <f ca="1">IF('Bewerking, HH'!AW156=0,0,'Bewerking, HH'!AW156/SUM('Bewerking, HH'!AQ$151:AQ$186))</f>
        <v>1.0918148009143949E-4</v>
      </c>
    </row>
    <row r="157" spans="1:49" x14ac:dyDescent="0.25">
      <c r="B157" s="29" t="s">
        <v>73</v>
      </c>
      <c r="C157" s="55">
        <f ca="1">IF('Bewerking, HH'!C157=0,0,'Bewerking, HH'!C157/SUM('Bewerking, HH'!C$151:C$186))</f>
        <v>4.558326793817599E-3</v>
      </c>
      <c r="D157" s="47">
        <f ca="1">IF('Bewerking, HH'!D157=0,0,'Bewerking, HH'!D157/SUM('Bewerking, HH'!C$151:C$186))</f>
        <v>8.9392336824866087E-4</v>
      </c>
      <c r="E157" s="56">
        <f ca="1">IF('Bewerking, HH'!E157=0,0,'Bewerking, HH'!E157/SUM('Bewerking, HH'!C$151:C$186))</f>
        <v>0</v>
      </c>
      <c r="F157" s="56">
        <f ca="1">IF('Bewerking, HH'!F157=0,0,'Bewerking, HH'!F157/SUM('Bewerking, HH'!C$151:C$186))</f>
        <v>0</v>
      </c>
      <c r="G157" s="56">
        <f ca="1">IF('Bewerking, HH'!G157=0,0,'Bewerking, HH'!G157/SUM('Bewerking, HH'!C$151:C$186))</f>
        <v>0</v>
      </c>
      <c r="H157" s="56">
        <f ca="1">IF('Bewerking, HH'!H157=0,0,'Bewerking, HH'!H157/SUM('Bewerking, HH'!C$151:C$186))</f>
        <v>0</v>
      </c>
      <c r="I157" s="49">
        <f ca="1">IF('Bewerking, HH'!I157=0,0,'Bewerking, HH'!I157/SUM('Bewerking, HH'!C$151:C$186))</f>
        <v>3.6644034255689378E-3</v>
      </c>
      <c r="M157" s="55">
        <f ca="1">IF('Bewerking, HH'!M157=0,0,'Bewerking, HH'!M157/SUM('Bewerking, HH'!M$151:M$186))</f>
        <v>4.558326793817599E-3</v>
      </c>
      <c r="N157" s="47">
        <f ca="1">IF('Bewerking, HH'!N157=0,0,'Bewerking, HH'!N157/SUM('Bewerking, HH'!M$151:M$186))</f>
        <v>8.9392336824866087E-4</v>
      </c>
      <c r="O157" s="56">
        <f ca="1">IF('Bewerking, HH'!O157=0,0,'Bewerking, HH'!O157/SUM('Bewerking, HH'!M$151:M$186))</f>
        <v>0</v>
      </c>
      <c r="P157" s="56">
        <f ca="1">IF('Bewerking, HH'!P157=0,0,'Bewerking, HH'!P157/SUM('Bewerking, HH'!M$151:M$186))</f>
        <v>0</v>
      </c>
      <c r="Q157" s="56">
        <f ca="1">IF('Bewerking, HH'!Q157=0,0,'Bewerking, HH'!Q157/SUM('Bewerking, HH'!M$151:M$186))</f>
        <v>0</v>
      </c>
      <c r="R157" s="56">
        <f ca="1">IF('Bewerking, HH'!R157=0,0,'Bewerking, HH'!R157/SUM('Bewerking, HH'!M$151:M$186))</f>
        <v>0</v>
      </c>
      <c r="S157" s="49">
        <f ca="1">IF('Bewerking, HH'!S157=0,0,'Bewerking, HH'!S157/SUM('Bewerking, HH'!M$151:M$186))</f>
        <v>3.6644034255689378E-3</v>
      </c>
      <c r="W157" s="55">
        <f ca="1">IF('Bewerking, HH'!W157=0,0,'Bewerking, HH'!W157/SUM('Bewerking, HH'!W$151:W$186))</f>
        <v>4.558326793817599E-3</v>
      </c>
      <c r="X157" s="47">
        <f ca="1">IF('Bewerking, HH'!X157=0,0,'Bewerking, HH'!X157/SUM('Bewerking, HH'!W$151:W$186))</f>
        <v>8.9392336824866087E-4</v>
      </c>
      <c r="Y157" s="56">
        <f ca="1">IF('Bewerking, HH'!Y157=0,0,'Bewerking, HH'!Y157/SUM('Bewerking, HH'!W$151:W$186))</f>
        <v>0</v>
      </c>
      <c r="Z157" s="56">
        <f ca="1">IF('Bewerking, HH'!Z157=0,0,'Bewerking, HH'!Z157/SUM('Bewerking, HH'!W$151:W$186))</f>
        <v>0</v>
      </c>
      <c r="AA157" s="56">
        <f ca="1">IF('Bewerking, HH'!AA157=0,0,'Bewerking, HH'!AA157/SUM('Bewerking, HH'!W$151:W$186))</f>
        <v>0</v>
      </c>
      <c r="AB157" s="56">
        <f ca="1">IF('Bewerking, HH'!AB157=0,0,'Bewerking, HH'!AB157/SUM('Bewerking, HH'!W$151:W$186))</f>
        <v>9.9628100583438539E-4</v>
      </c>
      <c r="AC157" s="49">
        <f ca="1">IF('Bewerking, HH'!AC157=0,0,'Bewerking, HH'!AC157/SUM('Bewerking, HH'!W$151:W$186))</f>
        <v>2.6681224197345524E-3</v>
      </c>
      <c r="AG157" s="55">
        <f ca="1">IF('Bewerking, HH'!AG157=0,0,'Bewerking, HH'!AG157/SUM('Bewerking, HH'!AG$151:AG$186))</f>
        <v>4.558326793817599E-3</v>
      </c>
      <c r="AH157" s="47">
        <f ca="1">IF('Bewerking, HH'!AH157=0,0,'Bewerking, HH'!AH157/SUM('Bewerking, HH'!AG$151:AG$186))</f>
        <v>8.9392336824866087E-4</v>
      </c>
      <c r="AI157" s="56">
        <f ca="1">IF('Bewerking, HH'!AI157=0,0,'Bewerking, HH'!AI157/SUM('Bewerking, HH'!AG$151:AG$186))</f>
        <v>0</v>
      </c>
      <c r="AJ157" s="56">
        <f ca="1">IF('Bewerking, HH'!AJ157=0,0,'Bewerking, HH'!AJ157/SUM('Bewerking, HH'!AG$151:AG$186))</f>
        <v>0</v>
      </c>
      <c r="AK157" s="56">
        <f ca="1">IF('Bewerking, HH'!AK157=0,0,'Bewerking, HH'!AK157/SUM('Bewerking, HH'!AG$151:AG$186))</f>
        <v>0</v>
      </c>
      <c r="AL157" s="56">
        <f ca="1">IF('Bewerking, HH'!AL157=0,0,'Bewerking, HH'!AL157/SUM('Bewerking, HH'!AG$151:AG$186))</f>
        <v>0</v>
      </c>
      <c r="AM157" s="49">
        <f ca="1">IF('Bewerking, HH'!AM157=0,0,'Bewerking, HH'!AM157/SUM('Bewerking, HH'!AG$151:AG$186))</f>
        <v>0</v>
      </c>
      <c r="AQ157" s="55">
        <f ca="1">IF('Bewerking, HH'!AQ157=0,0,'Bewerking, HH'!AQ157/SUM('Bewerking, HH'!AQ$151:AQ$186))</f>
        <v>4.558326793817599E-3</v>
      </c>
      <c r="AR157" s="47">
        <f ca="1">IF('Bewerking, HH'!AR157=0,0,'Bewerking, HH'!AR157/SUM('Bewerking, HH'!AQ$151:AQ$186))</f>
        <v>2.4634071445631036E-3</v>
      </c>
      <c r="AS157" s="56">
        <f ca="1">IF('Bewerking, HH'!AS157=0,0,'Bewerking, HH'!AS157/SUM('Bewerking, HH'!AQ$151:AQ$186))</f>
        <v>1.8083182640144665E-3</v>
      </c>
      <c r="AT157" s="56">
        <f ca="1">IF('Bewerking, HH'!AT157=0,0,'Bewerking, HH'!AT157/SUM('Bewerking, HH'!AQ$151:AQ$186))</f>
        <v>0</v>
      </c>
      <c r="AU157" s="56">
        <f ca="1">IF('Bewerking, HH'!AU157=0,0,'Bewerking, HH'!AU157/SUM('Bewerking, HH'!AQ$151:AQ$186))</f>
        <v>0</v>
      </c>
      <c r="AV157" s="56">
        <f ca="1">IF('Bewerking, HH'!AV157=0,0,'Bewerking, HH'!AV157/SUM('Bewerking, HH'!AQ$151:AQ$186))</f>
        <v>0</v>
      </c>
      <c r="AW157" s="49">
        <f ca="1">IF('Bewerking, HH'!AW157=0,0,'Bewerking, HH'!AW157/SUM('Bewerking, HH'!AQ$151:AQ$186))</f>
        <v>2.8660138524002867E-4</v>
      </c>
    </row>
    <row r="158" spans="1:49" x14ac:dyDescent="0.25">
      <c r="B158" s="29" t="s">
        <v>74</v>
      </c>
      <c r="C158" s="55">
        <f ca="1">IF('Bewerking, HH'!C158=0,0,'Bewerking, HH'!C158/SUM('Bewerking, HH'!C$151:C$186))</f>
        <v>1.4125353986829984E-3</v>
      </c>
      <c r="D158" s="47">
        <f ca="1">IF('Bewerking, HH'!D158=0,0,'Bewerking, HH'!D158/SUM('Bewerking, HH'!C$151:C$186))</f>
        <v>1.0235763758572451E-4</v>
      </c>
      <c r="E158" s="56">
        <f ca="1">IF('Bewerking, HH'!E158=0,0,'Bewerking, HH'!E158/SUM('Bewerking, HH'!C$151:C$186))</f>
        <v>0</v>
      </c>
      <c r="F158" s="56">
        <f ca="1">IF('Bewerking, HH'!F158=0,0,'Bewerking, HH'!F158/SUM('Bewerking, HH'!C$151:C$186))</f>
        <v>0</v>
      </c>
      <c r="G158" s="56">
        <f ca="1">IF('Bewerking, HH'!G158=0,0,'Bewerking, HH'!G158/SUM('Bewerking, HH'!C$151:C$186))</f>
        <v>0</v>
      </c>
      <c r="H158" s="56">
        <f ca="1">IF('Bewerking, HH'!H158=0,0,'Bewerking, HH'!H158/SUM('Bewerking, HH'!C$151:C$186))</f>
        <v>0</v>
      </c>
      <c r="I158" s="49">
        <f ca="1">IF('Bewerking, HH'!I158=0,0,'Bewerking, HH'!I158/SUM('Bewerking, HH'!C$151:C$186))</f>
        <v>1.3101777610972738E-3</v>
      </c>
      <c r="M158" s="55">
        <f ca="1">IF('Bewerking, HH'!M158=0,0,'Bewerking, HH'!M158/SUM('Bewerking, HH'!M$151:M$186))</f>
        <v>1.4125353986829984E-3</v>
      </c>
      <c r="N158" s="47">
        <f ca="1">IF('Bewerking, HH'!N158=0,0,'Bewerking, HH'!N158/SUM('Bewerking, HH'!M$151:M$186))</f>
        <v>1.0235763758572451E-4</v>
      </c>
      <c r="O158" s="56">
        <f ca="1">IF('Bewerking, HH'!O158=0,0,'Bewerking, HH'!O158/SUM('Bewerking, HH'!M$151:M$186))</f>
        <v>0</v>
      </c>
      <c r="P158" s="56">
        <f ca="1">IF('Bewerking, HH'!P158=0,0,'Bewerking, HH'!P158/SUM('Bewerking, HH'!M$151:M$186))</f>
        <v>0</v>
      </c>
      <c r="Q158" s="56">
        <f ca="1">IF('Bewerking, HH'!Q158=0,0,'Bewerking, HH'!Q158/SUM('Bewerking, HH'!M$151:M$186))</f>
        <v>0</v>
      </c>
      <c r="R158" s="56">
        <f ca="1">IF('Bewerking, HH'!R158=0,0,'Bewerking, HH'!R158/SUM('Bewerking, HH'!M$151:M$186))</f>
        <v>0</v>
      </c>
      <c r="S158" s="49">
        <f ca="1">IF('Bewerking, HH'!S158=0,0,'Bewerking, HH'!S158/SUM('Bewerking, HH'!M$151:M$186))</f>
        <v>1.3101777610972738E-3</v>
      </c>
      <c r="W158" s="55">
        <f ca="1">IF('Bewerking, HH'!W158=0,0,'Bewerking, HH'!W158/SUM('Bewerking, HH'!W$151:W$186))</f>
        <v>1.4125353986829984E-3</v>
      </c>
      <c r="X158" s="47">
        <f ca="1">IF('Bewerking, HH'!X158=0,0,'Bewerking, HH'!X158/SUM('Bewerking, HH'!W$151:W$186))</f>
        <v>1.0235763758572451E-4</v>
      </c>
      <c r="Y158" s="56">
        <f ca="1">IF('Bewerking, HH'!Y158=0,0,'Bewerking, HH'!Y158/SUM('Bewerking, HH'!W$151:W$186))</f>
        <v>0</v>
      </c>
      <c r="Z158" s="56">
        <f ca="1">IF('Bewerking, HH'!Z158=0,0,'Bewerking, HH'!Z158/SUM('Bewerking, HH'!W$151:W$186))</f>
        <v>0</v>
      </c>
      <c r="AA158" s="56">
        <f ca="1">IF('Bewerking, HH'!AA158=0,0,'Bewerking, HH'!AA158/SUM('Bewerking, HH'!W$151:W$186))</f>
        <v>0</v>
      </c>
      <c r="AB158" s="56">
        <f ca="1">IF('Bewerking, HH'!AB158=0,0,'Bewerking, HH'!AB158/SUM('Bewerking, HH'!W$151:W$186))</f>
        <v>2.0471527517144903E-4</v>
      </c>
      <c r="AC158" s="49">
        <f ca="1">IF('Bewerking, HH'!AC158=0,0,'Bewerking, HH'!AC158/SUM('Bewerking, HH'!W$151:W$186))</f>
        <v>1.1054624859258247E-3</v>
      </c>
      <c r="AG158" s="55">
        <f ca="1">IF('Bewerking, HH'!AG158=0,0,'Bewerking, HH'!AG158/SUM('Bewerking, HH'!AG$151:AG$186))</f>
        <v>1.4125353986829984E-3</v>
      </c>
      <c r="AH158" s="47">
        <f ca="1">IF('Bewerking, HH'!AH158=0,0,'Bewerking, HH'!AH158/SUM('Bewerking, HH'!AG$151:AG$186))</f>
        <v>1.0235763758572451E-4</v>
      </c>
      <c r="AI158" s="56">
        <f ca="1">IF('Bewerking, HH'!AI158=0,0,'Bewerking, HH'!AI158/SUM('Bewerking, HH'!AG$151:AG$186))</f>
        <v>0</v>
      </c>
      <c r="AJ158" s="56">
        <f ca="1">IF('Bewerking, HH'!AJ158=0,0,'Bewerking, HH'!AJ158/SUM('Bewerking, HH'!AG$151:AG$186))</f>
        <v>0</v>
      </c>
      <c r="AK158" s="56">
        <f ca="1">IF('Bewerking, HH'!AK158=0,0,'Bewerking, HH'!AK158/SUM('Bewerking, HH'!AG$151:AG$186))</f>
        <v>0</v>
      </c>
      <c r="AL158" s="56">
        <f ca="1">IF('Bewerking, HH'!AL158=0,0,'Bewerking, HH'!AL158/SUM('Bewerking, HH'!AG$151:AG$186))</f>
        <v>0</v>
      </c>
      <c r="AM158" s="49">
        <f ca="1">IF('Bewerking, HH'!AM158=0,0,'Bewerking, HH'!AM158/SUM('Bewerking, HH'!AG$151:AG$186))</f>
        <v>0</v>
      </c>
      <c r="AQ158" s="55">
        <f ca="1">IF('Bewerking, HH'!AQ158=0,0,'Bewerking, HH'!AQ158/SUM('Bewerking, HH'!AQ$151:AQ$186))</f>
        <v>1.4125353986829984E-3</v>
      </c>
      <c r="AR158" s="47">
        <f ca="1">IF('Bewerking, HH'!AR158=0,0,'Bewerking, HH'!AR158/SUM('Bewerking, HH'!AQ$151:AQ$186))</f>
        <v>9.6898563581152551E-4</v>
      </c>
      <c r="AS158" s="56">
        <f ca="1">IF('Bewerking, HH'!AS158=0,0,'Bewerking, HH'!AS158/SUM('Bewerking, HH'!AQ$151:AQ$186))</f>
        <v>2.9342522774574364E-4</v>
      </c>
      <c r="AT158" s="56">
        <f ca="1">IF('Bewerking, HH'!AT158=0,0,'Bewerking, HH'!AT158/SUM('Bewerking, HH'!AQ$151:AQ$186))</f>
        <v>0</v>
      </c>
      <c r="AU158" s="56">
        <f ca="1">IF('Bewerking, HH'!AU158=0,0,'Bewerking, HH'!AU158/SUM('Bewerking, HH'!AQ$151:AQ$186))</f>
        <v>0</v>
      </c>
      <c r="AV158" s="56">
        <f ca="1">IF('Bewerking, HH'!AV158=0,0,'Bewerking, HH'!AV158/SUM('Bewerking, HH'!AQ$151:AQ$186))</f>
        <v>0</v>
      </c>
      <c r="AW158" s="49">
        <f ca="1">IF('Bewerking, HH'!AW158=0,0,'Bewerking, HH'!AW158/SUM('Bewerking, HH'!AQ$151:AQ$186))</f>
        <v>1.5012453512572931E-4</v>
      </c>
    </row>
    <row r="159" spans="1:49" x14ac:dyDescent="0.25">
      <c r="B159" s="29" t="s">
        <v>75</v>
      </c>
      <c r="C159" s="55">
        <f ca="1">IF('Bewerking, HH'!C159=0,0,'Bewerking, HH'!C159/SUM('Bewerking, HH'!C$151:C$186))</f>
        <v>9.1439489576580573E-4</v>
      </c>
      <c r="D159" s="47">
        <f ca="1">IF('Bewerking, HH'!D159=0,0,'Bewerking, HH'!D159/SUM('Bewerking, HH'!C$151:C$186))</f>
        <v>1.9106759016001911E-4</v>
      </c>
      <c r="E159" s="56">
        <f ca="1">IF('Bewerking, HH'!E159=0,0,'Bewerking, HH'!E159/SUM('Bewerking, HH'!C$151:C$186))</f>
        <v>0</v>
      </c>
      <c r="F159" s="56">
        <f ca="1">IF('Bewerking, HH'!F159=0,0,'Bewerking, HH'!F159/SUM('Bewerking, HH'!C$151:C$186))</f>
        <v>0</v>
      </c>
      <c r="G159" s="56">
        <f ca="1">IF('Bewerking, HH'!G159=0,0,'Bewerking, HH'!G159/SUM('Bewerking, HH'!C$151:C$186))</f>
        <v>0</v>
      </c>
      <c r="H159" s="56">
        <f ca="1">IF('Bewerking, HH'!H159=0,0,'Bewerking, HH'!H159/SUM('Bewerking, HH'!C$151:C$186))</f>
        <v>0</v>
      </c>
      <c r="I159" s="49">
        <f ca="1">IF('Bewerking, HH'!I159=0,0,'Bewerking, HH'!I159/SUM('Bewerking, HH'!C$151:C$186))</f>
        <v>7.2332730560578662E-4</v>
      </c>
      <c r="M159" s="55">
        <f ca="1">IF('Bewerking, HH'!M159=0,0,'Bewerking, HH'!M159/SUM('Bewerking, HH'!M$151:M$186))</f>
        <v>9.1439489576580573E-4</v>
      </c>
      <c r="N159" s="47">
        <f ca="1">IF('Bewerking, HH'!N159=0,0,'Bewerking, HH'!N159/SUM('Bewerking, HH'!M$151:M$186))</f>
        <v>1.9106759016001911E-4</v>
      </c>
      <c r="O159" s="56">
        <f ca="1">IF('Bewerking, HH'!O159=0,0,'Bewerking, HH'!O159/SUM('Bewerking, HH'!M$151:M$186))</f>
        <v>0</v>
      </c>
      <c r="P159" s="56">
        <f ca="1">IF('Bewerking, HH'!P159=0,0,'Bewerking, HH'!P159/SUM('Bewerking, HH'!M$151:M$186))</f>
        <v>0</v>
      </c>
      <c r="Q159" s="56">
        <f ca="1">IF('Bewerking, HH'!Q159=0,0,'Bewerking, HH'!Q159/SUM('Bewerking, HH'!M$151:M$186))</f>
        <v>0</v>
      </c>
      <c r="R159" s="56">
        <f ca="1">IF('Bewerking, HH'!R159=0,0,'Bewerking, HH'!R159/SUM('Bewerking, HH'!M$151:M$186))</f>
        <v>0</v>
      </c>
      <c r="S159" s="49">
        <f ca="1">IF('Bewerking, HH'!S159=0,0,'Bewerking, HH'!S159/SUM('Bewerking, HH'!M$151:M$186))</f>
        <v>7.2332730560578662E-4</v>
      </c>
      <c r="W159" s="55">
        <f ca="1">IF('Bewerking, HH'!W159=0,0,'Bewerking, HH'!W159/SUM('Bewerking, HH'!W$151:W$186))</f>
        <v>9.1439489576580573E-4</v>
      </c>
      <c r="X159" s="47">
        <f ca="1">IF('Bewerking, HH'!X159=0,0,'Bewerking, HH'!X159/SUM('Bewerking, HH'!W$151:W$186))</f>
        <v>1.9106759016001911E-4</v>
      </c>
      <c r="Y159" s="56">
        <f ca="1">IF('Bewerking, HH'!Y159=0,0,'Bewerking, HH'!Y159/SUM('Bewerking, HH'!W$151:W$186))</f>
        <v>0</v>
      </c>
      <c r="Z159" s="56">
        <f ca="1">IF('Bewerking, HH'!Z159=0,0,'Bewerking, HH'!Z159/SUM('Bewerking, HH'!W$151:W$186))</f>
        <v>0</v>
      </c>
      <c r="AA159" s="56">
        <f ca="1">IF('Bewerking, HH'!AA159=0,0,'Bewerking, HH'!AA159/SUM('Bewerking, HH'!W$151:W$186))</f>
        <v>0</v>
      </c>
      <c r="AB159" s="56">
        <f ca="1">IF('Bewerking, HH'!AB159=0,0,'Bewerking, HH'!AB159/SUM('Bewerking, HH'!W$151:W$186))</f>
        <v>9.5533795080009556E-5</v>
      </c>
      <c r="AC159" s="49">
        <f ca="1">IF('Bewerking, HH'!AC159=0,0,'Bewerking, HH'!AC159/SUM('Bewerking, HH'!W$151:W$186))</f>
        <v>6.2779351052577711E-4</v>
      </c>
      <c r="AG159" s="55">
        <f ca="1">IF('Bewerking, HH'!AG159=0,0,'Bewerking, HH'!AG159/SUM('Bewerking, HH'!AG$151:AG$186))</f>
        <v>9.1439489576580573E-4</v>
      </c>
      <c r="AH159" s="47">
        <f ca="1">IF('Bewerking, HH'!AH159=0,0,'Bewerking, HH'!AH159/SUM('Bewerking, HH'!AG$151:AG$186))</f>
        <v>1.9106759016001911E-4</v>
      </c>
      <c r="AI159" s="56">
        <f ca="1">IF('Bewerking, HH'!AI159=0,0,'Bewerking, HH'!AI159/SUM('Bewerking, HH'!AG$151:AG$186))</f>
        <v>0</v>
      </c>
      <c r="AJ159" s="56">
        <f ca="1">IF('Bewerking, HH'!AJ159=0,0,'Bewerking, HH'!AJ159/SUM('Bewerking, HH'!AG$151:AG$186))</f>
        <v>0</v>
      </c>
      <c r="AK159" s="56">
        <f ca="1">IF('Bewerking, HH'!AK159=0,0,'Bewerking, HH'!AK159/SUM('Bewerking, HH'!AG$151:AG$186))</f>
        <v>0</v>
      </c>
      <c r="AL159" s="56">
        <f ca="1">IF('Bewerking, HH'!AL159=0,0,'Bewerking, HH'!AL159/SUM('Bewerking, HH'!AG$151:AG$186))</f>
        <v>0</v>
      </c>
      <c r="AM159" s="49">
        <f ca="1">IF('Bewerking, HH'!AM159=0,0,'Bewerking, HH'!AM159/SUM('Bewerking, HH'!AG$151:AG$186))</f>
        <v>0</v>
      </c>
      <c r="AQ159" s="55">
        <f ca="1">IF('Bewerking, HH'!AQ159=0,0,'Bewerking, HH'!AQ159/SUM('Bewerking, HH'!AQ$151:AQ$186))</f>
        <v>9.1439489576580573E-4</v>
      </c>
      <c r="AR159" s="47">
        <f ca="1">IF('Bewerking, HH'!AR159=0,0,'Bewerking, HH'!AR159/SUM('Bewerking, HH'!AQ$151:AQ$186))</f>
        <v>6.2779351052577711E-4</v>
      </c>
      <c r="AS159" s="56">
        <f ca="1">IF('Bewerking, HH'!AS159=0,0,'Bewerking, HH'!AS159/SUM('Bewerking, HH'!AQ$151:AQ$186))</f>
        <v>2.4565833020573884E-4</v>
      </c>
      <c r="AT159" s="56">
        <f ca="1">IF('Bewerking, HH'!AT159=0,0,'Bewerking, HH'!AT159/SUM('Bewerking, HH'!AQ$151:AQ$186))</f>
        <v>0</v>
      </c>
      <c r="AU159" s="56">
        <f ca="1">IF('Bewerking, HH'!AU159=0,0,'Bewerking, HH'!AU159/SUM('Bewerking, HH'!AQ$151:AQ$186))</f>
        <v>0</v>
      </c>
      <c r="AV159" s="56">
        <f ca="1">IF('Bewerking, HH'!AV159=0,0,'Bewerking, HH'!AV159/SUM('Bewerking, HH'!AQ$151:AQ$186))</f>
        <v>0</v>
      </c>
      <c r="AW159" s="49">
        <f ca="1">IF('Bewerking, HH'!AW159=0,0,'Bewerking, HH'!AW159/SUM('Bewerking, HH'!AQ$151:AQ$186))</f>
        <v>4.0943055034289806E-5</v>
      </c>
    </row>
    <row r="160" spans="1:49" x14ac:dyDescent="0.25">
      <c r="B160" s="29" t="s">
        <v>76</v>
      </c>
      <c r="C160" s="55">
        <f ca="1">IF('Bewerking, HH'!C160=0,0,'Bewerking, HH'!C160/SUM('Bewerking, HH'!C$151:C$186))</f>
        <v>7.7109420314579137E-4</v>
      </c>
      <c r="D160" s="47">
        <f ca="1">IF('Bewerking, HH'!D160=0,0,'Bewerking, HH'!D160/SUM('Bewerking, HH'!C$151:C$186))</f>
        <v>2.0471527517144903E-4</v>
      </c>
      <c r="E160" s="56">
        <f ca="1">IF('Bewerking, HH'!E160=0,0,'Bewerking, HH'!E160/SUM('Bewerking, HH'!C$151:C$186))</f>
        <v>0</v>
      </c>
      <c r="F160" s="56">
        <f ca="1">IF('Bewerking, HH'!F160=0,0,'Bewerking, HH'!F160/SUM('Bewerking, HH'!C$151:C$186))</f>
        <v>0</v>
      </c>
      <c r="G160" s="56">
        <f ca="1">IF('Bewerking, HH'!G160=0,0,'Bewerking, HH'!G160/SUM('Bewerking, HH'!C$151:C$186))</f>
        <v>0</v>
      </c>
      <c r="H160" s="56">
        <f ca="1">IF('Bewerking, HH'!H160=0,0,'Bewerking, HH'!H160/SUM('Bewerking, HH'!C$151:C$186))</f>
        <v>0</v>
      </c>
      <c r="I160" s="49">
        <f ca="1">IF('Bewerking, HH'!I160=0,0,'Bewerking, HH'!I160/SUM('Bewerking, HH'!C$151:C$186))</f>
        <v>5.6637892797434231E-4</v>
      </c>
      <c r="M160" s="55">
        <f ca="1">IF('Bewerking, HH'!M160=0,0,'Bewerking, HH'!M160/SUM('Bewerking, HH'!M$151:M$186))</f>
        <v>7.7109420314579137E-4</v>
      </c>
      <c r="N160" s="47">
        <f ca="1">IF('Bewerking, HH'!N160=0,0,'Bewerking, HH'!N160/SUM('Bewerking, HH'!M$151:M$186))</f>
        <v>2.0471527517144903E-4</v>
      </c>
      <c r="O160" s="56">
        <f ca="1">IF('Bewerking, HH'!O160=0,0,'Bewerking, HH'!O160/SUM('Bewerking, HH'!M$151:M$186))</f>
        <v>0</v>
      </c>
      <c r="P160" s="56">
        <f ca="1">IF('Bewerking, HH'!P160=0,0,'Bewerking, HH'!P160/SUM('Bewerking, HH'!M$151:M$186))</f>
        <v>0</v>
      </c>
      <c r="Q160" s="56">
        <f ca="1">IF('Bewerking, HH'!Q160=0,0,'Bewerking, HH'!Q160/SUM('Bewerking, HH'!M$151:M$186))</f>
        <v>0</v>
      </c>
      <c r="R160" s="56">
        <f ca="1">IF('Bewerking, HH'!R160=0,0,'Bewerking, HH'!R160/SUM('Bewerking, HH'!M$151:M$186))</f>
        <v>0</v>
      </c>
      <c r="S160" s="49">
        <f ca="1">IF('Bewerking, HH'!S160=0,0,'Bewerking, HH'!S160/SUM('Bewerking, HH'!M$151:M$186))</f>
        <v>5.6637892797434231E-4</v>
      </c>
      <c r="W160" s="55">
        <f ca="1">IF('Bewerking, HH'!W160=0,0,'Bewerking, HH'!W160/SUM('Bewerking, HH'!W$151:W$186))</f>
        <v>7.7109420314579137E-4</v>
      </c>
      <c r="X160" s="47">
        <f ca="1">IF('Bewerking, HH'!X160=0,0,'Bewerking, HH'!X160/SUM('Bewerking, HH'!W$151:W$186))</f>
        <v>2.0471527517144903E-4</v>
      </c>
      <c r="Y160" s="56">
        <f ca="1">IF('Bewerking, HH'!Y160=0,0,'Bewerking, HH'!Y160/SUM('Bewerking, HH'!W$151:W$186))</f>
        <v>0</v>
      </c>
      <c r="Z160" s="56">
        <f ca="1">IF('Bewerking, HH'!Z160=0,0,'Bewerking, HH'!Z160/SUM('Bewerking, HH'!W$151:W$186))</f>
        <v>0</v>
      </c>
      <c r="AA160" s="56">
        <f ca="1">IF('Bewerking, HH'!AA160=0,0,'Bewerking, HH'!AA160/SUM('Bewerking, HH'!W$151:W$186))</f>
        <v>0</v>
      </c>
      <c r="AB160" s="56">
        <f ca="1">IF('Bewerking, HH'!AB160=0,0,'Bewerking, HH'!AB160/SUM('Bewerking, HH'!W$151:W$186))</f>
        <v>2.6612985772288375E-4</v>
      </c>
      <c r="AC160" s="49">
        <f ca="1">IF('Bewerking, HH'!AC160=0,0,'Bewerking, HH'!AC160/SUM('Bewerking, HH'!W$151:W$186))</f>
        <v>3.0024907025145861E-4</v>
      </c>
      <c r="AG160" s="55">
        <f ca="1">IF('Bewerking, HH'!AG160=0,0,'Bewerking, HH'!AG160/SUM('Bewerking, HH'!AG$151:AG$186))</f>
        <v>7.7109420314579137E-4</v>
      </c>
      <c r="AH160" s="47">
        <f ca="1">IF('Bewerking, HH'!AH160=0,0,'Bewerking, HH'!AH160/SUM('Bewerking, HH'!AG$151:AG$186))</f>
        <v>2.0471527517144903E-4</v>
      </c>
      <c r="AI160" s="56">
        <f ca="1">IF('Bewerking, HH'!AI160=0,0,'Bewerking, HH'!AI160/SUM('Bewerking, HH'!AG$151:AG$186))</f>
        <v>0</v>
      </c>
      <c r="AJ160" s="56">
        <f ca="1">IF('Bewerking, HH'!AJ160=0,0,'Bewerking, HH'!AJ160/SUM('Bewerking, HH'!AG$151:AG$186))</f>
        <v>0</v>
      </c>
      <c r="AK160" s="56">
        <f ca="1">IF('Bewerking, HH'!AK160=0,0,'Bewerking, HH'!AK160/SUM('Bewerking, HH'!AG$151:AG$186))</f>
        <v>0</v>
      </c>
      <c r="AL160" s="56">
        <f ca="1">IF('Bewerking, HH'!AL160=0,0,'Bewerking, HH'!AL160/SUM('Bewerking, HH'!AG$151:AG$186))</f>
        <v>0</v>
      </c>
      <c r="AM160" s="49">
        <f ca="1">IF('Bewerking, HH'!AM160=0,0,'Bewerking, HH'!AM160/SUM('Bewerking, HH'!AG$151:AG$186))</f>
        <v>0</v>
      </c>
      <c r="AQ160" s="55">
        <f ca="1">IF('Bewerking, HH'!AQ160=0,0,'Bewerking, HH'!AQ160/SUM('Bewerking, HH'!AQ$151:AQ$186))</f>
        <v>7.7109420314579137E-4</v>
      </c>
      <c r="AR160" s="47">
        <f ca="1">IF('Bewerking, HH'!AR160=0,0,'Bewerking, HH'!AR160/SUM('Bewerking, HH'!AQ$151:AQ$186))</f>
        <v>5.1861203043433756E-4</v>
      </c>
      <c r="AS160" s="56">
        <f ca="1">IF('Bewerking, HH'!AS160=0,0,'Bewerking, HH'!AS160/SUM('Bewerking, HH'!AQ$151:AQ$186))</f>
        <v>2.4565833020573884E-4</v>
      </c>
      <c r="AT160" s="56">
        <f ca="1">IF('Bewerking, HH'!AT160=0,0,'Bewerking, HH'!AT160/SUM('Bewerking, HH'!AQ$151:AQ$186))</f>
        <v>0</v>
      </c>
      <c r="AU160" s="56">
        <f ca="1">IF('Bewerking, HH'!AU160=0,0,'Bewerking, HH'!AU160/SUM('Bewerking, HH'!AQ$151:AQ$186))</f>
        <v>0</v>
      </c>
      <c r="AV160" s="56">
        <f ca="1">IF('Bewerking, HH'!AV160=0,0,'Bewerking, HH'!AV160/SUM('Bewerking, HH'!AQ$151:AQ$186))</f>
        <v>0</v>
      </c>
      <c r="AW160" s="49">
        <f ca="1">IF('Bewerking, HH'!AW160=0,0,'Bewerking, HH'!AW160/SUM('Bewerking, HH'!AQ$151:AQ$186))</f>
        <v>6.8238425057149679E-6</v>
      </c>
    </row>
    <row r="161" spans="2:49" x14ac:dyDescent="0.25">
      <c r="B161" s="29" t="s">
        <v>77</v>
      </c>
      <c r="C161" s="55">
        <f ca="1">IF('Bewerking, HH'!C161=0,0,'Bewerking, HH'!C161/SUM('Bewerking, HH'!C$151:C$186))</f>
        <v>3.8145279606946673E-3</v>
      </c>
      <c r="D161" s="47">
        <f ca="1">IF('Bewerking, HH'!D161=0,0,'Bewerking, HH'!D161/SUM('Bewerking, HH'!C$151:C$186))</f>
        <v>2.0130335391859155E-3</v>
      </c>
      <c r="E161" s="56">
        <f ca="1">IF('Bewerking, HH'!E161=0,0,'Bewerking, HH'!E161/SUM('Bewerking, HH'!C$151:C$186))</f>
        <v>0</v>
      </c>
      <c r="F161" s="56">
        <f ca="1">IF('Bewerking, HH'!F161=0,0,'Bewerking, HH'!F161/SUM('Bewerking, HH'!C$151:C$186))</f>
        <v>0</v>
      </c>
      <c r="G161" s="56">
        <f ca="1">IF('Bewerking, HH'!G161=0,0,'Bewerking, HH'!G161/SUM('Bewerking, HH'!C$151:C$186))</f>
        <v>0</v>
      </c>
      <c r="H161" s="56">
        <f ca="1">IF('Bewerking, HH'!H161=0,0,'Bewerking, HH'!H161/SUM('Bewerking, HH'!C$151:C$186))</f>
        <v>0</v>
      </c>
      <c r="I161" s="49">
        <f ca="1">IF('Bewerking, HH'!I161=0,0,'Bewerking, HH'!I161/SUM('Bewerking, HH'!C$151:C$186))</f>
        <v>1.8014944215087516E-3</v>
      </c>
      <c r="M161" s="55">
        <f ca="1">IF('Bewerking, HH'!M161=0,0,'Bewerking, HH'!M161/SUM('Bewerking, HH'!M$151:M$186))</f>
        <v>3.8145279606946673E-3</v>
      </c>
      <c r="N161" s="47">
        <f ca="1">IF('Bewerking, HH'!N161=0,0,'Bewerking, HH'!N161/SUM('Bewerking, HH'!M$151:M$186))</f>
        <v>2.0130335391859155E-3</v>
      </c>
      <c r="O161" s="56">
        <f ca="1">IF('Bewerking, HH'!O161=0,0,'Bewerking, HH'!O161/SUM('Bewerking, HH'!M$151:M$186))</f>
        <v>0</v>
      </c>
      <c r="P161" s="56">
        <f ca="1">IF('Bewerking, HH'!P161=0,0,'Bewerking, HH'!P161/SUM('Bewerking, HH'!M$151:M$186))</f>
        <v>0</v>
      </c>
      <c r="Q161" s="56">
        <f ca="1">IF('Bewerking, HH'!Q161=0,0,'Bewerking, HH'!Q161/SUM('Bewerking, HH'!M$151:M$186))</f>
        <v>0</v>
      </c>
      <c r="R161" s="56">
        <f ca="1">IF('Bewerking, HH'!R161=0,0,'Bewerking, HH'!R161/SUM('Bewerking, HH'!M$151:M$186))</f>
        <v>0</v>
      </c>
      <c r="S161" s="49">
        <f ca="1">IF('Bewerking, HH'!S161=0,0,'Bewerking, HH'!S161/SUM('Bewerking, HH'!M$151:M$186))</f>
        <v>1.8014944215087516E-3</v>
      </c>
      <c r="W161" s="55">
        <f ca="1">IF('Bewerking, HH'!W161=0,0,'Bewerking, HH'!W161/SUM('Bewerking, HH'!W$151:W$186))</f>
        <v>3.8145279606946673E-3</v>
      </c>
      <c r="X161" s="47">
        <f ca="1">IF('Bewerking, HH'!X161=0,0,'Bewerking, HH'!X161/SUM('Bewerking, HH'!W$151:W$186))</f>
        <v>2.0130335391859155E-3</v>
      </c>
      <c r="Y161" s="56">
        <f ca="1">IF('Bewerking, HH'!Y161=0,0,'Bewerking, HH'!Y161/SUM('Bewerking, HH'!W$151:W$186))</f>
        <v>0</v>
      </c>
      <c r="Z161" s="56">
        <f ca="1">IF('Bewerking, HH'!Z161=0,0,'Bewerking, HH'!Z161/SUM('Bewerking, HH'!W$151:W$186))</f>
        <v>0</v>
      </c>
      <c r="AA161" s="56">
        <f ca="1">IF('Bewerking, HH'!AA161=0,0,'Bewerking, HH'!AA161/SUM('Bewerking, HH'!W$151:W$186))</f>
        <v>0</v>
      </c>
      <c r="AB161" s="56">
        <f ca="1">IF('Bewerking, HH'!AB161=0,0,'Bewerking, HH'!AB161/SUM('Bewerking, HH'!W$151:W$186))</f>
        <v>6.2096966802006209E-4</v>
      </c>
      <c r="AC161" s="49">
        <f ca="1">IF('Bewerking, HH'!AC161=0,0,'Bewerking, HH'!AC161/SUM('Bewerking, HH'!W$151:W$186))</f>
        <v>1.1805247534886895E-3</v>
      </c>
      <c r="AG161" s="55">
        <f ca="1">IF('Bewerking, HH'!AG161=0,0,'Bewerking, HH'!AG161/SUM('Bewerking, HH'!AG$151:AG$186))</f>
        <v>3.8145279606946673E-3</v>
      </c>
      <c r="AH161" s="47">
        <f ca="1">IF('Bewerking, HH'!AH161=0,0,'Bewerking, HH'!AH161/SUM('Bewerking, HH'!AG$151:AG$186))</f>
        <v>2.0130335391859155E-3</v>
      </c>
      <c r="AI161" s="56">
        <f ca="1">IF('Bewerking, HH'!AI161=0,0,'Bewerking, HH'!AI161/SUM('Bewerking, HH'!AG$151:AG$186))</f>
        <v>0</v>
      </c>
      <c r="AJ161" s="56">
        <f ca="1">IF('Bewerking, HH'!AJ161=0,0,'Bewerking, HH'!AJ161/SUM('Bewerking, HH'!AG$151:AG$186))</f>
        <v>0</v>
      </c>
      <c r="AK161" s="56">
        <f ca="1">IF('Bewerking, HH'!AK161=0,0,'Bewerking, HH'!AK161/SUM('Bewerking, HH'!AG$151:AG$186))</f>
        <v>0</v>
      </c>
      <c r="AL161" s="56">
        <f ca="1">IF('Bewerking, HH'!AL161=0,0,'Bewerking, HH'!AL161/SUM('Bewerking, HH'!AG$151:AG$186))</f>
        <v>0</v>
      </c>
      <c r="AM161" s="49">
        <f ca="1">IF('Bewerking, HH'!AM161=0,0,'Bewerking, HH'!AM161/SUM('Bewerking, HH'!AG$151:AG$186))</f>
        <v>0</v>
      </c>
      <c r="AQ161" s="55">
        <f ca="1">IF('Bewerking, HH'!AQ161=0,0,'Bewerking, HH'!AQ161/SUM('Bewerking, HH'!AQ$151:AQ$186))</f>
        <v>3.8145279606946673E-3</v>
      </c>
      <c r="AR161" s="47">
        <f ca="1">IF('Bewerking, HH'!AR161=0,0,'Bewerking, HH'!AR161/SUM('Bewerking, HH'!AQ$151:AQ$186))</f>
        <v>3.3573305128117644E-3</v>
      </c>
      <c r="AS161" s="56">
        <f ca="1">IF('Bewerking, HH'!AS161=0,0,'Bewerking, HH'!AS161/SUM('Bewerking, HH'!AQ$151:AQ$186))</f>
        <v>4.4354976287147292E-4</v>
      </c>
      <c r="AT161" s="56">
        <f ca="1">IF('Bewerking, HH'!AT161=0,0,'Bewerking, HH'!AT161/SUM('Bewerking, HH'!AQ$151:AQ$186))</f>
        <v>0</v>
      </c>
      <c r="AU161" s="56">
        <f ca="1">IF('Bewerking, HH'!AU161=0,0,'Bewerking, HH'!AU161/SUM('Bewerking, HH'!AQ$151:AQ$186))</f>
        <v>0</v>
      </c>
      <c r="AV161" s="56">
        <f ca="1">IF('Bewerking, HH'!AV161=0,0,'Bewerking, HH'!AV161/SUM('Bewerking, HH'!AQ$151:AQ$186))</f>
        <v>0</v>
      </c>
      <c r="AW161" s="49">
        <f ca="1">IF('Bewerking, HH'!AW161=0,0,'Bewerking, HH'!AW161/SUM('Bewerking, HH'!AQ$151:AQ$186))</f>
        <v>1.3647685011429936E-5</v>
      </c>
    </row>
    <row r="162" spans="2:49" x14ac:dyDescent="0.25">
      <c r="B162" s="29" t="s">
        <v>78</v>
      </c>
      <c r="C162" s="55">
        <f ca="1">IF('Bewerking, HH'!C162=0,0,'Bewerking, HH'!C162/SUM('Bewerking, HH'!C$151:C$186))</f>
        <v>5.4317786345491146E-3</v>
      </c>
      <c r="D162" s="47">
        <f ca="1">IF('Bewerking, HH'!D162=0,0,'Bewerking, HH'!D162/SUM('Bewerking, HH'!C$151:C$186))</f>
        <v>1.4671261387287182E-3</v>
      </c>
      <c r="E162" s="56">
        <f ca="1">IF('Bewerking, HH'!E162=0,0,'Bewerking, HH'!E162/SUM('Bewerking, HH'!C$151:C$186))</f>
        <v>0</v>
      </c>
      <c r="F162" s="56">
        <f ca="1">IF('Bewerking, HH'!F162=0,0,'Bewerking, HH'!F162/SUM('Bewerking, HH'!C$151:C$186))</f>
        <v>0</v>
      </c>
      <c r="G162" s="56">
        <f ca="1">IF('Bewerking, HH'!G162=0,0,'Bewerking, HH'!G162/SUM('Bewerking, HH'!C$151:C$186))</f>
        <v>0</v>
      </c>
      <c r="H162" s="56">
        <f ca="1">IF('Bewerking, HH'!H162=0,0,'Bewerking, HH'!H162/SUM('Bewerking, HH'!C$151:C$186))</f>
        <v>0</v>
      </c>
      <c r="I162" s="49">
        <f ca="1">IF('Bewerking, HH'!I162=0,0,'Bewerking, HH'!I162/SUM('Bewerking, HH'!C$151:C$186))</f>
        <v>3.9646524958203968E-3</v>
      </c>
      <c r="J162" s="56">
        <f ca="1">SUM(C157:C162)</f>
        <v>1.6902657886655979E-2</v>
      </c>
      <c r="M162" s="55">
        <f ca="1">IF('Bewerking, HH'!M162=0,0,'Bewerking, HH'!M162/SUM('Bewerking, HH'!M$151:M$186))</f>
        <v>5.4317786345491146E-3</v>
      </c>
      <c r="N162" s="47">
        <f ca="1">IF('Bewerking, HH'!N162=0,0,'Bewerking, HH'!N162/SUM('Bewerking, HH'!M$151:M$186))</f>
        <v>1.4671261387287182E-3</v>
      </c>
      <c r="O162" s="56">
        <f ca="1">IF('Bewerking, HH'!O162=0,0,'Bewerking, HH'!O162/SUM('Bewerking, HH'!M$151:M$186))</f>
        <v>0</v>
      </c>
      <c r="P162" s="56">
        <f ca="1">IF('Bewerking, HH'!P162=0,0,'Bewerking, HH'!P162/SUM('Bewerking, HH'!M$151:M$186))</f>
        <v>0</v>
      </c>
      <c r="Q162" s="56">
        <f ca="1">IF('Bewerking, HH'!Q162=0,0,'Bewerking, HH'!Q162/SUM('Bewerking, HH'!M$151:M$186))</f>
        <v>0</v>
      </c>
      <c r="R162" s="56">
        <f ca="1">IF('Bewerking, HH'!R162=0,0,'Bewerking, HH'!R162/SUM('Bewerking, HH'!M$151:M$186))</f>
        <v>0</v>
      </c>
      <c r="S162" s="49">
        <f ca="1">IF('Bewerking, HH'!S162=0,0,'Bewerking, HH'!S162/SUM('Bewerking, HH'!M$151:M$186))</f>
        <v>3.9646524958203968E-3</v>
      </c>
      <c r="W162" s="55">
        <f ca="1">IF('Bewerking, HH'!W162=0,0,'Bewerking, HH'!W162/SUM('Bewerking, HH'!W$151:W$186))</f>
        <v>5.4317786345491146E-3</v>
      </c>
      <c r="X162" s="47">
        <f ca="1">IF('Bewerking, HH'!X162=0,0,'Bewerking, HH'!X162/SUM('Bewerking, HH'!W$151:W$186))</f>
        <v>1.4671261387287182E-3</v>
      </c>
      <c r="Y162" s="56">
        <f ca="1">IF('Bewerking, HH'!Y162=0,0,'Bewerking, HH'!Y162/SUM('Bewerking, HH'!W$151:W$186))</f>
        <v>0</v>
      </c>
      <c r="Z162" s="56">
        <f ca="1">IF('Bewerking, HH'!Z162=0,0,'Bewerking, HH'!Z162/SUM('Bewerking, HH'!W$151:W$186))</f>
        <v>0</v>
      </c>
      <c r="AA162" s="56">
        <f ca="1">IF('Bewerking, HH'!AA162=0,0,'Bewerking, HH'!AA162/SUM('Bewerking, HH'!W$151:W$186))</f>
        <v>0</v>
      </c>
      <c r="AB162" s="56">
        <f ca="1">IF('Bewerking, HH'!AB162=0,0,'Bewerking, HH'!AB162/SUM('Bewerking, HH'!W$151:W$186))</f>
        <v>7.7791804565150639E-4</v>
      </c>
      <c r="AC162" s="49">
        <f ca="1">IF('Bewerking, HH'!AC162=0,0,'Bewerking, HH'!AC162/SUM('Bewerking, HH'!W$151:W$186))</f>
        <v>3.1867344501688901E-3</v>
      </c>
      <c r="AG162" s="55">
        <f ca="1">IF('Bewerking, HH'!AG162=0,0,'Bewerking, HH'!AG162/SUM('Bewerking, HH'!AG$151:AG$186))</f>
        <v>5.4317786345491146E-3</v>
      </c>
      <c r="AH162" s="47">
        <f ca="1">IF('Bewerking, HH'!AH162=0,0,'Bewerking, HH'!AH162/SUM('Bewerking, HH'!AG$151:AG$186))</f>
        <v>1.4671261387287182E-3</v>
      </c>
      <c r="AI162" s="56">
        <f ca="1">IF('Bewerking, HH'!AI162=0,0,'Bewerking, HH'!AI162/SUM('Bewerking, HH'!AG$151:AG$186))</f>
        <v>0</v>
      </c>
      <c r="AJ162" s="56">
        <f ca="1">IF('Bewerking, HH'!AJ162=0,0,'Bewerking, HH'!AJ162/SUM('Bewerking, HH'!AG$151:AG$186))</f>
        <v>0</v>
      </c>
      <c r="AK162" s="56">
        <f ca="1">IF('Bewerking, HH'!AK162=0,0,'Bewerking, HH'!AK162/SUM('Bewerking, HH'!AG$151:AG$186))</f>
        <v>0</v>
      </c>
      <c r="AL162" s="56">
        <f ca="1">IF('Bewerking, HH'!AL162=0,0,'Bewerking, HH'!AL162/SUM('Bewerking, HH'!AG$151:AG$186))</f>
        <v>0</v>
      </c>
      <c r="AM162" s="49">
        <f ca="1">IF('Bewerking, HH'!AM162=0,0,'Bewerking, HH'!AM162/SUM('Bewerking, HH'!AG$151:AG$186))</f>
        <v>0</v>
      </c>
      <c r="AQ162" s="55">
        <f ca="1">IF('Bewerking, HH'!AQ162=0,0,'Bewerking, HH'!AQ162/SUM('Bewerking, HH'!AQ$151:AQ$186))</f>
        <v>5.4317786345491146E-3</v>
      </c>
      <c r="AR162" s="47">
        <f ca="1">IF('Bewerking, HH'!AR162=0,0,'Bewerking, HH'!AR162/SUM('Bewerking, HH'!AQ$151:AQ$186))</f>
        <v>5.32942099696339E-3</v>
      </c>
      <c r="AS162" s="56">
        <f ca="1">IF('Bewerking, HH'!AS162=0,0,'Bewerking, HH'!AS162/SUM('Bewerking, HH'!AQ$151:AQ$186))</f>
        <v>9.5533795080009556E-5</v>
      </c>
      <c r="AT162" s="56">
        <f ca="1">IF('Bewerking, HH'!AT162=0,0,'Bewerking, HH'!AT162/SUM('Bewerking, HH'!AQ$151:AQ$186))</f>
        <v>0</v>
      </c>
      <c r="AU162" s="56">
        <f ca="1">IF('Bewerking, HH'!AU162=0,0,'Bewerking, HH'!AU162/SUM('Bewerking, HH'!AQ$151:AQ$186))</f>
        <v>0</v>
      </c>
      <c r="AV162" s="56">
        <f ca="1">IF('Bewerking, HH'!AV162=0,0,'Bewerking, HH'!AV162/SUM('Bewerking, HH'!AQ$151:AQ$186))</f>
        <v>0</v>
      </c>
      <c r="AW162" s="49">
        <f ca="1">IF('Bewerking, HH'!AW162=0,0,'Bewerking, HH'!AW162/SUM('Bewerking, HH'!AQ$151:AQ$186))</f>
        <v>6.8238425057149679E-6</v>
      </c>
    </row>
    <row r="163" spans="2:49" x14ac:dyDescent="0.25">
      <c r="B163" s="29" t="s">
        <v>79</v>
      </c>
      <c r="C163" s="42">
        <f ca="1">IF('Bewerking, HH'!C163=0,0,'Bewerking, HH'!C163/SUM('Bewerking, HH'!C$151:C$186))</f>
        <v>1.8663209253130437E-2</v>
      </c>
      <c r="D163" s="43">
        <f ca="1">IF('Bewerking, HH'!D163=0,0,'Bewerking, HH'!D163/SUM('Bewerking, HH'!C$151:C$186))</f>
        <v>2.320106451943089E-3</v>
      </c>
      <c r="E163" s="44">
        <f ca="1">IF('Bewerking, HH'!E163=0,0,'Bewerking, HH'!E163/SUM('Bewerking, HH'!C$151:C$186))</f>
        <v>0</v>
      </c>
      <c r="F163" s="44">
        <f ca="1">IF('Bewerking, HH'!F163=0,0,'Bewerking, HH'!F163/SUM('Bewerking, HH'!C$151:C$186))</f>
        <v>0</v>
      </c>
      <c r="G163" s="44">
        <f ca="1">IF('Bewerking, HH'!G163=0,0,'Bewerking, HH'!G163/SUM('Bewerking, HH'!C$151:C$186))</f>
        <v>0</v>
      </c>
      <c r="H163" s="44">
        <f ca="1">IF('Bewerking, HH'!H163=0,0,'Bewerking, HH'!H163/SUM('Bewerking, HH'!C$151:C$186))</f>
        <v>0</v>
      </c>
      <c r="I163" s="45">
        <f ca="1">IF('Bewerking, HH'!I163=0,0,'Bewerking, HH'!I163/SUM('Bewerking, HH'!C$151:C$186))</f>
        <v>1.6343102801187347E-2</v>
      </c>
      <c r="J163" s="57"/>
      <c r="M163" s="42">
        <f ca="1">IF('Bewerking, HH'!M163=0,0,'Bewerking, HH'!M163/SUM('Bewerking, HH'!M$151:M$186))</f>
        <v>1.8663209253130437E-2</v>
      </c>
      <c r="N163" s="43">
        <f ca="1">IF('Bewerking, HH'!N163=0,0,'Bewerking, HH'!N163/SUM('Bewerking, HH'!M$151:M$186))</f>
        <v>2.320106451943089E-3</v>
      </c>
      <c r="O163" s="44">
        <f ca="1">IF('Bewerking, HH'!O163=0,0,'Bewerking, HH'!O163/SUM('Bewerking, HH'!M$151:M$186))</f>
        <v>0</v>
      </c>
      <c r="P163" s="44">
        <f ca="1">IF('Bewerking, HH'!P163=0,0,'Bewerking, HH'!P163/SUM('Bewerking, HH'!M$151:M$186))</f>
        <v>0</v>
      </c>
      <c r="Q163" s="44">
        <f ca="1">IF('Bewerking, HH'!Q163=0,0,'Bewerking, HH'!Q163/SUM('Bewerking, HH'!M$151:M$186))</f>
        <v>0</v>
      </c>
      <c r="R163" s="44">
        <f ca="1">IF('Bewerking, HH'!R163=0,0,'Bewerking, HH'!R163/SUM('Bewerking, HH'!M$151:M$186))</f>
        <v>0</v>
      </c>
      <c r="S163" s="45">
        <f ca="1">IF('Bewerking, HH'!S163=0,0,'Bewerking, HH'!S163/SUM('Bewerking, HH'!M$151:M$186))</f>
        <v>1.6343102801187347E-2</v>
      </c>
      <c r="W163" s="42">
        <f ca="1">IF('Bewerking, HH'!W163=0,0,'Bewerking, HH'!W163/SUM('Bewerking, HH'!W$151:W$186))</f>
        <v>1.8663209253130437E-2</v>
      </c>
      <c r="X163" s="43">
        <f ca="1">IF('Bewerking, HH'!X163=0,0,'Bewerking, HH'!X163/SUM('Bewerking, HH'!W$151:W$186))</f>
        <v>2.320106451943089E-3</v>
      </c>
      <c r="Y163" s="44">
        <f ca="1">IF('Bewerking, HH'!Y163=0,0,'Bewerking, HH'!Y163/SUM('Bewerking, HH'!W$151:W$186))</f>
        <v>0</v>
      </c>
      <c r="Z163" s="44">
        <f ca="1">IF('Bewerking, HH'!Z163=0,0,'Bewerking, HH'!Z163/SUM('Bewerking, HH'!W$151:W$186))</f>
        <v>0</v>
      </c>
      <c r="AA163" s="44">
        <f ca="1">IF('Bewerking, HH'!AA163=0,0,'Bewerking, HH'!AA163/SUM('Bewerking, HH'!W$151:W$186))</f>
        <v>0</v>
      </c>
      <c r="AB163" s="44">
        <f ca="1">IF('Bewerking, HH'!AB163=0,0,'Bewerking, HH'!AB163/SUM('Bewerking, HH'!W$151:W$186))</f>
        <v>1.3047186870927019E-2</v>
      </c>
      <c r="AC163" s="45">
        <f ca="1">IF('Bewerking, HH'!AC163=0,0,'Bewerking, HH'!AC163/SUM('Bewerking, HH'!W$151:W$186))</f>
        <v>3.2959159302603297E-3</v>
      </c>
      <c r="AG163" s="42">
        <f ca="1">IF('Bewerking, HH'!AG163=0,0,'Bewerking, HH'!AG163/SUM('Bewerking, HH'!AG$151:AG$186))</f>
        <v>1.8663209253130437E-2</v>
      </c>
      <c r="AH163" s="43">
        <f ca="1">IF('Bewerking, HH'!AH163=0,0,'Bewerking, HH'!AH163/SUM('Bewerking, HH'!AG$151:AG$186))</f>
        <v>2.320106451943089E-3</v>
      </c>
      <c r="AI163" s="44">
        <f ca="1">IF('Bewerking, HH'!AI163=0,0,'Bewerking, HH'!AI163/SUM('Bewerking, HH'!AG$151:AG$186))</f>
        <v>0</v>
      </c>
      <c r="AJ163" s="44">
        <f ca="1">IF('Bewerking, HH'!AJ163=0,0,'Bewerking, HH'!AJ163/SUM('Bewerking, HH'!AG$151:AG$186))</f>
        <v>0</v>
      </c>
      <c r="AK163" s="44">
        <f ca="1">IF('Bewerking, HH'!AK163=0,0,'Bewerking, HH'!AK163/SUM('Bewerking, HH'!AG$151:AG$186))</f>
        <v>0</v>
      </c>
      <c r="AL163" s="44">
        <f ca="1">IF('Bewerking, HH'!AL163=0,0,'Bewerking, HH'!AL163/SUM('Bewerking, HH'!AG$151:AG$186))</f>
        <v>0</v>
      </c>
      <c r="AM163" s="45">
        <f ca="1">IF('Bewerking, HH'!AM163=0,0,'Bewerking, HH'!AM163/SUM('Bewerking, HH'!AG$151:AG$186))</f>
        <v>0</v>
      </c>
      <c r="AQ163" s="42">
        <f ca="1">IF('Bewerking, HH'!AQ163=0,0,'Bewerking, HH'!AQ163/SUM('Bewerking, HH'!AQ$151:AQ$186))</f>
        <v>1.8663209253130437E-2</v>
      </c>
      <c r="AR163" s="43">
        <f ca="1">IF('Bewerking, HH'!AR163=0,0,'Bewerking, HH'!AR163/SUM('Bewerking, HH'!AQ$151:AQ$186))</f>
        <v>4.715275171449043E-3</v>
      </c>
      <c r="AS163" s="44">
        <f ca="1">IF('Bewerking, HH'!AS163=0,0,'Bewerking, HH'!AS163/SUM('Bewerking, HH'!AQ$151:AQ$186))</f>
        <v>1.3893343341635675E-2</v>
      </c>
      <c r="AT163" s="44">
        <f ca="1">IF('Bewerking, HH'!AT163=0,0,'Bewerking, HH'!AT163/SUM('Bewerking, HH'!AQ$151:AQ$186))</f>
        <v>0</v>
      </c>
      <c r="AU163" s="44">
        <f ca="1">IF('Bewerking, HH'!AU163=0,0,'Bewerking, HH'!AU163/SUM('Bewerking, HH'!AQ$151:AQ$186))</f>
        <v>0</v>
      </c>
      <c r="AV163" s="44">
        <f ca="1">IF('Bewerking, HH'!AV163=0,0,'Bewerking, HH'!AV163/SUM('Bewerking, HH'!AQ$151:AQ$186))</f>
        <v>0</v>
      </c>
      <c r="AW163" s="45">
        <f ca="1">IF('Bewerking, HH'!AW163=0,0,'Bewerking, HH'!AW163/SUM('Bewerking, HH'!AQ$151:AQ$186))</f>
        <v>5.4590740045719743E-5</v>
      </c>
    </row>
    <row r="164" spans="2:49" x14ac:dyDescent="0.25">
      <c r="B164" s="29" t="s">
        <v>80</v>
      </c>
      <c r="C164" s="46">
        <f ca="1">IF('Bewerking, HH'!C164=0,0,'Bewerking, HH'!C164/SUM('Bewerking, HH'!C$151:C$186))</f>
        <v>1.1061448701763963E-2</v>
      </c>
      <c r="D164" s="47">
        <f ca="1">IF('Bewerking, HH'!D164=0,0,'Bewerking, HH'!D164/SUM('Bewerking, HH'!C$151:C$186))</f>
        <v>3.7735849056603774E-3</v>
      </c>
      <c r="E164" s="48">
        <f ca="1">IF('Bewerking, HH'!E164=0,0,'Bewerking, HH'!E164/SUM('Bewerking, HH'!C$151:C$186))</f>
        <v>0</v>
      </c>
      <c r="F164" s="48">
        <f ca="1">IF('Bewerking, HH'!F164=0,0,'Bewerking, HH'!F164/SUM('Bewerking, HH'!C$151:C$186))</f>
        <v>0</v>
      </c>
      <c r="G164" s="48">
        <f ca="1">IF('Bewerking, HH'!G164=0,0,'Bewerking, HH'!G164/SUM('Bewerking, HH'!C$151:C$186))</f>
        <v>0</v>
      </c>
      <c r="H164" s="48">
        <f ca="1">IF('Bewerking, HH'!H164=0,0,'Bewerking, HH'!H164/SUM('Bewerking, HH'!C$151:C$186))</f>
        <v>0</v>
      </c>
      <c r="I164" s="49">
        <f ca="1">IF('Bewerking, HH'!I164=0,0,'Bewerking, HH'!I164/SUM('Bewerking, HH'!C$151:C$186))</f>
        <v>7.2878637961035862E-3</v>
      </c>
      <c r="J164" s="50"/>
      <c r="M164" s="46">
        <f ca="1">IF('Bewerking, HH'!M164=0,0,'Bewerking, HH'!M164/SUM('Bewerking, HH'!M$151:M$186))</f>
        <v>1.1061448701763963E-2</v>
      </c>
      <c r="N164" s="47">
        <f ca="1">IF('Bewerking, HH'!N164=0,0,'Bewerking, HH'!N164/SUM('Bewerking, HH'!M$151:M$186))</f>
        <v>3.7735849056603774E-3</v>
      </c>
      <c r="O164" s="48">
        <f ca="1">IF('Bewerking, HH'!O164=0,0,'Bewerking, HH'!O164/SUM('Bewerking, HH'!M$151:M$186))</f>
        <v>0</v>
      </c>
      <c r="P164" s="48">
        <f ca="1">IF('Bewerking, HH'!P164=0,0,'Bewerking, HH'!P164/SUM('Bewerking, HH'!M$151:M$186))</f>
        <v>0</v>
      </c>
      <c r="Q164" s="48">
        <f ca="1">IF('Bewerking, HH'!Q164=0,0,'Bewerking, HH'!Q164/SUM('Bewerking, HH'!M$151:M$186))</f>
        <v>0</v>
      </c>
      <c r="R164" s="48">
        <f ca="1">IF('Bewerking, HH'!R164=0,0,'Bewerking, HH'!R164/SUM('Bewerking, HH'!M$151:M$186))</f>
        <v>0</v>
      </c>
      <c r="S164" s="49">
        <f ca="1">IF('Bewerking, HH'!S164=0,0,'Bewerking, HH'!S164/SUM('Bewerking, HH'!M$151:M$186))</f>
        <v>7.2878637961035862E-3</v>
      </c>
      <c r="W164" s="46">
        <f ca="1">IF('Bewerking, HH'!W164=0,0,'Bewerking, HH'!W164/SUM('Bewerking, HH'!W$151:W$186))</f>
        <v>1.1061448701763963E-2</v>
      </c>
      <c r="X164" s="47">
        <f ca="1">IF('Bewerking, HH'!X164=0,0,'Bewerking, HH'!X164/SUM('Bewerking, HH'!W$151:W$186))</f>
        <v>3.7735849056603774E-3</v>
      </c>
      <c r="Y164" s="48">
        <f ca="1">IF('Bewerking, HH'!Y164=0,0,'Bewerking, HH'!Y164/SUM('Bewerking, HH'!W$151:W$186))</f>
        <v>0</v>
      </c>
      <c r="Z164" s="48">
        <f ca="1">IF('Bewerking, HH'!Z164=0,0,'Bewerking, HH'!Z164/SUM('Bewerking, HH'!W$151:W$186))</f>
        <v>0</v>
      </c>
      <c r="AA164" s="48">
        <f ca="1">IF('Bewerking, HH'!AA164=0,0,'Bewerking, HH'!AA164/SUM('Bewerking, HH'!W$151:W$186))</f>
        <v>0</v>
      </c>
      <c r="AB164" s="48">
        <f ca="1">IF('Bewerking, HH'!AB164=0,0,'Bewerking, HH'!AB164/SUM('Bewerking, HH'!W$151:W$186))</f>
        <v>4.4696168412433042E-3</v>
      </c>
      <c r="AC164" s="49">
        <f ca="1">IF('Bewerking, HH'!AC164=0,0,'Bewerking, HH'!AC164/SUM('Bewerking, HH'!W$151:W$186))</f>
        <v>2.8182469548602819E-3</v>
      </c>
      <c r="AG164" s="46">
        <f ca="1">IF('Bewerking, HH'!AG164=0,0,'Bewerking, HH'!AG164/SUM('Bewerking, HH'!AG$151:AG$186))</f>
        <v>1.1061448701763963E-2</v>
      </c>
      <c r="AH164" s="47">
        <f ca="1">IF('Bewerking, HH'!AH164=0,0,'Bewerking, HH'!AH164/SUM('Bewerking, HH'!AG$151:AG$186))</f>
        <v>3.7735849056603774E-3</v>
      </c>
      <c r="AI164" s="48">
        <f ca="1">IF('Bewerking, HH'!AI164=0,0,'Bewerking, HH'!AI164/SUM('Bewerking, HH'!AG$151:AG$186))</f>
        <v>0</v>
      </c>
      <c r="AJ164" s="48">
        <f ca="1">IF('Bewerking, HH'!AJ164=0,0,'Bewerking, HH'!AJ164/SUM('Bewerking, HH'!AG$151:AG$186))</f>
        <v>0</v>
      </c>
      <c r="AK164" s="48">
        <f ca="1">IF('Bewerking, HH'!AK164=0,0,'Bewerking, HH'!AK164/SUM('Bewerking, HH'!AG$151:AG$186))</f>
        <v>0</v>
      </c>
      <c r="AL164" s="48">
        <f ca="1">IF('Bewerking, HH'!AL164=0,0,'Bewerking, HH'!AL164/SUM('Bewerking, HH'!AG$151:AG$186))</f>
        <v>0</v>
      </c>
      <c r="AM164" s="49">
        <f ca="1">IF('Bewerking, HH'!AM164=0,0,'Bewerking, HH'!AM164/SUM('Bewerking, HH'!AG$151:AG$186))</f>
        <v>0</v>
      </c>
      <c r="AQ164" s="46">
        <f ca="1">IF('Bewerking, HH'!AQ164=0,0,'Bewerking, HH'!AQ164/SUM('Bewerking, HH'!AQ$151:AQ$186))</f>
        <v>1.1061448701763963E-2</v>
      </c>
      <c r="AR164" s="47">
        <f ca="1">IF('Bewerking, HH'!AR164=0,0,'Bewerking, HH'!AR164/SUM('Bewerking, HH'!AQ$151:AQ$186))</f>
        <v>8.0999010542836675E-3</v>
      </c>
      <c r="AS164" s="48">
        <f ca="1">IF('Bewerking, HH'!AS164=0,0,'Bewerking, HH'!AS164/SUM('Bewerking, HH'!AQ$151:AQ$186))</f>
        <v>2.8933092224231465E-3</v>
      </c>
      <c r="AT164" s="48">
        <f ca="1">IF('Bewerking, HH'!AT164=0,0,'Bewerking, HH'!AT164/SUM('Bewerking, HH'!AQ$151:AQ$186))</f>
        <v>0</v>
      </c>
      <c r="AU164" s="48">
        <f ca="1">IF('Bewerking, HH'!AU164=0,0,'Bewerking, HH'!AU164/SUM('Bewerking, HH'!AQ$151:AQ$186))</f>
        <v>0</v>
      </c>
      <c r="AV164" s="48">
        <f ca="1">IF('Bewerking, HH'!AV164=0,0,'Bewerking, HH'!AV164/SUM('Bewerking, HH'!AQ$151:AQ$186))</f>
        <v>0</v>
      </c>
      <c r="AW164" s="49">
        <f ca="1">IF('Bewerking, HH'!AW164=0,0,'Bewerking, HH'!AW164/SUM('Bewerking, HH'!AQ$151:AQ$186))</f>
        <v>6.8238425057149681E-5</v>
      </c>
    </row>
    <row r="165" spans="2:49" x14ac:dyDescent="0.25">
      <c r="B165" s="29" t="s">
        <v>81</v>
      </c>
      <c r="C165" s="46">
        <f ca="1">IF('Bewerking, HH'!C165=0,0,'Bewerking, HH'!C165/SUM('Bewerking, HH'!C$151:C$186))</f>
        <v>5.2680064144119557E-3</v>
      </c>
      <c r="D165" s="47">
        <f ca="1">IF('Bewerking, HH'!D165=0,0,'Bewerking, HH'!D165/SUM('Bewerking, HH'!C$151:C$186))</f>
        <v>1.5080691937630079E-3</v>
      </c>
      <c r="E165" s="48">
        <f ca="1">IF('Bewerking, HH'!E165=0,0,'Bewerking, HH'!E165/SUM('Bewerking, HH'!C$151:C$186))</f>
        <v>0</v>
      </c>
      <c r="F165" s="48">
        <f ca="1">IF('Bewerking, HH'!F165=0,0,'Bewerking, HH'!F165/SUM('Bewerking, HH'!C$151:C$186))</f>
        <v>0</v>
      </c>
      <c r="G165" s="48">
        <f ca="1">IF('Bewerking, HH'!G165=0,0,'Bewerking, HH'!G165/SUM('Bewerking, HH'!C$151:C$186))</f>
        <v>0</v>
      </c>
      <c r="H165" s="48">
        <f ca="1">IF('Bewerking, HH'!H165=0,0,'Bewerking, HH'!H165/SUM('Bewerking, HH'!C$151:C$186))</f>
        <v>0</v>
      </c>
      <c r="I165" s="49">
        <f ca="1">IF('Bewerking, HH'!I165=0,0,'Bewerking, HH'!I165/SUM('Bewerking, HH'!C$151:C$186))</f>
        <v>3.7599372206489476E-3</v>
      </c>
      <c r="J165" s="50"/>
      <c r="M165" s="46">
        <f ca="1">IF('Bewerking, HH'!M165=0,0,'Bewerking, HH'!M165/SUM('Bewerking, HH'!M$151:M$186))</f>
        <v>5.2680064144119557E-3</v>
      </c>
      <c r="N165" s="47">
        <f ca="1">IF('Bewerking, HH'!N165=0,0,'Bewerking, HH'!N165/SUM('Bewerking, HH'!M$151:M$186))</f>
        <v>1.5080691937630079E-3</v>
      </c>
      <c r="O165" s="48">
        <f ca="1">IF('Bewerking, HH'!O165=0,0,'Bewerking, HH'!O165/SUM('Bewerking, HH'!M$151:M$186))</f>
        <v>0</v>
      </c>
      <c r="P165" s="48">
        <f ca="1">IF('Bewerking, HH'!P165=0,0,'Bewerking, HH'!P165/SUM('Bewerking, HH'!M$151:M$186))</f>
        <v>0</v>
      </c>
      <c r="Q165" s="48">
        <f ca="1">IF('Bewerking, HH'!Q165=0,0,'Bewerking, HH'!Q165/SUM('Bewerking, HH'!M$151:M$186))</f>
        <v>0</v>
      </c>
      <c r="R165" s="48">
        <f ca="1">IF('Bewerking, HH'!R165=0,0,'Bewerking, HH'!R165/SUM('Bewerking, HH'!M$151:M$186))</f>
        <v>0</v>
      </c>
      <c r="S165" s="49">
        <f ca="1">IF('Bewerking, HH'!S165=0,0,'Bewerking, HH'!S165/SUM('Bewerking, HH'!M$151:M$186))</f>
        <v>3.7599372206489476E-3</v>
      </c>
      <c r="W165" s="46">
        <f ca="1">IF('Bewerking, HH'!W165=0,0,'Bewerking, HH'!W165/SUM('Bewerking, HH'!W$151:W$186))</f>
        <v>5.2680064144119557E-3</v>
      </c>
      <c r="X165" s="47">
        <f ca="1">IF('Bewerking, HH'!X165=0,0,'Bewerking, HH'!X165/SUM('Bewerking, HH'!W$151:W$186))</f>
        <v>1.5080691937630079E-3</v>
      </c>
      <c r="Y165" s="48">
        <f ca="1">IF('Bewerking, HH'!Y165=0,0,'Bewerking, HH'!Y165/SUM('Bewerking, HH'!W$151:W$186))</f>
        <v>0</v>
      </c>
      <c r="Z165" s="48">
        <f ca="1">IF('Bewerking, HH'!Z165=0,0,'Bewerking, HH'!Z165/SUM('Bewerking, HH'!W$151:W$186))</f>
        <v>0</v>
      </c>
      <c r="AA165" s="48">
        <f ca="1">IF('Bewerking, HH'!AA165=0,0,'Bewerking, HH'!AA165/SUM('Bewerking, HH'!W$151:W$186))</f>
        <v>0</v>
      </c>
      <c r="AB165" s="48">
        <f ca="1">IF('Bewerking, HH'!AB165=0,0,'Bewerking, HH'!AB165/SUM('Bewerking, HH'!W$151:W$186))</f>
        <v>1.9857381691630559E-3</v>
      </c>
      <c r="AC165" s="49">
        <f ca="1">IF('Bewerking, HH'!AC165=0,0,'Bewerking, HH'!AC165/SUM('Bewerking, HH'!W$151:W$186))</f>
        <v>1.7741990514858917E-3</v>
      </c>
      <c r="AG165" s="46">
        <f ca="1">IF('Bewerking, HH'!AG165=0,0,'Bewerking, HH'!AG165/SUM('Bewerking, HH'!AG$151:AG$186))</f>
        <v>5.2680064144119557E-3</v>
      </c>
      <c r="AH165" s="47">
        <f ca="1">IF('Bewerking, HH'!AH165=0,0,'Bewerking, HH'!AH165/SUM('Bewerking, HH'!AG$151:AG$186))</f>
        <v>1.5080691937630079E-3</v>
      </c>
      <c r="AI165" s="48">
        <f ca="1">IF('Bewerking, HH'!AI165=0,0,'Bewerking, HH'!AI165/SUM('Bewerking, HH'!AG$151:AG$186))</f>
        <v>0</v>
      </c>
      <c r="AJ165" s="48">
        <f ca="1">IF('Bewerking, HH'!AJ165=0,0,'Bewerking, HH'!AJ165/SUM('Bewerking, HH'!AG$151:AG$186))</f>
        <v>0</v>
      </c>
      <c r="AK165" s="48">
        <f ca="1">IF('Bewerking, HH'!AK165=0,0,'Bewerking, HH'!AK165/SUM('Bewerking, HH'!AG$151:AG$186))</f>
        <v>0</v>
      </c>
      <c r="AL165" s="48">
        <f ca="1">IF('Bewerking, HH'!AL165=0,0,'Bewerking, HH'!AL165/SUM('Bewerking, HH'!AG$151:AG$186))</f>
        <v>0</v>
      </c>
      <c r="AM165" s="49">
        <f ca="1">IF('Bewerking, HH'!AM165=0,0,'Bewerking, HH'!AM165/SUM('Bewerking, HH'!AG$151:AG$186))</f>
        <v>0</v>
      </c>
      <c r="AQ165" s="46">
        <f ca="1">IF('Bewerking, HH'!AQ165=0,0,'Bewerking, HH'!AQ165/SUM('Bewerking, HH'!AQ$151:AQ$186))</f>
        <v>5.2680064144119557E-3</v>
      </c>
      <c r="AR165" s="47">
        <f ca="1">IF('Bewerking, HH'!AR165=0,0,'Bewerking, HH'!AR165/SUM('Bewerking, HH'!AQ$151:AQ$186))</f>
        <v>3.2754444027431845E-3</v>
      </c>
      <c r="AS165" s="48">
        <f ca="1">IF('Bewerking, HH'!AS165=0,0,'Bewerking, HH'!AS165/SUM('Bewerking, HH'!AQ$151:AQ$186))</f>
        <v>1.9925620116687708E-3</v>
      </c>
      <c r="AT165" s="48">
        <f ca="1">IF('Bewerking, HH'!AT165=0,0,'Bewerking, HH'!AT165/SUM('Bewerking, HH'!AQ$151:AQ$186))</f>
        <v>0</v>
      </c>
      <c r="AU165" s="48">
        <f ca="1">IF('Bewerking, HH'!AU165=0,0,'Bewerking, HH'!AU165/SUM('Bewerking, HH'!AQ$151:AQ$186))</f>
        <v>0</v>
      </c>
      <c r="AV165" s="48">
        <f ca="1">IF('Bewerking, HH'!AV165=0,0,'Bewerking, HH'!AV165/SUM('Bewerking, HH'!AQ$151:AQ$186))</f>
        <v>0</v>
      </c>
      <c r="AW165" s="49">
        <f ca="1">IF('Bewerking, HH'!AW165=0,0,'Bewerking, HH'!AW165/SUM('Bewerking, HH'!AQ$151:AQ$186))</f>
        <v>0</v>
      </c>
    </row>
    <row r="166" spans="2:49" x14ac:dyDescent="0.25">
      <c r="B166" s="29" t="s">
        <v>82</v>
      </c>
      <c r="C166" s="46">
        <f ca="1">IF('Bewerking, HH'!C166=0,0,'Bewerking, HH'!C166/SUM('Bewerking, HH'!C$151:C$186))</f>
        <v>1.0290354498618173E-2</v>
      </c>
      <c r="D166" s="47">
        <f ca="1">IF('Bewerking, HH'!D166=0,0,'Bewerking, HH'!D166/SUM('Bewerking, HH'!C$151:C$186))</f>
        <v>1.5490122487972977E-3</v>
      </c>
      <c r="E166" s="48">
        <f ca="1">IF('Bewerking, HH'!E166=0,0,'Bewerking, HH'!E166/SUM('Bewerking, HH'!C$151:C$186))</f>
        <v>0</v>
      </c>
      <c r="F166" s="48">
        <f ca="1">IF('Bewerking, HH'!F166=0,0,'Bewerking, HH'!F166/SUM('Bewerking, HH'!C$151:C$186))</f>
        <v>0</v>
      </c>
      <c r="G166" s="48">
        <f ca="1">IF('Bewerking, HH'!G166=0,0,'Bewerking, HH'!G166/SUM('Bewerking, HH'!C$151:C$186))</f>
        <v>0</v>
      </c>
      <c r="H166" s="48">
        <f ca="1">IF('Bewerking, HH'!H166=0,0,'Bewerking, HH'!H166/SUM('Bewerking, HH'!C$151:C$186))</f>
        <v>0</v>
      </c>
      <c r="I166" s="49">
        <f ca="1">IF('Bewerking, HH'!I166=0,0,'Bewerking, HH'!I166/SUM('Bewerking, HH'!C$151:C$186))</f>
        <v>8.741342249820875E-3</v>
      </c>
      <c r="J166" s="50"/>
      <c r="M166" s="46">
        <f ca="1">IF('Bewerking, HH'!M166=0,0,'Bewerking, HH'!M166/SUM('Bewerking, HH'!M$151:M$186))</f>
        <v>1.0290354498618173E-2</v>
      </c>
      <c r="N166" s="47">
        <f ca="1">IF('Bewerking, HH'!N166=0,0,'Bewerking, HH'!N166/SUM('Bewerking, HH'!M$151:M$186))</f>
        <v>1.5490122487972977E-3</v>
      </c>
      <c r="O166" s="48">
        <f ca="1">IF('Bewerking, HH'!O166=0,0,'Bewerking, HH'!O166/SUM('Bewerking, HH'!M$151:M$186))</f>
        <v>0</v>
      </c>
      <c r="P166" s="48">
        <f ca="1">IF('Bewerking, HH'!P166=0,0,'Bewerking, HH'!P166/SUM('Bewerking, HH'!M$151:M$186))</f>
        <v>0</v>
      </c>
      <c r="Q166" s="48">
        <f ca="1">IF('Bewerking, HH'!Q166=0,0,'Bewerking, HH'!Q166/SUM('Bewerking, HH'!M$151:M$186))</f>
        <v>0</v>
      </c>
      <c r="R166" s="48">
        <f ca="1">IF('Bewerking, HH'!R166=0,0,'Bewerking, HH'!R166/SUM('Bewerking, HH'!M$151:M$186))</f>
        <v>0</v>
      </c>
      <c r="S166" s="49">
        <f ca="1">IF('Bewerking, HH'!S166=0,0,'Bewerking, HH'!S166/SUM('Bewerking, HH'!M$151:M$186))</f>
        <v>8.741342249820875E-3</v>
      </c>
      <c r="W166" s="46">
        <f ca="1">IF('Bewerking, HH'!W166=0,0,'Bewerking, HH'!W166/SUM('Bewerking, HH'!W$151:W$186))</f>
        <v>1.0290354498618173E-2</v>
      </c>
      <c r="X166" s="47">
        <f ca="1">IF('Bewerking, HH'!X166=0,0,'Bewerking, HH'!X166/SUM('Bewerking, HH'!W$151:W$186))</f>
        <v>1.5490122487972977E-3</v>
      </c>
      <c r="Y166" s="48">
        <f ca="1">IF('Bewerking, HH'!Y166=0,0,'Bewerking, HH'!Y166/SUM('Bewerking, HH'!W$151:W$186))</f>
        <v>0</v>
      </c>
      <c r="Z166" s="48">
        <f ca="1">IF('Bewerking, HH'!Z166=0,0,'Bewerking, HH'!Z166/SUM('Bewerking, HH'!W$151:W$186))</f>
        <v>0</v>
      </c>
      <c r="AA166" s="48">
        <f ca="1">IF('Bewerking, HH'!AA166=0,0,'Bewerking, HH'!AA166/SUM('Bewerking, HH'!W$151:W$186))</f>
        <v>0</v>
      </c>
      <c r="AB166" s="48">
        <f ca="1">IF('Bewerking, HH'!AB166=0,0,'Bewerking, HH'!AB166/SUM('Bewerking, HH'!W$151:W$186))</f>
        <v>6.7351325531406735E-3</v>
      </c>
      <c r="AC166" s="49">
        <f ca="1">IF('Bewerking, HH'!AC166=0,0,'Bewerking, HH'!AC166/SUM('Bewerking, HH'!W$151:W$186))</f>
        <v>2.0062096966802006E-3</v>
      </c>
      <c r="AG166" s="46">
        <f ca="1">IF('Bewerking, HH'!AG166=0,0,'Bewerking, HH'!AG166/SUM('Bewerking, HH'!AG$151:AG$186))</f>
        <v>1.0290354498618173E-2</v>
      </c>
      <c r="AH166" s="47">
        <f ca="1">IF('Bewerking, HH'!AH166=0,0,'Bewerking, HH'!AH166/SUM('Bewerking, HH'!AG$151:AG$186))</f>
        <v>1.5490122487972977E-3</v>
      </c>
      <c r="AI166" s="48">
        <f ca="1">IF('Bewerking, HH'!AI166=0,0,'Bewerking, HH'!AI166/SUM('Bewerking, HH'!AG$151:AG$186))</f>
        <v>0</v>
      </c>
      <c r="AJ166" s="48">
        <f ca="1">IF('Bewerking, HH'!AJ166=0,0,'Bewerking, HH'!AJ166/SUM('Bewerking, HH'!AG$151:AG$186))</f>
        <v>0</v>
      </c>
      <c r="AK166" s="48">
        <f ca="1">IF('Bewerking, HH'!AK166=0,0,'Bewerking, HH'!AK166/SUM('Bewerking, HH'!AG$151:AG$186))</f>
        <v>0</v>
      </c>
      <c r="AL166" s="48">
        <f ca="1">IF('Bewerking, HH'!AL166=0,0,'Bewerking, HH'!AL166/SUM('Bewerking, HH'!AG$151:AG$186))</f>
        <v>0</v>
      </c>
      <c r="AM166" s="49">
        <f ca="1">IF('Bewerking, HH'!AM166=0,0,'Bewerking, HH'!AM166/SUM('Bewerking, HH'!AG$151:AG$186))</f>
        <v>0</v>
      </c>
      <c r="AQ166" s="46">
        <f ca="1">IF('Bewerking, HH'!AQ166=0,0,'Bewerking, HH'!AQ166/SUM('Bewerking, HH'!AQ$151:AQ$186))</f>
        <v>1.0290354498618173E-2</v>
      </c>
      <c r="AR166" s="47">
        <f ca="1">IF('Bewerking, HH'!AR166=0,0,'Bewerking, HH'!AR166/SUM('Bewerking, HH'!AQ$151:AQ$186))</f>
        <v>6.9739670408406973E-3</v>
      </c>
      <c r="AS166" s="48">
        <f ca="1">IF('Bewerking, HH'!AS166=0,0,'Bewerking, HH'!AS166/SUM('Bewerking, HH'!AQ$151:AQ$186))</f>
        <v>3.3027397727660446E-3</v>
      </c>
      <c r="AT166" s="48">
        <f ca="1">IF('Bewerking, HH'!AT166=0,0,'Bewerking, HH'!AT166/SUM('Bewerking, HH'!AQ$151:AQ$186))</f>
        <v>0</v>
      </c>
      <c r="AU166" s="48">
        <f ca="1">IF('Bewerking, HH'!AU166=0,0,'Bewerking, HH'!AU166/SUM('Bewerking, HH'!AQ$151:AQ$186))</f>
        <v>0</v>
      </c>
      <c r="AV166" s="48">
        <f ca="1">IF('Bewerking, HH'!AV166=0,0,'Bewerking, HH'!AV166/SUM('Bewerking, HH'!AQ$151:AQ$186))</f>
        <v>0</v>
      </c>
      <c r="AW166" s="49">
        <f ca="1">IF('Bewerking, HH'!AW166=0,0,'Bewerking, HH'!AW166/SUM('Bewerking, HH'!AQ$151:AQ$186))</f>
        <v>1.3647685011429936E-5</v>
      </c>
    </row>
    <row r="167" spans="2:49" x14ac:dyDescent="0.25">
      <c r="B167" s="29" t="s">
        <v>83</v>
      </c>
      <c r="C167" s="46">
        <f ca="1">IF('Bewerking, HH'!C167=0,0,'Bewerking, HH'!C167/SUM('Bewerking, HH'!C$151:C$186))</f>
        <v>1.6056501415947319E-2</v>
      </c>
      <c r="D167" s="47">
        <f ca="1">IF('Bewerking, HH'!D167=0,0,'Bewerking, HH'!D167/SUM('Bewerking, HH'!C$151:C$186))</f>
        <v>6.1755774676720459E-3</v>
      </c>
      <c r="E167" s="48">
        <f ca="1">IF('Bewerking, HH'!E167=0,0,'Bewerking, HH'!E167/SUM('Bewerking, HH'!C$151:C$186))</f>
        <v>0</v>
      </c>
      <c r="F167" s="48">
        <f ca="1">IF('Bewerking, HH'!F167=0,0,'Bewerking, HH'!F167/SUM('Bewerking, HH'!C$151:C$186))</f>
        <v>0</v>
      </c>
      <c r="G167" s="48">
        <f ca="1">IF('Bewerking, HH'!G167=0,0,'Bewerking, HH'!G167/SUM('Bewerking, HH'!C$151:C$186))</f>
        <v>0</v>
      </c>
      <c r="H167" s="48">
        <f ca="1">IF('Bewerking, HH'!H167=0,0,'Bewerking, HH'!H167/SUM('Bewerking, HH'!C$151:C$186))</f>
        <v>0</v>
      </c>
      <c r="I167" s="49">
        <f ca="1">IF('Bewerking, HH'!I167=0,0,'Bewerking, HH'!I167/SUM('Bewerking, HH'!C$151:C$186))</f>
        <v>9.8809239482752741E-3</v>
      </c>
      <c r="J167" s="50"/>
      <c r="M167" s="46">
        <f ca="1">IF('Bewerking, HH'!M167=0,0,'Bewerking, HH'!M167/SUM('Bewerking, HH'!M$151:M$186))</f>
        <v>1.6056501415947319E-2</v>
      </c>
      <c r="N167" s="47">
        <f ca="1">IF('Bewerking, HH'!N167=0,0,'Bewerking, HH'!N167/SUM('Bewerking, HH'!M$151:M$186))</f>
        <v>6.1755774676720459E-3</v>
      </c>
      <c r="O167" s="48">
        <f ca="1">IF('Bewerking, HH'!O167=0,0,'Bewerking, HH'!O167/SUM('Bewerking, HH'!M$151:M$186))</f>
        <v>0</v>
      </c>
      <c r="P167" s="48">
        <f ca="1">IF('Bewerking, HH'!P167=0,0,'Bewerking, HH'!P167/SUM('Bewerking, HH'!M$151:M$186))</f>
        <v>0</v>
      </c>
      <c r="Q167" s="48">
        <f ca="1">IF('Bewerking, HH'!Q167=0,0,'Bewerking, HH'!Q167/SUM('Bewerking, HH'!M$151:M$186))</f>
        <v>0</v>
      </c>
      <c r="R167" s="48">
        <f ca="1">IF('Bewerking, HH'!R167=0,0,'Bewerking, HH'!R167/SUM('Bewerking, HH'!M$151:M$186))</f>
        <v>0</v>
      </c>
      <c r="S167" s="49">
        <f ca="1">IF('Bewerking, HH'!S167=0,0,'Bewerking, HH'!S167/SUM('Bewerking, HH'!M$151:M$186))</f>
        <v>9.8809239482752741E-3</v>
      </c>
      <c r="W167" s="46">
        <f ca="1">IF('Bewerking, HH'!W167=0,0,'Bewerking, HH'!W167/SUM('Bewerking, HH'!W$151:W$186))</f>
        <v>1.6056501415947319E-2</v>
      </c>
      <c r="X167" s="47">
        <f ca="1">IF('Bewerking, HH'!X167=0,0,'Bewerking, HH'!X167/SUM('Bewerking, HH'!W$151:W$186))</f>
        <v>6.1755774676720459E-3</v>
      </c>
      <c r="Y167" s="48">
        <f ca="1">IF('Bewerking, HH'!Y167=0,0,'Bewerking, HH'!Y167/SUM('Bewerking, HH'!W$151:W$186))</f>
        <v>0</v>
      </c>
      <c r="Z167" s="48">
        <f ca="1">IF('Bewerking, HH'!Z167=0,0,'Bewerking, HH'!Z167/SUM('Bewerking, HH'!W$151:W$186))</f>
        <v>0</v>
      </c>
      <c r="AA167" s="48">
        <f ca="1">IF('Bewerking, HH'!AA167=0,0,'Bewerking, HH'!AA167/SUM('Bewerking, HH'!W$151:W$186))</f>
        <v>0</v>
      </c>
      <c r="AB167" s="48">
        <f ca="1">IF('Bewerking, HH'!AB167=0,0,'Bewerking, HH'!AB167/SUM('Bewerking, HH'!W$151:W$186))</f>
        <v>5.2816540994233855E-3</v>
      </c>
      <c r="AC167" s="49">
        <f ca="1">IF('Bewerking, HH'!AC167=0,0,'Bewerking, HH'!AC167/SUM('Bewerking, HH'!W$151:W$186))</f>
        <v>4.5992698488518885E-3</v>
      </c>
      <c r="AG167" s="46">
        <f ca="1">IF('Bewerking, HH'!AG167=0,0,'Bewerking, HH'!AG167/SUM('Bewerking, HH'!AG$151:AG$186))</f>
        <v>1.6056501415947319E-2</v>
      </c>
      <c r="AH167" s="47">
        <f ca="1">IF('Bewerking, HH'!AH167=0,0,'Bewerking, HH'!AH167/SUM('Bewerking, HH'!AG$151:AG$186))</f>
        <v>6.1755774676720459E-3</v>
      </c>
      <c r="AI167" s="48">
        <f ca="1">IF('Bewerking, HH'!AI167=0,0,'Bewerking, HH'!AI167/SUM('Bewerking, HH'!AG$151:AG$186))</f>
        <v>0</v>
      </c>
      <c r="AJ167" s="48">
        <f ca="1">IF('Bewerking, HH'!AJ167=0,0,'Bewerking, HH'!AJ167/SUM('Bewerking, HH'!AG$151:AG$186))</f>
        <v>0</v>
      </c>
      <c r="AK167" s="48">
        <f ca="1">IF('Bewerking, HH'!AK167=0,0,'Bewerking, HH'!AK167/SUM('Bewerking, HH'!AG$151:AG$186))</f>
        <v>0</v>
      </c>
      <c r="AL167" s="48">
        <f ca="1">IF('Bewerking, HH'!AL167=0,0,'Bewerking, HH'!AL167/SUM('Bewerking, HH'!AG$151:AG$186))</f>
        <v>0</v>
      </c>
      <c r="AM167" s="49">
        <f ca="1">IF('Bewerking, HH'!AM167=0,0,'Bewerking, HH'!AM167/SUM('Bewerking, HH'!AG$151:AG$186))</f>
        <v>0</v>
      </c>
      <c r="AQ167" s="46">
        <f ca="1">IF('Bewerking, HH'!AQ167=0,0,'Bewerking, HH'!AQ167/SUM('Bewerking, HH'!AQ$151:AQ$186))</f>
        <v>1.6056501415947319E-2</v>
      </c>
      <c r="AR167" s="47">
        <f ca="1">IF('Bewerking, HH'!AR167=0,0,'Bewerking, HH'!AR167/SUM('Bewerking, HH'!AQ$151:AQ$186))</f>
        <v>1.39957009792214E-2</v>
      </c>
      <c r="AS167" s="48">
        <f ca="1">IF('Bewerking, HH'!AS167=0,0,'Bewerking, HH'!AS167/SUM('Bewerking, HH'!AQ$151:AQ$186))</f>
        <v>2.0539765942202055E-3</v>
      </c>
      <c r="AT167" s="48">
        <f ca="1">IF('Bewerking, HH'!AT167=0,0,'Bewerking, HH'!AT167/SUM('Bewerking, HH'!AQ$151:AQ$186))</f>
        <v>0</v>
      </c>
      <c r="AU167" s="48">
        <f ca="1">IF('Bewerking, HH'!AU167=0,0,'Bewerking, HH'!AU167/SUM('Bewerking, HH'!AQ$151:AQ$186))</f>
        <v>0</v>
      </c>
      <c r="AV167" s="48">
        <f ca="1">IF('Bewerking, HH'!AV167=0,0,'Bewerking, HH'!AV167/SUM('Bewerking, HH'!AQ$151:AQ$186))</f>
        <v>0</v>
      </c>
      <c r="AW167" s="49">
        <f ca="1">IF('Bewerking, HH'!AW167=0,0,'Bewerking, HH'!AW167/SUM('Bewerking, HH'!AQ$151:AQ$186))</f>
        <v>6.8238425057149679E-6</v>
      </c>
    </row>
    <row r="168" spans="2:49" x14ac:dyDescent="0.25">
      <c r="B168" s="29" t="s">
        <v>84</v>
      </c>
      <c r="C168" s="51">
        <f ca="1">IF('Bewerking, HH'!C168=0,0,'Bewerking, HH'!C168/SUM('Bewerking, HH'!C$151:C$186))</f>
        <v>1.5387764850387254E-2</v>
      </c>
      <c r="D168" s="52">
        <f ca="1">IF('Bewerking, HH'!D168=0,0,'Bewerking, HH'!D168/SUM('Bewerking, HH'!C$151:C$186))</f>
        <v>4.4082022586918691E-3</v>
      </c>
      <c r="E168" s="53">
        <f ca="1">IF('Bewerking, HH'!E168=0,0,'Bewerking, HH'!E168/SUM('Bewerking, HH'!C$151:C$186))</f>
        <v>0</v>
      </c>
      <c r="F168" s="53">
        <f ca="1">IF('Bewerking, HH'!F168=0,0,'Bewerking, HH'!F168/SUM('Bewerking, HH'!C$151:C$186))</f>
        <v>0</v>
      </c>
      <c r="G168" s="53">
        <f ca="1">IF('Bewerking, HH'!G168=0,0,'Bewerking, HH'!G168/SUM('Bewerking, HH'!C$151:C$186))</f>
        <v>0</v>
      </c>
      <c r="H168" s="53">
        <f ca="1">IF('Bewerking, HH'!H168=0,0,'Bewerking, HH'!H168/SUM('Bewerking, HH'!C$151:C$186))</f>
        <v>0</v>
      </c>
      <c r="I168" s="54">
        <f ca="1">IF('Bewerking, HH'!I168=0,0,'Bewerking, HH'!I168/SUM('Bewerking, HH'!C$151:C$186))</f>
        <v>1.0979562591695384E-2</v>
      </c>
      <c r="J168" s="53">
        <f ca="1">SUM(C163:C168)</f>
        <v>7.672728513425911E-2</v>
      </c>
      <c r="M168" s="51">
        <f ca="1">IF('Bewerking, HH'!M168=0,0,'Bewerking, HH'!M168/SUM('Bewerking, HH'!M$151:M$186))</f>
        <v>1.5387764850387254E-2</v>
      </c>
      <c r="N168" s="52">
        <f ca="1">IF('Bewerking, HH'!N168=0,0,'Bewerking, HH'!N168/SUM('Bewerking, HH'!M$151:M$186))</f>
        <v>4.4082022586918691E-3</v>
      </c>
      <c r="O168" s="53">
        <f ca="1">IF('Bewerking, HH'!O168=0,0,'Bewerking, HH'!O168/SUM('Bewerking, HH'!M$151:M$186))</f>
        <v>0</v>
      </c>
      <c r="P168" s="53">
        <f ca="1">IF('Bewerking, HH'!P168=0,0,'Bewerking, HH'!P168/SUM('Bewerking, HH'!M$151:M$186))</f>
        <v>0</v>
      </c>
      <c r="Q168" s="53">
        <f ca="1">IF('Bewerking, HH'!Q168=0,0,'Bewerking, HH'!Q168/SUM('Bewerking, HH'!M$151:M$186))</f>
        <v>0</v>
      </c>
      <c r="R168" s="53">
        <f ca="1">IF('Bewerking, HH'!R168=0,0,'Bewerking, HH'!R168/SUM('Bewerking, HH'!M$151:M$186))</f>
        <v>0</v>
      </c>
      <c r="S168" s="54">
        <f ca="1">IF('Bewerking, HH'!S168=0,0,'Bewerking, HH'!S168/SUM('Bewerking, HH'!M$151:M$186))</f>
        <v>1.0979562591695384E-2</v>
      </c>
      <c r="W168" s="51">
        <f ca="1">IF('Bewerking, HH'!W168=0,0,'Bewerking, HH'!W168/SUM('Bewerking, HH'!W$151:W$186))</f>
        <v>1.5387764850387254E-2</v>
      </c>
      <c r="X168" s="52">
        <f ca="1">IF('Bewerking, HH'!X168=0,0,'Bewerking, HH'!X168/SUM('Bewerking, HH'!W$151:W$186))</f>
        <v>4.4082022586918691E-3</v>
      </c>
      <c r="Y168" s="53">
        <f ca="1">IF('Bewerking, HH'!Y168=0,0,'Bewerking, HH'!Y168/SUM('Bewerking, HH'!W$151:W$186))</f>
        <v>0</v>
      </c>
      <c r="Z168" s="53">
        <f ca="1">IF('Bewerking, HH'!Z168=0,0,'Bewerking, HH'!Z168/SUM('Bewerking, HH'!W$151:W$186))</f>
        <v>0</v>
      </c>
      <c r="AA168" s="53">
        <f ca="1">IF('Bewerking, HH'!AA168=0,0,'Bewerking, HH'!AA168/SUM('Bewerking, HH'!W$151:W$186))</f>
        <v>0</v>
      </c>
      <c r="AB168" s="53">
        <f ca="1">IF('Bewerking, HH'!AB168=0,0,'Bewerking, HH'!AB168/SUM('Bewerking, HH'!W$151:W$186))</f>
        <v>5.2134156743662355E-3</v>
      </c>
      <c r="AC168" s="54">
        <f ca="1">IF('Bewerking, HH'!AC168=0,0,'Bewerking, HH'!AC168/SUM('Bewerking, HH'!W$151:W$186))</f>
        <v>5.7661469173291482E-3</v>
      </c>
      <c r="AG168" s="51">
        <f ca="1">IF('Bewerking, HH'!AG168=0,0,'Bewerking, HH'!AG168/SUM('Bewerking, HH'!AG$151:AG$186))</f>
        <v>1.5387764850387254E-2</v>
      </c>
      <c r="AH168" s="52">
        <f ca="1">IF('Bewerking, HH'!AH168=0,0,'Bewerking, HH'!AH168/SUM('Bewerking, HH'!AG$151:AG$186))</f>
        <v>4.4082022586918691E-3</v>
      </c>
      <c r="AI168" s="53">
        <f ca="1">IF('Bewerking, HH'!AI168=0,0,'Bewerking, HH'!AI168/SUM('Bewerking, HH'!AG$151:AG$186))</f>
        <v>0</v>
      </c>
      <c r="AJ168" s="53">
        <f ca="1">IF('Bewerking, HH'!AJ168=0,0,'Bewerking, HH'!AJ168/SUM('Bewerking, HH'!AG$151:AG$186))</f>
        <v>0</v>
      </c>
      <c r="AK168" s="53">
        <f ca="1">IF('Bewerking, HH'!AK168=0,0,'Bewerking, HH'!AK168/SUM('Bewerking, HH'!AG$151:AG$186))</f>
        <v>0</v>
      </c>
      <c r="AL168" s="53">
        <f ca="1">IF('Bewerking, HH'!AL168=0,0,'Bewerking, HH'!AL168/SUM('Bewerking, HH'!AG$151:AG$186))</f>
        <v>0</v>
      </c>
      <c r="AM168" s="54">
        <f ca="1">IF('Bewerking, HH'!AM168=0,0,'Bewerking, HH'!AM168/SUM('Bewerking, HH'!AG$151:AG$186))</f>
        <v>0</v>
      </c>
      <c r="AQ168" s="51">
        <f ca="1">IF('Bewerking, HH'!AQ168=0,0,'Bewerking, HH'!AQ168/SUM('Bewerking, HH'!AQ$151:AQ$186))</f>
        <v>1.5387764850387254E-2</v>
      </c>
      <c r="AR168" s="52">
        <f ca="1">IF('Bewerking, HH'!AR168=0,0,'Bewerking, HH'!AR168/SUM('Bewerking, HH'!AQ$151:AQ$186))</f>
        <v>1.402299634924426E-2</v>
      </c>
      <c r="AS168" s="53">
        <f ca="1">IF('Bewerking, HH'!AS168=0,0,'Bewerking, HH'!AS168/SUM('Bewerking, HH'!AQ$151:AQ$186))</f>
        <v>1.3647685011429936E-3</v>
      </c>
      <c r="AT168" s="53">
        <f ca="1">IF('Bewerking, HH'!AT168=0,0,'Bewerking, HH'!AT168/SUM('Bewerking, HH'!AQ$151:AQ$186))</f>
        <v>0</v>
      </c>
      <c r="AU168" s="53">
        <f ca="1">IF('Bewerking, HH'!AU168=0,0,'Bewerking, HH'!AU168/SUM('Bewerking, HH'!AQ$151:AQ$186))</f>
        <v>0</v>
      </c>
      <c r="AV168" s="53">
        <f ca="1">IF('Bewerking, HH'!AV168=0,0,'Bewerking, HH'!AV168/SUM('Bewerking, HH'!AQ$151:AQ$186))</f>
        <v>0</v>
      </c>
      <c r="AW168" s="54">
        <f ca="1">IF('Bewerking, HH'!AW168=0,0,'Bewerking, HH'!AW168/SUM('Bewerking, HH'!AQ$151:AQ$186))</f>
        <v>0</v>
      </c>
    </row>
    <row r="169" spans="2:49" x14ac:dyDescent="0.25">
      <c r="B169" s="29" t="s">
        <v>85</v>
      </c>
      <c r="C169" s="55">
        <f ca="1">IF('Bewerking, HH'!C169=0,0,'Bewerking, HH'!C169/SUM('Bewerking, HH'!C$151:C$186))</f>
        <v>0.15131870756422941</v>
      </c>
      <c r="D169" s="47">
        <f ca="1">IF('Bewerking, HH'!D169=0,0,'Bewerking, HH'!D169/SUM('Bewerking, HH'!C$151:C$186))</f>
        <v>2.1529223105530723E-2</v>
      </c>
      <c r="E169" s="56">
        <f ca="1">IF('Bewerking, HH'!E169=0,0,'Bewerking, HH'!E169/SUM('Bewerking, HH'!C$151:C$186))</f>
        <v>0</v>
      </c>
      <c r="F169" s="56">
        <f ca="1">IF('Bewerking, HH'!F169=0,0,'Bewerking, HH'!F169/SUM('Bewerking, HH'!C$151:C$186))</f>
        <v>0</v>
      </c>
      <c r="G169" s="56">
        <f ca="1">IF('Bewerking, HH'!G169=0,0,'Bewerking, HH'!G169/SUM('Bewerking, HH'!C$151:C$186))</f>
        <v>0</v>
      </c>
      <c r="H169" s="56">
        <f ca="1">IF('Bewerking, HH'!H169=0,0,'Bewerking, HH'!H169/SUM('Bewerking, HH'!C$151:C$186))</f>
        <v>0</v>
      </c>
      <c r="I169" s="49">
        <f ca="1">IF('Bewerking, HH'!I169=0,0,'Bewerking, HH'!I169/SUM('Bewerking, HH'!C$151:C$186))</f>
        <v>0.1297894844586987</v>
      </c>
      <c r="M169" s="55">
        <f ca="1">IF('Bewerking, HH'!M169=0,0,'Bewerking, HH'!M169/SUM('Bewerking, HH'!M$151:M$186))</f>
        <v>0.15131870756422941</v>
      </c>
      <c r="N169" s="47">
        <f ca="1">IF('Bewerking, HH'!N169=0,0,'Bewerking, HH'!N169/SUM('Bewerking, HH'!M$151:M$186))</f>
        <v>2.1529223105530723E-2</v>
      </c>
      <c r="O169" s="56">
        <f ca="1">IF('Bewerking, HH'!O169=0,0,'Bewerking, HH'!O169/SUM('Bewerking, HH'!M$151:M$186))</f>
        <v>0</v>
      </c>
      <c r="P169" s="56">
        <f ca="1">IF('Bewerking, HH'!P169=0,0,'Bewerking, HH'!P169/SUM('Bewerking, HH'!M$151:M$186))</f>
        <v>0</v>
      </c>
      <c r="Q169" s="56">
        <f ca="1">IF('Bewerking, HH'!Q169=0,0,'Bewerking, HH'!Q169/SUM('Bewerking, HH'!M$151:M$186))</f>
        <v>0</v>
      </c>
      <c r="R169" s="56">
        <f ca="1">IF('Bewerking, HH'!R169=0,0,'Bewerking, HH'!R169/SUM('Bewerking, HH'!M$151:M$186))</f>
        <v>0</v>
      </c>
      <c r="S169" s="49">
        <f ca="1">IF('Bewerking, HH'!S169=0,0,'Bewerking, HH'!S169/SUM('Bewerking, HH'!M$151:M$186))</f>
        <v>0.1297894844586987</v>
      </c>
      <c r="W169" s="55">
        <f ca="1">IF('Bewerking, HH'!W169=0,0,'Bewerking, HH'!W169/SUM('Bewerking, HH'!W$151:W$186))</f>
        <v>0.15131870756422941</v>
      </c>
      <c r="X169" s="47">
        <f ca="1">IF('Bewerking, HH'!X169=0,0,'Bewerking, HH'!X169/SUM('Bewerking, HH'!W$151:W$186))</f>
        <v>2.1529223105530723E-2</v>
      </c>
      <c r="Y169" s="56">
        <f ca="1">IF('Bewerking, HH'!Y169=0,0,'Bewerking, HH'!Y169/SUM('Bewerking, HH'!W$151:W$186))</f>
        <v>0</v>
      </c>
      <c r="Z169" s="56">
        <f ca="1">IF('Bewerking, HH'!Z169=0,0,'Bewerking, HH'!Z169/SUM('Bewerking, HH'!W$151:W$186))</f>
        <v>0</v>
      </c>
      <c r="AA169" s="56">
        <f ca="1">IF('Bewerking, HH'!AA169=0,0,'Bewerking, HH'!AA169/SUM('Bewerking, HH'!W$151:W$186))</f>
        <v>0</v>
      </c>
      <c r="AB169" s="56">
        <f ca="1">IF('Bewerking, HH'!AB169=0,0,'Bewerking, HH'!AB169/SUM('Bewerking, HH'!W$151:W$186))</f>
        <v>0.11533658603159438</v>
      </c>
      <c r="AC169" s="49">
        <f ca="1">IF('Bewerking, HH'!AC169=0,0,'Bewerking, HH'!AC169/SUM('Bewerking, HH'!W$151:W$186))</f>
        <v>1.4452898427104302E-2</v>
      </c>
      <c r="AG169" s="55">
        <f ca="1">IF('Bewerking, HH'!AG169=0,0,'Bewerking, HH'!AG169/SUM('Bewerking, HH'!AG$151:AG$186))</f>
        <v>0.15131870756422941</v>
      </c>
      <c r="AH169" s="47">
        <f ca="1">IF('Bewerking, HH'!AH169=0,0,'Bewerking, HH'!AH169/SUM('Bewerking, HH'!AG$151:AG$186))</f>
        <v>2.1529223105530723E-2</v>
      </c>
      <c r="AI169" s="56">
        <f ca="1">IF('Bewerking, HH'!AI169=0,0,'Bewerking, HH'!AI169/SUM('Bewerking, HH'!AG$151:AG$186))</f>
        <v>0</v>
      </c>
      <c r="AJ169" s="56">
        <f ca="1">IF('Bewerking, HH'!AJ169=0,0,'Bewerking, HH'!AJ169/SUM('Bewerking, HH'!AG$151:AG$186))</f>
        <v>0</v>
      </c>
      <c r="AK169" s="56">
        <f ca="1">IF('Bewerking, HH'!AK169=0,0,'Bewerking, HH'!AK169/SUM('Bewerking, HH'!AG$151:AG$186))</f>
        <v>0</v>
      </c>
      <c r="AL169" s="56">
        <f ca="1">IF('Bewerking, HH'!AL169=0,0,'Bewerking, HH'!AL169/SUM('Bewerking, HH'!AG$151:AG$186))</f>
        <v>0</v>
      </c>
      <c r="AM169" s="49">
        <f ca="1">IF('Bewerking, HH'!AM169=0,0,'Bewerking, HH'!AM169/SUM('Bewerking, HH'!AG$151:AG$186))</f>
        <v>0</v>
      </c>
      <c r="AQ169" s="55">
        <f ca="1">IF('Bewerking, HH'!AQ169=0,0,'Bewerking, HH'!AQ169/SUM('Bewerking, HH'!AQ$151:AQ$186))</f>
        <v>0.15131870756422941</v>
      </c>
      <c r="AR169" s="47">
        <f ca="1">IF('Bewerking, HH'!AR169=0,0,'Bewerking, HH'!AR169/SUM('Bewerking, HH'!AQ$151:AQ$186))</f>
        <v>4.3229042273704325E-2</v>
      </c>
      <c r="AS169" s="56">
        <f ca="1">IF('Bewerking, HH'!AS169=0,0,'Bewerking, HH'!AS169/SUM('Bewerking, HH'!AQ$151:AQ$186))</f>
        <v>0.10799413149544508</v>
      </c>
      <c r="AT169" s="56">
        <f ca="1">IF('Bewerking, HH'!AT169=0,0,'Bewerking, HH'!AT169/SUM('Bewerking, HH'!AQ$151:AQ$186))</f>
        <v>0</v>
      </c>
      <c r="AU169" s="56">
        <f ca="1">IF('Bewerking, HH'!AU169=0,0,'Bewerking, HH'!AU169/SUM('Bewerking, HH'!AQ$151:AQ$186))</f>
        <v>0</v>
      </c>
      <c r="AV169" s="56">
        <f ca="1">IF('Bewerking, HH'!AV169=0,0,'Bewerking, HH'!AV169/SUM('Bewerking, HH'!AQ$151:AQ$186))</f>
        <v>0</v>
      </c>
      <c r="AW169" s="49">
        <f ca="1">IF('Bewerking, HH'!AW169=0,0,'Bewerking, HH'!AW169/SUM('Bewerking, HH'!AQ$151:AQ$186))</f>
        <v>9.5533795080009556E-5</v>
      </c>
    </row>
    <row r="170" spans="2:49" x14ac:dyDescent="0.25">
      <c r="B170" s="29" t="s">
        <v>86</v>
      </c>
      <c r="C170" s="55">
        <f ca="1">IF('Bewerking, HH'!C170=0,0,'Bewerking, HH'!C170/SUM('Bewerking, HH'!C$151:C$186))</f>
        <v>3.3054693097683309E-2</v>
      </c>
      <c r="D170" s="47">
        <f ca="1">IF('Bewerking, HH'!D170=0,0,'Bewerking, HH'!D170/SUM('Bewerking, HH'!C$151:C$186))</f>
        <v>1.0727080418983929E-2</v>
      </c>
      <c r="E170" s="56">
        <f ca="1">IF('Bewerking, HH'!E170=0,0,'Bewerking, HH'!E170/SUM('Bewerking, HH'!C$151:C$186))</f>
        <v>0</v>
      </c>
      <c r="F170" s="56">
        <f ca="1">IF('Bewerking, HH'!F170=0,0,'Bewerking, HH'!F170/SUM('Bewerking, HH'!C$151:C$186))</f>
        <v>0</v>
      </c>
      <c r="G170" s="56">
        <f ca="1">IF('Bewerking, HH'!G170=0,0,'Bewerking, HH'!G170/SUM('Bewerking, HH'!C$151:C$186))</f>
        <v>0</v>
      </c>
      <c r="H170" s="56">
        <f ca="1">IF('Bewerking, HH'!H170=0,0,'Bewerking, HH'!H170/SUM('Bewerking, HH'!C$151:C$186))</f>
        <v>0</v>
      </c>
      <c r="I170" s="49">
        <f ca="1">IF('Bewerking, HH'!I170=0,0,'Bewerking, HH'!I170/SUM('Bewerking, HH'!C$151:C$186))</f>
        <v>2.2327612678699375E-2</v>
      </c>
      <c r="M170" s="55">
        <f ca="1">IF('Bewerking, HH'!M170=0,0,'Bewerking, HH'!M170/SUM('Bewerking, HH'!M$151:M$186))</f>
        <v>3.3054693097683309E-2</v>
      </c>
      <c r="N170" s="47">
        <f ca="1">IF('Bewerking, HH'!N170=0,0,'Bewerking, HH'!N170/SUM('Bewerking, HH'!M$151:M$186))</f>
        <v>1.0727080418983929E-2</v>
      </c>
      <c r="O170" s="56">
        <f ca="1">IF('Bewerking, HH'!O170=0,0,'Bewerking, HH'!O170/SUM('Bewerking, HH'!M$151:M$186))</f>
        <v>0</v>
      </c>
      <c r="P170" s="56">
        <f ca="1">IF('Bewerking, HH'!P170=0,0,'Bewerking, HH'!P170/SUM('Bewerking, HH'!M$151:M$186))</f>
        <v>0</v>
      </c>
      <c r="Q170" s="56">
        <f ca="1">IF('Bewerking, HH'!Q170=0,0,'Bewerking, HH'!Q170/SUM('Bewerking, HH'!M$151:M$186))</f>
        <v>0</v>
      </c>
      <c r="R170" s="56">
        <f ca="1">IF('Bewerking, HH'!R170=0,0,'Bewerking, HH'!R170/SUM('Bewerking, HH'!M$151:M$186))</f>
        <v>0</v>
      </c>
      <c r="S170" s="49">
        <f ca="1">IF('Bewerking, HH'!S170=0,0,'Bewerking, HH'!S170/SUM('Bewerking, HH'!M$151:M$186))</f>
        <v>2.2327612678699375E-2</v>
      </c>
      <c r="W170" s="55">
        <f ca="1">IF('Bewerking, HH'!W170=0,0,'Bewerking, HH'!W170/SUM('Bewerking, HH'!W$151:W$186))</f>
        <v>3.3054693097683309E-2</v>
      </c>
      <c r="X170" s="47">
        <f ca="1">IF('Bewerking, HH'!X170=0,0,'Bewerking, HH'!X170/SUM('Bewerking, HH'!W$151:W$186))</f>
        <v>1.0727080418983929E-2</v>
      </c>
      <c r="Y170" s="56">
        <f ca="1">IF('Bewerking, HH'!Y170=0,0,'Bewerking, HH'!Y170/SUM('Bewerking, HH'!W$151:W$186))</f>
        <v>0</v>
      </c>
      <c r="Z170" s="56">
        <f ca="1">IF('Bewerking, HH'!Z170=0,0,'Bewerking, HH'!Z170/SUM('Bewerking, HH'!W$151:W$186))</f>
        <v>0</v>
      </c>
      <c r="AA170" s="56">
        <f ca="1">IF('Bewerking, HH'!AA170=0,0,'Bewerking, HH'!AA170/SUM('Bewerking, HH'!W$151:W$186))</f>
        <v>0</v>
      </c>
      <c r="AB170" s="56">
        <f ca="1">IF('Bewerking, HH'!AB170=0,0,'Bewerking, HH'!AB170/SUM('Bewerking, HH'!W$151:W$186))</f>
        <v>1.6575113446381656E-2</v>
      </c>
      <c r="AC170" s="49">
        <f ca="1">IF('Bewerking, HH'!AC170=0,0,'Bewerking, HH'!AC170/SUM('Bewerking, HH'!W$151:W$186))</f>
        <v>5.7524992323177183E-3</v>
      </c>
      <c r="AG170" s="55">
        <f ca="1">IF('Bewerking, HH'!AG170=0,0,'Bewerking, HH'!AG170/SUM('Bewerking, HH'!AG$151:AG$186))</f>
        <v>3.3054693097683309E-2</v>
      </c>
      <c r="AH170" s="47">
        <f ca="1">IF('Bewerking, HH'!AH170=0,0,'Bewerking, HH'!AH170/SUM('Bewerking, HH'!AG$151:AG$186))</f>
        <v>1.0727080418983929E-2</v>
      </c>
      <c r="AI170" s="56">
        <f ca="1">IF('Bewerking, HH'!AI170=0,0,'Bewerking, HH'!AI170/SUM('Bewerking, HH'!AG$151:AG$186))</f>
        <v>0</v>
      </c>
      <c r="AJ170" s="56">
        <f ca="1">IF('Bewerking, HH'!AJ170=0,0,'Bewerking, HH'!AJ170/SUM('Bewerking, HH'!AG$151:AG$186))</f>
        <v>0</v>
      </c>
      <c r="AK170" s="56">
        <f ca="1">IF('Bewerking, HH'!AK170=0,0,'Bewerking, HH'!AK170/SUM('Bewerking, HH'!AG$151:AG$186))</f>
        <v>0</v>
      </c>
      <c r="AL170" s="56">
        <f ca="1">IF('Bewerking, HH'!AL170=0,0,'Bewerking, HH'!AL170/SUM('Bewerking, HH'!AG$151:AG$186))</f>
        <v>0</v>
      </c>
      <c r="AM170" s="49">
        <f ca="1">IF('Bewerking, HH'!AM170=0,0,'Bewerking, HH'!AM170/SUM('Bewerking, HH'!AG$151:AG$186))</f>
        <v>0</v>
      </c>
      <c r="AQ170" s="55">
        <f ca="1">IF('Bewerking, HH'!AQ170=0,0,'Bewerking, HH'!AQ170/SUM('Bewerking, HH'!AQ$151:AQ$186))</f>
        <v>3.3054693097683309E-2</v>
      </c>
      <c r="AR170" s="47">
        <f ca="1">IF('Bewerking, HH'!AR170=0,0,'Bewerking, HH'!AR170/SUM('Bewerking, HH'!AQ$151:AQ$186))</f>
        <v>2.1911358285850762E-2</v>
      </c>
      <c r="AS170" s="56">
        <f ca="1">IF('Bewerking, HH'!AS170=0,0,'Bewerking, HH'!AS170/SUM('Bewerking, HH'!AQ$151:AQ$186))</f>
        <v>1.1081920229281108E-2</v>
      </c>
      <c r="AT170" s="56">
        <f ca="1">IF('Bewerking, HH'!AT170=0,0,'Bewerking, HH'!AT170/SUM('Bewerking, HH'!AQ$151:AQ$186))</f>
        <v>0</v>
      </c>
      <c r="AU170" s="56">
        <f ca="1">IF('Bewerking, HH'!AU170=0,0,'Bewerking, HH'!AU170/SUM('Bewerking, HH'!AQ$151:AQ$186))</f>
        <v>0</v>
      </c>
      <c r="AV170" s="56">
        <f ca="1">IF('Bewerking, HH'!AV170=0,0,'Bewerking, HH'!AV170/SUM('Bewerking, HH'!AQ$151:AQ$186))</f>
        <v>0</v>
      </c>
      <c r="AW170" s="49">
        <f ca="1">IF('Bewerking, HH'!AW170=0,0,'Bewerking, HH'!AW170/SUM('Bewerking, HH'!AQ$151:AQ$186))</f>
        <v>6.1414582551434709E-5</v>
      </c>
    </row>
    <row r="171" spans="2:49" x14ac:dyDescent="0.25">
      <c r="B171" s="29" t="s">
        <v>87</v>
      </c>
      <c r="C171" s="55">
        <f ca="1">IF('Bewerking, HH'!C171=0,0,'Bewerking, HH'!C171/SUM('Bewerking, HH'!C$151:C$186))</f>
        <v>1.7373503019550308E-2</v>
      </c>
      <c r="D171" s="47">
        <f ca="1">IF('Bewerking, HH'!D171=0,0,'Bewerking, HH'!D171/SUM('Bewerking, HH'!C$151:C$186))</f>
        <v>5.9230952949605922E-3</v>
      </c>
      <c r="E171" s="56">
        <f ca="1">IF('Bewerking, HH'!E171=0,0,'Bewerking, HH'!E171/SUM('Bewerking, HH'!C$151:C$186))</f>
        <v>0</v>
      </c>
      <c r="F171" s="56">
        <f ca="1">IF('Bewerking, HH'!F171=0,0,'Bewerking, HH'!F171/SUM('Bewerking, HH'!C$151:C$186))</f>
        <v>0</v>
      </c>
      <c r="G171" s="56">
        <f ca="1">IF('Bewerking, HH'!G171=0,0,'Bewerking, HH'!G171/SUM('Bewerking, HH'!C$151:C$186))</f>
        <v>0</v>
      </c>
      <c r="H171" s="56">
        <f ca="1">IF('Bewerking, HH'!H171=0,0,'Bewerking, HH'!H171/SUM('Bewerking, HH'!C$151:C$186))</f>
        <v>0</v>
      </c>
      <c r="I171" s="49">
        <f ca="1">IF('Bewerking, HH'!I171=0,0,'Bewerking, HH'!I171/SUM('Bewerking, HH'!C$151:C$186))</f>
        <v>1.1450407724589716E-2</v>
      </c>
      <c r="M171" s="55">
        <f ca="1">IF('Bewerking, HH'!M171=0,0,'Bewerking, HH'!M171/SUM('Bewerking, HH'!M$151:M$186))</f>
        <v>1.7373503019550308E-2</v>
      </c>
      <c r="N171" s="47">
        <f ca="1">IF('Bewerking, HH'!N171=0,0,'Bewerking, HH'!N171/SUM('Bewerking, HH'!M$151:M$186))</f>
        <v>5.9230952949605922E-3</v>
      </c>
      <c r="O171" s="56">
        <f ca="1">IF('Bewerking, HH'!O171=0,0,'Bewerking, HH'!O171/SUM('Bewerking, HH'!M$151:M$186))</f>
        <v>0</v>
      </c>
      <c r="P171" s="56">
        <f ca="1">IF('Bewerking, HH'!P171=0,0,'Bewerking, HH'!P171/SUM('Bewerking, HH'!M$151:M$186))</f>
        <v>0</v>
      </c>
      <c r="Q171" s="56">
        <f ca="1">IF('Bewerking, HH'!Q171=0,0,'Bewerking, HH'!Q171/SUM('Bewerking, HH'!M$151:M$186))</f>
        <v>0</v>
      </c>
      <c r="R171" s="56">
        <f ca="1">IF('Bewerking, HH'!R171=0,0,'Bewerking, HH'!R171/SUM('Bewerking, HH'!M$151:M$186))</f>
        <v>0</v>
      </c>
      <c r="S171" s="49">
        <f ca="1">IF('Bewerking, HH'!S171=0,0,'Bewerking, HH'!S171/SUM('Bewerking, HH'!M$151:M$186))</f>
        <v>1.1450407724589716E-2</v>
      </c>
      <c r="W171" s="55">
        <f ca="1">IF('Bewerking, HH'!W171=0,0,'Bewerking, HH'!W171/SUM('Bewerking, HH'!W$151:W$186))</f>
        <v>1.7373503019550308E-2</v>
      </c>
      <c r="X171" s="47">
        <f ca="1">IF('Bewerking, HH'!X171=0,0,'Bewerking, HH'!X171/SUM('Bewerking, HH'!W$151:W$186))</f>
        <v>5.9230952949605922E-3</v>
      </c>
      <c r="Y171" s="56">
        <f ca="1">IF('Bewerking, HH'!Y171=0,0,'Bewerking, HH'!Y171/SUM('Bewerking, HH'!W$151:W$186))</f>
        <v>0</v>
      </c>
      <c r="Z171" s="56">
        <f ca="1">IF('Bewerking, HH'!Z171=0,0,'Bewerking, HH'!Z171/SUM('Bewerking, HH'!W$151:W$186))</f>
        <v>0</v>
      </c>
      <c r="AA171" s="56">
        <f ca="1">IF('Bewerking, HH'!AA171=0,0,'Bewerking, HH'!AA171/SUM('Bewerking, HH'!W$151:W$186))</f>
        <v>0</v>
      </c>
      <c r="AB171" s="56">
        <f ca="1">IF('Bewerking, HH'!AB171=0,0,'Bewerking, HH'!AB171/SUM('Bewerking, HH'!W$151:W$186))</f>
        <v>6.9330239858064078E-3</v>
      </c>
      <c r="AC171" s="49">
        <f ca="1">IF('Bewerking, HH'!AC171=0,0,'Bewerking, HH'!AC171/SUM('Bewerking, HH'!W$151:W$186))</f>
        <v>4.5173837387833086E-3</v>
      </c>
      <c r="AG171" s="55">
        <f ca="1">IF('Bewerking, HH'!AG171=0,0,'Bewerking, HH'!AG171/SUM('Bewerking, HH'!AG$151:AG$186))</f>
        <v>1.7373503019550308E-2</v>
      </c>
      <c r="AH171" s="47">
        <f ca="1">IF('Bewerking, HH'!AH171=0,0,'Bewerking, HH'!AH171/SUM('Bewerking, HH'!AG$151:AG$186))</f>
        <v>5.9230952949605922E-3</v>
      </c>
      <c r="AI171" s="56">
        <f ca="1">IF('Bewerking, HH'!AI171=0,0,'Bewerking, HH'!AI171/SUM('Bewerking, HH'!AG$151:AG$186))</f>
        <v>0</v>
      </c>
      <c r="AJ171" s="56">
        <f ca="1">IF('Bewerking, HH'!AJ171=0,0,'Bewerking, HH'!AJ171/SUM('Bewerking, HH'!AG$151:AG$186))</f>
        <v>0</v>
      </c>
      <c r="AK171" s="56">
        <f ca="1">IF('Bewerking, HH'!AK171=0,0,'Bewerking, HH'!AK171/SUM('Bewerking, HH'!AG$151:AG$186))</f>
        <v>0</v>
      </c>
      <c r="AL171" s="56">
        <f ca="1">IF('Bewerking, HH'!AL171=0,0,'Bewerking, HH'!AL171/SUM('Bewerking, HH'!AG$151:AG$186))</f>
        <v>0</v>
      </c>
      <c r="AM171" s="49">
        <f ca="1">IF('Bewerking, HH'!AM171=0,0,'Bewerking, HH'!AM171/SUM('Bewerking, HH'!AG$151:AG$186))</f>
        <v>0</v>
      </c>
      <c r="AQ171" s="55">
        <f ca="1">IF('Bewerking, HH'!AQ171=0,0,'Bewerking, HH'!AQ171/SUM('Bewerking, HH'!AQ$151:AQ$186))</f>
        <v>1.7373503019550308E-2</v>
      </c>
      <c r="AR171" s="47">
        <f ca="1">IF('Bewerking, HH'!AR171=0,0,'Bewerking, HH'!AR171/SUM('Bewerking, HH'!AQ$151:AQ$186))</f>
        <v>1.1593708417209731E-2</v>
      </c>
      <c r="AS171" s="56">
        <f ca="1">IF('Bewerking, HH'!AS171=0,0,'Bewerking, HH'!AS171/SUM('Bewerking, HH'!AQ$151:AQ$186))</f>
        <v>5.779794602340578E-3</v>
      </c>
      <c r="AT171" s="56">
        <f ca="1">IF('Bewerking, HH'!AT171=0,0,'Bewerking, HH'!AT171/SUM('Bewerking, HH'!AQ$151:AQ$186))</f>
        <v>0</v>
      </c>
      <c r="AU171" s="56">
        <f ca="1">IF('Bewerking, HH'!AU171=0,0,'Bewerking, HH'!AU171/SUM('Bewerking, HH'!AQ$151:AQ$186))</f>
        <v>0</v>
      </c>
      <c r="AV171" s="56">
        <f ca="1">IF('Bewerking, HH'!AV171=0,0,'Bewerking, HH'!AV171/SUM('Bewerking, HH'!AQ$151:AQ$186))</f>
        <v>0</v>
      </c>
      <c r="AW171" s="49">
        <f ca="1">IF('Bewerking, HH'!AW171=0,0,'Bewerking, HH'!AW171/SUM('Bewerking, HH'!AQ$151:AQ$186))</f>
        <v>0</v>
      </c>
    </row>
    <row r="172" spans="2:49" x14ac:dyDescent="0.25">
      <c r="B172" s="29" t="s">
        <v>88</v>
      </c>
      <c r="C172" s="55">
        <f ca="1">IF('Bewerking, HH'!C172=0,0,'Bewerking, HH'!C172/SUM('Bewerking, HH'!C$151:C$186))</f>
        <v>3.0202326930294447E-2</v>
      </c>
      <c r="D172" s="47">
        <f ca="1">IF('Bewerking, HH'!D172=0,0,'Bewerking, HH'!D172/SUM('Bewerking, HH'!C$151:C$186))</f>
        <v>4.7971612815176229E-3</v>
      </c>
      <c r="E172" s="56">
        <f ca="1">IF('Bewerking, HH'!E172=0,0,'Bewerking, HH'!E172/SUM('Bewerking, HH'!C$151:C$186))</f>
        <v>0</v>
      </c>
      <c r="F172" s="56">
        <f ca="1">IF('Bewerking, HH'!F172=0,0,'Bewerking, HH'!F172/SUM('Bewerking, HH'!C$151:C$186))</f>
        <v>0</v>
      </c>
      <c r="G172" s="56">
        <f ca="1">IF('Bewerking, HH'!G172=0,0,'Bewerking, HH'!G172/SUM('Bewerking, HH'!C$151:C$186))</f>
        <v>0</v>
      </c>
      <c r="H172" s="56">
        <f ca="1">IF('Bewerking, HH'!H172=0,0,'Bewerking, HH'!H172/SUM('Bewerking, HH'!C$151:C$186))</f>
        <v>0</v>
      </c>
      <c r="I172" s="49">
        <f ca="1">IF('Bewerking, HH'!I172=0,0,'Bewerking, HH'!I172/SUM('Bewerking, HH'!C$151:C$186))</f>
        <v>2.5405165648776828E-2</v>
      </c>
      <c r="M172" s="55">
        <f ca="1">IF('Bewerking, HH'!M172=0,0,'Bewerking, HH'!M172/SUM('Bewerking, HH'!M$151:M$186))</f>
        <v>3.0202326930294447E-2</v>
      </c>
      <c r="N172" s="47">
        <f ca="1">IF('Bewerking, HH'!N172=0,0,'Bewerking, HH'!N172/SUM('Bewerking, HH'!M$151:M$186))</f>
        <v>4.7971612815176229E-3</v>
      </c>
      <c r="O172" s="56">
        <f ca="1">IF('Bewerking, HH'!O172=0,0,'Bewerking, HH'!O172/SUM('Bewerking, HH'!M$151:M$186))</f>
        <v>0</v>
      </c>
      <c r="P172" s="56">
        <f ca="1">IF('Bewerking, HH'!P172=0,0,'Bewerking, HH'!P172/SUM('Bewerking, HH'!M$151:M$186))</f>
        <v>0</v>
      </c>
      <c r="Q172" s="56">
        <f ca="1">IF('Bewerking, HH'!Q172=0,0,'Bewerking, HH'!Q172/SUM('Bewerking, HH'!M$151:M$186))</f>
        <v>0</v>
      </c>
      <c r="R172" s="56">
        <f ca="1">IF('Bewerking, HH'!R172=0,0,'Bewerking, HH'!R172/SUM('Bewerking, HH'!M$151:M$186))</f>
        <v>0</v>
      </c>
      <c r="S172" s="49">
        <f ca="1">IF('Bewerking, HH'!S172=0,0,'Bewerking, HH'!S172/SUM('Bewerking, HH'!M$151:M$186))</f>
        <v>2.5405165648776828E-2</v>
      </c>
      <c r="W172" s="55">
        <f ca="1">IF('Bewerking, HH'!W172=0,0,'Bewerking, HH'!W172/SUM('Bewerking, HH'!W$151:W$186))</f>
        <v>3.0202326930294447E-2</v>
      </c>
      <c r="X172" s="47">
        <f ca="1">IF('Bewerking, HH'!X172=0,0,'Bewerking, HH'!X172/SUM('Bewerking, HH'!W$151:W$186))</f>
        <v>4.7971612815176229E-3</v>
      </c>
      <c r="Y172" s="56">
        <f ca="1">IF('Bewerking, HH'!Y172=0,0,'Bewerking, HH'!Y172/SUM('Bewerking, HH'!W$151:W$186))</f>
        <v>0</v>
      </c>
      <c r="Z172" s="56">
        <f ca="1">IF('Bewerking, HH'!Z172=0,0,'Bewerking, HH'!Z172/SUM('Bewerking, HH'!W$151:W$186))</f>
        <v>0</v>
      </c>
      <c r="AA172" s="56">
        <f ca="1">IF('Bewerking, HH'!AA172=0,0,'Bewerking, HH'!AA172/SUM('Bewerking, HH'!W$151:W$186))</f>
        <v>0</v>
      </c>
      <c r="AB172" s="56">
        <f ca="1">IF('Bewerking, HH'!AB172=0,0,'Bewerking, HH'!AB172/SUM('Bewerking, HH'!W$151:W$186))</f>
        <v>2.0594356682247773E-2</v>
      </c>
      <c r="AC172" s="49">
        <f ca="1">IF('Bewerking, HH'!AC172=0,0,'Bewerking, HH'!AC172/SUM('Bewerking, HH'!W$151:W$186))</f>
        <v>4.8108089665290527E-3</v>
      </c>
      <c r="AG172" s="55">
        <f ca="1">IF('Bewerking, HH'!AG172=0,0,'Bewerking, HH'!AG172/SUM('Bewerking, HH'!AG$151:AG$186))</f>
        <v>3.0202326930294447E-2</v>
      </c>
      <c r="AH172" s="47">
        <f ca="1">IF('Bewerking, HH'!AH172=0,0,'Bewerking, HH'!AH172/SUM('Bewerking, HH'!AG$151:AG$186))</f>
        <v>4.7971612815176229E-3</v>
      </c>
      <c r="AI172" s="56">
        <f ca="1">IF('Bewerking, HH'!AI172=0,0,'Bewerking, HH'!AI172/SUM('Bewerking, HH'!AG$151:AG$186))</f>
        <v>0</v>
      </c>
      <c r="AJ172" s="56">
        <f ca="1">IF('Bewerking, HH'!AJ172=0,0,'Bewerking, HH'!AJ172/SUM('Bewerking, HH'!AG$151:AG$186))</f>
        <v>0</v>
      </c>
      <c r="AK172" s="56">
        <f ca="1">IF('Bewerking, HH'!AK172=0,0,'Bewerking, HH'!AK172/SUM('Bewerking, HH'!AG$151:AG$186))</f>
        <v>0</v>
      </c>
      <c r="AL172" s="56">
        <f ca="1">IF('Bewerking, HH'!AL172=0,0,'Bewerking, HH'!AL172/SUM('Bewerking, HH'!AG$151:AG$186))</f>
        <v>0</v>
      </c>
      <c r="AM172" s="49">
        <f ca="1">IF('Bewerking, HH'!AM172=0,0,'Bewerking, HH'!AM172/SUM('Bewerking, HH'!AG$151:AG$186))</f>
        <v>0</v>
      </c>
      <c r="AQ172" s="55">
        <f ca="1">IF('Bewerking, HH'!AQ172=0,0,'Bewerking, HH'!AQ172/SUM('Bewerking, HH'!AQ$151:AQ$186))</f>
        <v>3.0202326930294447E-2</v>
      </c>
      <c r="AR172" s="47">
        <f ca="1">IF('Bewerking, HH'!AR172=0,0,'Bewerking, HH'!AR172/SUM('Bewerking, HH'!AQ$151:AQ$186))</f>
        <v>2.0669418949810638E-2</v>
      </c>
      <c r="AS172" s="56">
        <f ca="1">IF('Bewerking, HH'!AS172=0,0,'Bewerking, HH'!AS172/SUM('Bewerking, HH'!AQ$151:AQ$186))</f>
        <v>9.512436452966665E-3</v>
      </c>
      <c r="AT172" s="56">
        <f ca="1">IF('Bewerking, HH'!AT172=0,0,'Bewerking, HH'!AT172/SUM('Bewerking, HH'!AQ$151:AQ$186))</f>
        <v>0</v>
      </c>
      <c r="AU172" s="56">
        <f ca="1">IF('Bewerking, HH'!AU172=0,0,'Bewerking, HH'!AU172/SUM('Bewerking, HH'!AQ$151:AQ$186))</f>
        <v>0</v>
      </c>
      <c r="AV172" s="56">
        <f ca="1">IF('Bewerking, HH'!AV172=0,0,'Bewerking, HH'!AV172/SUM('Bewerking, HH'!AQ$151:AQ$186))</f>
        <v>0</v>
      </c>
      <c r="AW172" s="49">
        <f ca="1">IF('Bewerking, HH'!AW172=0,0,'Bewerking, HH'!AW172/SUM('Bewerking, HH'!AQ$151:AQ$186))</f>
        <v>2.0471527517144903E-5</v>
      </c>
    </row>
    <row r="173" spans="2:49" x14ac:dyDescent="0.25">
      <c r="B173" s="29" t="s">
        <v>89</v>
      </c>
      <c r="C173" s="55">
        <f ca="1">IF('Bewerking, HH'!C173=0,0,'Bewerking, HH'!C173/SUM('Bewerking, HH'!C$151:C$186))</f>
        <v>6.0936913576034667E-2</v>
      </c>
      <c r="D173" s="47">
        <f ca="1">IF('Bewerking, HH'!D173=0,0,'Bewerking, HH'!D173/SUM('Bewerking, HH'!C$151:C$186))</f>
        <v>2.1959125183390767E-2</v>
      </c>
      <c r="E173" s="56">
        <f ca="1">IF('Bewerking, HH'!E173=0,0,'Bewerking, HH'!E173/SUM('Bewerking, HH'!C$151:C$186))</f>
        <v>0</v>
      </c>
      <c r="F173" s="56">
        <f ca="1">IF('Bewerking, HH'!F173=0,0,'Bewerking, HH'!F173/SUM('Bewerking, HH'!C$151:C$186))</f>
        <v>0</v>
      </c>
      <c r="G173" s="56">
        <f ca="1">IF('Bewerking, HH'!G173=0,0,'Bewerking, HH'!G173/SUM('Bewerking, HH'!C$151:C$186))</f>
        <v>0</v>
      </c>
      <c r="H173" s="56">
        <f ca="1">IF('Bewerking, HH'!H173=0,0,'Bewerking, HH'!H173/SUM('Bewerking, HH'!C$151:C$186))</f>
        <v>0</v>
      </c>
      <c r="I173" s="49">
        <f ca="1">IF('Bewerking, HH'!I173=0,0,'Bewerking, HH'!I173/SUM('Bewerking, HH'!C$151:C$186))</f>
        <v>3.8977788392643896E-2</v>
      </c>
      <c r="M173" s="55">
        <f ca="1">IF('Bewerking, HH'!M173=0,0,'Bewerking, HH'!M173/SUM('Bewerking, HH'!M$151:M$186))</f>
        <v>6.0936913576034667E-2</v>
      </c>
      <c r="N173" s="47">
        <f ca="1">IF('Bewerking, HH'!N173=0,0,'Bewerking, HH'!N173/SUM('Bewerking, HH'!M$151:M$186))</f>
        <v>2.1959125183390767E-2</v>
      </c>
      <c r="O173" s="56">
        <f ca="1">IF('Bewerking, HH'!O173=0,0,'Bewerking, HH'!O173/SUM('Bewerking, HH'!M$151:M$186))</f>
        <v>0</v>
      </c>
      <c r="P173" s="56">
        <f ca="1">IF('Bewerking, HH'!P173=0,0,'Bewerking, HH'!P173/SUM('Bewerking, HH'!M$151:M$186))</f>
        <v>0</v>
      </c>
      <c r="Q173" s="56">
        <f ca="1">IF('Bewerking, HH'!Q173=0,0,'Bewerking, HH'!Q173/SUM('Bewerking, HH'!M$151:M$186))</f>
        <v>0</v>
      </c>
      <c r="R173" s="56">
        <f ca="1">IF('Bewerking, HH'!R173=0,0,'Bewerking, HH'!R173/SUM('Bewerking, HH'!M$151:M$186))</f>
        <v>0</v>
      </c>
      <c r="S173" s="49">
        <f ca="1">IF('Bewerking, HH'!S173=0,0,'Bewerking, HH'!S173/SUM('Bewerking, HH'!M$151:M$186))</f>
        <v>3.8977788392643896E-2</v>
      </c>
      <c r="W173" s="55">
        <f ca="1">IF('Bewerking, HH'!W173=0,0,'Bewerking, HH'!W173/SUM('Bewerking, HH'!W$151:W$186))</f>
        <v>6.0936913576034667E-2</v>
      </c>
      <c r="X173" s="47">
        <f ca="1">IF('Bewerking, HH'!X173=0,0,'Bewerking, HH'!X173/SUM('Bewerking, HH'!W$151:W$186))</f>
        <v>2.1959125183390767E-2</v>
      </c>
      <c r="Y173" s="56">
        <f ca="1">IF('Bewerking, HH'!Y173=0,0,'Bewerking, HH'!Y173/SUM('Bewerking, HH'!W$151:W$186))</f>
        <v>0</v>
      </c>
      <c r="Z173" s="56">
        <f ca="1">IF('Bewerking, HH'!Z173=0,0,'Bewerking, HH'!Z173/SUM('Bewerking, HH'!W$151:W$186))</f>
        <v>0</v>
      </c>
      <c r="AA173" s="56">
        <f ca="1">IF('Bewerking, HH'!AA173=0,0,'Bewerking, HH'!AA173/SUM('Bewerking, HH'!W$151:W$186))</f>
        <v>0</v>
      </c>
      <c r="AB173" s="56">
        <f ca="1">IF('Bewerking, HH'!AB173=0,0,'Bewerking, HH'!AB173/SUM('Bewerking, HH'!W$151:W$186))</f>
        <v>2.2395851103756526E-2</v>
      </c>
      <c r="AC173" s="49">
        <f ca="1">IF('Bewerking, HH'!AC173=0,0,'Bewerking, HH'!AC173/SUM('Bewerking, HH'!W$151:W$186))</f>
        <v>1.6581937288887374E-2</v>
      </c>
      <c r="AG173" s="55">
        <f ca="1">IF('Bewerking, HH'!AG173=0,0,'Bewerking, HH'!AG173/SUM('Bewerking, HH'!AG$151:AG$186))</f>
        <v>6.0936913576034667E-2</v>
      </c>
      <c r="AH173" s="47">
        <f ca="1">IF('Bewerking, HH'!AH173=0,0,'Bewerking, HH'!AH173/SUM('Bewerking, HH'!AG$151:AG$186))</f>
        <v>2.1959125183390767E-2</v>
      </c>
      <c r="AI173" s="56">
        <f ca="1">IF('Bewerking, HH'!AI173=0,0,'Bewerking, HH'!AI173/SUM('Bewerking, HH'!AG$151:AG$186))</f>
        <v>0</v>
      </c>
      <c r="AJ173" s="56">
        <f ca="1">IF('Bewerking, HH'!AJ173=0,0,'Bewerking, HH'!AJ173/SUM('Bewerking, HH'!AG$151:AG$186))</f>
        <v>0</v>
      </c>
      <c r="AK173" s="56">
        <f ca="1">IF('Bewerking, HH'!AK173=0,0,'Bewerking, HH'!AK173/SUM('Bewerking, HH'!AG$151:AG$186))</f>
        <v>0</v>
      </c>
      <c r="AL173" s="56">
        <f ca="1">IF('Bewerking, HH'!AL173=0,0,'Bewerking, HH'!AL173/SUM('Bewerking, HH'!AG$151:AG$186))</f>
        <v>0</v>
      </c>
      <c r="AM173" s="49">
        <f ca="1">IF('Bewerking, HH'!AM173=0,0,'Bewerking, HH'!AM173/SUM('Bewerking, HH'!AG$151:AG$186))</f>
        <v>0</v>
      </c>
      <c r="AQ173" s="55">
        <f ca="1">IF('Bewerking, HH'!AQ173=0,0,'Bewerking, HH'!AQ173/SUM('Bewerking, HH'!AQ$151:AQ$186))</f>
        <v>6.0936913576034667E-2</v>
      </c>
      <c r="AR173" s="47">
        <f ca="1">IF('Bewerking, HH'!AR173=0,0,'Bewerking, HH'!AR173/SUM('Bewerking, HH'!AQ$151:AQ$186))</f>
        <v>5.2079566003616636E-2</v>
      </c>
      <c r="AS173" s="56">
        <f ca="1">IF('Bewerking, HH'!AS173=0,0,'Bewerking, HH'!AS173/SUM('Bewerking, HH'!AQ$151:AQ$186))</f>
        <v>8.8368760449008838E-3</v>
      </c>
      <c r="AT173" s="56">
        <f ca="1">IF('Bewerking, HH'!AT173=0,0,'Bewerking, HH'!AT173/SUM('Bewerking, HH'!AQ$151:AQ$186))</f>
        <v>0</v>
      </c>
      <c r="AU173" s="56">
        <f ca="1">IF('Bewerking, HH'!AU173=0,0,'Bewerking, HH'!AU173/SUM('Bewerking, HH'!AQ$151:AQ$186))</f>
        <v>0</v>
      </c>
      <c r="AV173" s="56">
        <f ca="1">IF('Bewerking, HH'!AV173=0,0,'Bewerking, HH'!AV173/SUM('Bewerking, HH'!AQ$151:AQ$186))</f>
        <v>0</v>
      </c>
      <c r="AW173" s="49">
        <f ca="1">IF('Bewerking, HH'!AW173=0,0,'Bewerking, HH'!AW173/SUM('Bewerking, HH'!AQ$151:AQ$186))</f>
        <v>2.0471527517144903E-5</v>
      </c>
    </row>
    <row r="174" spans="2:49" x14ac:dyDescent="0.25">
      <c r="B174" s="29" t="s">
        <v>90</v>
      </c>
      <c r="C174" s="55">
        <f ca="1">IF('Bewerking, HH'!C174=0,0,'Bewerking, HH'!C174/SUM('Bewerking, HH'!C$151:C$186))</f>
        <v>5.1274352587942273E-2</v>
      </c>
      <c r="D174" s="47">
        <f ca="1">IF('Bewerking, HH'!D174=0,0,'Bewerking, HH'!D174/SUM('Bewerking, HH'!C$151:C$186))</f>
        <v>1.5449179432938687E-2</v>
      </c>
      <c r="E174" s="56">
        <f ca="1">IF('Bewerking, HH'!E174=0,0,'Bewerking, HH'!E174/SUM('Bewerking, HH'!C$151:C$186))</f>
        <v>0</v>
      </c>
      <c r="F174" s="56">
        <f ca="1">IF('Bewerking, HH'!F174=0,0,'Bewerking, HH'!F174/SUM('Bewerking, HH'!C$151:C$186))</f>
        <v>0</v>
      </c>
      <c r="G174" s="56">
        <f ca="1">IF('Bewerking, HH'!G174=0,0,'Bewerking, HH'!G174/SUM('Bewerking, HH'!C$151:C$186))</f>
        <v>0</v>
      </c>
      <c r="H174" s="56">
        <f ca="1">IF('Bewerking, HH'!H174=0,0,'Bewerking, HH'!H174/SUM('Bewerking, HH'!C$151:C$186))</f>
        <v>0</v>
      </c>
      <c r="I174" s="49">
        <f ca="1">IF('Bewerking, HH'!I174=0,0,'Bewerking, HH'!I174/SUM('Bewerking, HH'!C$151:C$186))</f>
        <v>3.5825173155003581E-2</v>
      </c>
      <c r="J174" s="56">
        <f ca="1">SUM(C169:C174)</f>
        <v>0.3441604967757344</v>
      </c>
      <c r="M174" s="55">
        <f ca="1">IF('Bewerking, HH'!M174=0,0,'Bewerking, HH'!M174/SUM('Bewerking, HH'!M$151:M$186))</f>
        <v>5.1274352587942273E-2</v>
      </c>
      <c r="N174" s="47">
        <f ca="1">IF('Bewerking, HH'!N174=0,0,'Bewerking, HH'!N174/SUM('Bewerking, HH'!M$151:M$186))</f>
        <v>1.5449179432938687E-2</v>
      </c>
      <c r="O174" s="56">
        <f ca="1">IF('Bewerking, HH'!O174=0,0,'Bewerking, HH'!O174/SUM('Bewerking, HH'!M$151:M$186))</f>
        <v>0</v>
      </c>
      <c r="P174" s="56">
        <f ca="1">IF('Bewerking, HH'!P174=0,0,'Bewerking, HH'!P174/SUM('Bewerking, HH'!M$151:M$186))</f>
        <v>0</v>
      </c>
      <c r="Q174" s="56">
        <f ca="1">IF('Bewerking, HH'!Q174=0,0,'Bewerking, HH'!Q174/SUM('Bewerking, HH'!M$151:M$186))</f>
        <v>0</v>
      </c>
      <c r="R174" s="56">
        <f ca="1">IF('Bewerking, HH'!R174=0,0,'Bewerking, HH'!R174/SUM('Bewerking, HH'!M$151:M$186))</f>
        <v>0</v>
      </c>
      <c r="S174" s="49">
        <f ca="1">IF('Bewerking, HH'!S174=0,0,'Bewerking, HH'!S174/SUM('Bewerking, HH'!M$151:M$186))</f>
        <v>3.5825173155003581E-2</v>
      </c>
      <c r="W174" s="55">
        <f ca="1">IF('Bewerking, HH'!W174=0,0,'Bewerking, HH'!W174/SUM('Bewerking, HH'!W$151:W$186))</f>
        <v>5.1274352587942273E-2</v>
      </c>
      <c r="X174" s="47">
        <f ca="1">IF('Bewerking, HH'!X174=0,0,'Bewerking, HH'!X174/SUM('Bewerking, HH'!W$151:W$186))</f>
        <v>1.5449179432938687E-2</v>
      </c>
      <c r="Y174" s="56">
        <f ca="1">IF('Bewerking, HH'!Y174=0,0,'Bewerking, HH'!Y174/SUM('Bewerking, HH'!W$151:W$186))</f>
        <v>0</v>
      </c>
      <c r="Z174" s="56">
        <f ca="1">IF('Bewerking, HH'!Z174=0,0,'Bewerking, HH'!Z174/SUM('Bewerking, HH'!W$151:W$186))</f>
        <v>0</v>
      </c>
      <c r="AA174" s="56">
        <f ca="1">IF('Bewerking, HH'!AA174=0,0,'Bewerking, HH'!AA174/SUM('Bewerking, HH'!W$151:W$186))</f>
        <v>0</v>
      </c>
      <c r="AB174" s="56">
        <f ca="1">IF('Bewerking, HH'!AB174=0,0,'Bewerking, HH'!AB174/SUM('Bewerking, HH'!W$151:W$186))</f>
        <v>1.9652666416459109E-2</v>
      </c>
      <c r="AC174" s="49">
        <f ca="1">IF('Bewerking, HH'!AC174=0,0,'Bewerking, HH'!AC174/SUM('Bewerking, HH'!W$151:W$186))</f>
        <v>1.6172506738544475E-2</v>
      </c>
      <c r="AG174" s="55">
        <f ca="1">IF('Bewerking, HH'!AG174=0,0,'Bewerking, HH'!AG174/SUM('Bewerking, HH'!AG$151:AG$186))</f>
        <v>5.1274352587942273E-2</v>
      </c>
      <c r="AH174" s="47">
        <f ca="1">IF('Bewerking, HH'!AH174=0,0,'Bewerking, HH'!AH174/SUM('Bewerking, HH'!AG$151:AG$186))</f>
        <v>1.5449179432938687E-2</v>
      </c>
      <c r="AI174" s="56">
        <f ca="1">IF('Bewerking, HH'!AI174=0,0,'Bewerking, HH'!AI174/SUM('Bewerking, HH'!AG$151:AG$186))</f>
        <v>0</v>
      </c>
      <c r="AJ174" s="56">
        <f ca="1">IF('Bewerking, HH'!AJ174=0,0,'Bewerking, HH'!AJ174/SUM('Bewerking, HH'!AG$151:AG$186))</f>
        <v>0</v>
      </c>
      <c r="AK174" s="56">
        <f ca="1">IF('Bewerking, HH'!AK174=0,0,'Bewerking, HH'!AK174/SUM('Bewerking, HH'!AG$151:AG$186))</f>
        <v>0</v>
      </c>
      <c r="AL174" s="56">
        <f ca="1">IF('Bewerking, HH'!AL174=0,0,'Bewerking, HH'!AL174/SUM('Bewerking, HH'!AG$151:AG$186))</f>
        <v>0</v>
      </c>
      <c r="AM174" s="49">
        <f ca="1">IF('Bewerking, HH'!AM174=0,0,'Bewerking, HH'!AM174/SUM('Bewerking, HH'!AG$151:AG$186))</f>
        <v>0</v>
      </c>
      <c r="AQ174" s="55">
        <f ca="1">IF('Bewerking, HH'!AQ174=0,0,'Bewerking, HH'!AQ174/SUM('Bewerking, HH'!AQ$151:AQ$186))</f>
        <v>5.1274352587942273E-2</v>
      </c>
      <c r="AR174" s="47">
        <f ca="1">IF('Bewerking, HH'!AR174=0,0,'Bewerking, HH'!AR174/SUM('Bewerking, HH'!AQ$151:AQ$186))</f>
        <v>4.4389095499675867E-2</v>
      </c>
      <c r="AS174" s="56">
        <f ca="1">IF('Bewerking, HH'!AS174=0,0,'Bewerking, HH'!AS174/SUM('Bewerking, HH'!AQ$151:AQ$186))</f>
        <v>6.8852570882664025E-3</v>
      </c>
      <c r="AT174" s="56">
        <f ca="1">IF('Bewerking, HH'!AT174=0,0,'Bewerking, HH'!AT174/SUM('Bewerking, HH'!AQ$151:AQ$186))</f>
        <v>0</v>
      </c>
      <c r="AU174" s="56">
        <f ca="1">IF('Bewerking, HH'!AU174=0,0,'Bewerking, HH'!AU174/SUM('Bewerking, HH'!AQ$151:AQ$186))</f>
        <v>0</v>
      </c>
      <c r="AV174" s="56">
        <f ca="1">IF('Bewerking, HH'!AV174=0,0,'Bewerking, HH'!AV174/SUM('Bewerking, HH'!AQ$151:AQ$186))</f>
        <v>0</v>
      </c>
      <c r="AW174" s="49">
        <f ca="1">IF('Bewerking, HH'!AW174=0,0,'Bewerking, HH'!AW174/SUM('Bewerking, HH'!AQ$151:AQ$186))</f>
        <v>0</v>
      </c>
    </row>
    <row r="175" spans="2:49" x14ac:dyDescent="0.25">
      <c r="B175" s="29" t="s">
        <v>91</v>
      </c>
      <c r="C175" s="42">
        <f ca="1">IF('Bewerking, HH'!C175=0,0,'Bewerking, HH'!C175/SUM('Bewerking, HH'!C$151:C$186))</f>
        <v>0.12981677982872156</v>
      </c>
      <c r="D175" s="43">
        <f ca="1">IF('Bewerking, HH'!D175=0,0,'Bewerking, HH'!D175/SUM('Bewerking, HH'!C$151:C$186))</f>
        <v>2.6920058685045548E-2</v>
      </c>
      <c r="E175" s="44">
        <f ca="1">IF('Bewerking, HH'!E175=0,0,'Bewerking, HH'!E175/SUM('Bewerking, HH'!C$151:C$186))</f>
        <v>0</v>
      </c>
      <c r="F175" s="44">
        <f ca="1">IF('Bewerking, HH'!F175=0,0,'Bewerking, HH'!F175/SUM('Bewerking, HH'!C$151:C$186))</f>
        <v>0</v>
      </c>
      <c r="G175" s="44">
        <f ca="1">IF('Bewerking, HH'!G175=0,0,'Bewerking, HH'!G175/SUM('Bewerking, HH'!C$151:C$186))</f>
        <v>0</v>
      </c>
      <c r="H175" s="44">
        <f ca="1">IF('Bewerking, HH'!H175=0,0,'Bewerking, HH'!H175/SUM('Bewerking, HH'!C$151:C$186))</f>
        <v>0</v>
      </c>
      <c r="I175" s="45">
        <f ca="1">IF('Bewerking, HH'!I175=0,0,'Bewerking, HH'!I175/SUM('Bewerking, HH'!C$151:C$186))</f>
        <v>0.102896721143676</v>
      </c>
      <c r="J175" s="57"/>
      <c r="M175" s="42">
        <f ca="1">IF('Bewerking, HH'!M175=0,0,'Bewerking, HH'!M175/SUM('Bewerking, HH'!M$151:M$186))</f>
        <v>0.12981677982872156</v>
      </c>
      <c r="N175" s="43">
        <f ca="1">IF('Bewerking, HH'!N175=0,0,'Bewerking, HH'!N175/SUM('Bewerking, HH'!M$151:M$186))</f>
        <v>2.6920058685045548E-2</v>
      </c>
      <c r="O175" s="44">
        <f ca="1">IF('Bewerking, HH'!O175=0,0,'Bewerking, HH'!O175/SUM('Bewerking, HH'!M$151:M$186))</f>
        <v>0</v>
      </c>
      <c r="P175" s="44">
        <f ca="1">IF('Bewerking, HH'!P175=0,0,'Bewerking, HH'!P175/SUM('Bewerking, HH'!M$151:M$186))</f>
        <v>0</v>
      </c>
      <c r="Q175" s="44">
        <f ca="1">IF('Bewerking, HH'!Q175=0,0,'Bewerking, HH'!Q175/SUM('Bewerking, HH'!M$151:M$186))</f>
        <v>0</v>
      </c>
      <c r="R175" s="44">
        <f ca="1">IF('Bewerking, HH'!R175=0,0,'Bewerking, HH'!R175/SUM('Bewerking, HH'!M$151:M$186))</f>
        <v>0</v>
      </c>
      <c r="S175" s="45">
        <f ca="1">IF('Bewerking, HH'!S175=0,0,'Bewerking, HH'!S175/SUM('Bewerking, HH'!M$151:M$186))</f>
        <v>0.102896721143676</v>
      </c>
      <c r="W175" s="42">
        <f ca="1">IF('Bewerking, HH'!W175=0,0,'Bewerking, HH'!W175/SUM('Bewerking, HH'!W$151:W$186))</f>
        <v>0.12981677982872156</v>
      </c>
      <c r="X175" s="43">
        <f ca="1">IF('Bewerking, HH'!X175=0,0,'Bewerking, HH'!X175/SUM('Bewerking, HH'!W$151:W$186))</f>
        <v>2.6920058685045548E-2</v>
      </c>
      <c r="Y175" s="44">
        <f ca="1">IF('Bewerking, HH'!Y175=0,0,'Bewerking, HH'!Y175/SUM('Bewerking, HH'!W$151:W$186))</f>
        <v>0</v>
      </c>
      <c r="Z175" s="44">
        <f ca="1">IF('Bewerking, HH'!Z175=0,0,'Bewerking, HH'!Z175/SUM('Bewerking, HH'!W$151:W$186))</f>
        <v>0</v>
      </c>
      <c r="AA175" s="44">
        <f ca="1">IF('Bewerking, HH'!AA175=0,0,'Bewerking, HH'!AA175/SUM('Bewerking, HH'!W$151:W$186))</f>
        <v>0</v>
      </c>
      <c r="AB175" s="44">
        <f ca="1">IF('Bewerking, HH'!AB175=0,0,'Bewerking, HH'!AB175/SUM('Bewerking, HH'!W$151:W$186))</f>
        <v>9.4987887679552352E-2</v>
      </c>
      <c r="AC175" s="45">
        <f ca="1">IF('Bewerking, HH'!AC175=0,0,'Bewerking, HH'!AC175/SUM('Bewerking, HH'!W$151:W$186))</f>
        <v>7.908833464123648E-3</v>
      </c>
      <c r="AG175" s="42">
        <f ca="1">IF('Bewerking, HH'!AG175=0,0,'Bewerking, HH'!AG175/SUM('Bewerking, HH'!AG$151:AG$186))</f>
        <v>0.12981677982872156</v>
      </c>
      <c r="AH175" s="43">
        <f ca="1">IF('Bewerking, HH'!AH175=0,0,'Bewerking, HH'!AH175/SUM('Bewerking, HH'!AG$151:AG$186))</f>
        <v>2.6920058685045548E-2</v>
      </c>
      <c r="AI175" s="44">
        <f ca="1">IF('Bewerking, HH'!AI175=0,0,'Bewerking, HH'!AI175/SUM('Bewerking, HH'!AG$151:AG$186))</f>
        <v>0</v>
      </c>
      <c r="AJ175" s="44">
        <f ca="1">IF('Bewerking, HH'!AJ175=0,0,'Bewerking, HH'!AJ175/SUM('Bewerking, HH'!AG$151:AG$186))</f>
        <v>0</v>
      </c>
      <c r="AK175" s="44">
        <f ca="1">IF('Bewerking, HH'!AK175=0,0,'Bewerking, HH'!AK175/SUM('Bewerking, HH'!AG$151:AG$186))</f>
        <v>0</v>
      </c>
      <c r="AL175" s="44">
        <f ca="1">IF('Bewerking, HH'!AL175=0,0,'Bewerking, HH'!AL175/SUM('Bewerking, HH'!AG$151:AG$186))</f>
        <v>0</v>
      </c>
      <c r="AM175" s="45">
        <f ca="1">IF('Bewerking, HH'!AM175=0,0,'Bewerking, HH'!AM175/SUM('Bewerking, HH'!AG$151:AG$186))</f>
        <v>0</v>
      </c>
      <c r="AQ175" s="42">
        <f ca="1">IF('Bewerking, HH'!AQ175=0,0,'Bewerking, HH'!AQ175/SUM('Bewerking, HH'!AQ$151:AQ$186))</f>
        <v>0.12981677982872156</v>
      </c>
      <c r="AR175" s="43">
        <f ca="1">IF('Bewerking, HH'!AR175=0,0,'Bewerking, HH'!AR175/SUM('Bewerking, HH'!AQ$151:AQ$186))</f>
        <v>4.6252004503736052E-2</v>
      </c>
      <c r="AS175" s="44">
        <f ca="1">IF('Bewerking, HH'!AS175=0,0,'Bewerking, HH'!AS175/SUM('Bewerking, HH'!AQ$151:AQ$186))</f>
        <v>8.3517008427445499E-2</v>
      </c>
      <c r="AT175" s="44">
        <f ca="1">IF('Bewerking, HH'!AT175=0,0,'Bewerking, HH'!AT175/SUM('Bewerking, HH'!AQ$151:AQ$186))</f>
        <v>0</v>
      </c>
      <c r="AU175" s="44">
        <f ca="1">IF('Bewerking, HH'!AU175=0,0,'Bewerking, HH'!AU175/SUM('Bewerking, HH'!AQ$151:AQ$186))</f>
        <v>0</v>
      </c>
      <c r="AV175" s="44">
        <f ca="1">IF('Bewerking, HH'!AV175=0,0,'Bewerking, HH'!AV175/SUM('Bewerking, HH'!AQ$151:AQ$186))</f>
        <v>0</v>
      </c>
      <c r="AW175" s="45">
        <f ca="1">IF('Bewerking, HH'!AW175=0,0,'Bewerking, HH'!AW175/SUM('Bewerking, HH'!AQ$151:AQ$186))</f>
        <v>4.7766897540004778E-5</v>
      </c>
    </row>
    <row r="176" spans="2:49" x14ac:dyDescent="0.25">
      <c r="B176" s="29" t="s">
        <v>92</v>
      </c>
      <c r="C176" s="46">
        <f ca="1">IF('Bewerking, HH'!C176=0,0,'Bewerking, HH'!C176/SUM('Bewerking, HH'!C$151:C$186))</f>
        <v>3.4958545156777779E-2</v>
      </c>
      <c r="D176" s="47">
        <f ca="1">IF('Bewerking, HH'!D176=0,0,'Bewerking, HH'!D176/SUM('Bewerking, HH'!C$151:C$186))</f>
        <v>3.1389675526288852E-3</v>
      </c>
      <c r="E176" s="48">
        <f ca="1">IF('Bewerking, HH'!E176=0,0,'Bewerking, HH'!E176/SUM('Bewerking, HH'!C$151:C$186))</f>
        <v>0</v>
      </c>
      <c r="F176" s="48">
        <f ca="1">IF('Bewerking, HH'!F176=0,0,'Bewerking, HH'!F176/SUM('Bewerking, HH'!C$151:C$186))</f>
        <v>0</v>
      </c>
      <c r="G176" s="48">
        <f ca="1">IF('Bewerking, HH'!G176=0,0,'Bewerking, HH'!G176/SUM('Bewerking, HH'!C$151:C$186))</f>
        <v>0</v>
      </c>
      <c r="H176" s="48">
        <f ca="1">IF('Bewerking, HH'!H176=0,0,'Bewerking, HH'!H176/SUM('Bewerking, HH'!C$151:C$186))</f>
        <v>0</v>
      </c>
      <c r="I176" s="49">
        <f ca="1">IF('Bewerking, HH'!I176=0,0,'Bewerking, HH'!I176/SUM('Bewerking, HH'!C$151:C$186))</f>
        <v>3.1819577604148899E-2</v>
      </c>
      <c r="J176" s="50"/>
      <c r="M176" s="46">
        <f ca="1">IF('Bewerking, HH'!M176=0,0,'Bewerking, HH'!M176/SUM('Bewerking, HH'!M$151:M$186))</f>
        <v>3.4958545156777779E-2</v>
      </c>
      <c r="N176" s="47">
        <f ca="1">IF('Bewerking, HH'!N176=0,0,'Bewerking, HH'!N176/SUM('Bewerking, HH'!M$151:M$186))</f>
        <v>3.1389675526288852E-3</v>
      </c>
      <c r="O176" s="48">
        <f ca="1">IF('Bewerking, HH'!O176=0,0,'Bewerking, HH'!O176/SUM('Bewerking, HH'!M$151:M$186))</f>
        <v>0</v>
      </c>
      <c r="P176" s="48">
        <f ca="1">IF('Bewerking, HH'!P176=0,0,'Bewerking, HH'!P176/SUM('Bewerking, HH'!M$151:M$186))</f>
        <v>0</v>
      </c>
      <c r="Q176" s="48">
        <f ca="1">IF('Bewerking, HH'!Q176=0,0,'Bewerking, HH'!Q176/SUM('Bewerking, HH'!M$151:M$186))</f>
        <v>0</v>
      </c>
      <c r="R176" s="48">
        <f ca="1">IF('Bewerking, HH'!R176=0,0,'Bewerking, HH'!R176/SUM('Bewerking, HH'!M$151:M$186))</f>
        <v>0</v>
      </c>
      <c r="S176" s="49">
        <f ca="1">IF('Bewerking, HH'!S176=0,0,'Bewerking, HH'!S176/SUM('Bewerking, HH'!M$151:M$186))</f>
        <v>3.1819577604148899E-2</v>
      </c>
      <c r="W176" s="46">
        <f ca="1">IF('Bewerking, HH'!W176=0,0,'Bewerking, HH'!W176/SUM('Bewerking, HH'!W$151:W$186))</f>
        <v>3.4958545156777779E-2</v>
      </c>
      <c r="X176" s="47">
        <f ca="1">IF('Bewerking, HH'!X176=0,0,'Bewerking, HH'!X176/SUM('Bewerking, HH'!W$151:W$186))</f>
        <v>3.1389675526288852E-3</v>
      </c>
      <c r="Y176" s="48">
        <f ca="1">IF('Bewerking, HH'!Y176=0,0,'Bewerking, HH'!Y176/SUM('Bewerking, HH'!W$151:W$186))</f>
        <v>0</v>
      </c>
      <c r="Z176" s="48">
        <f ca="1">IF('Bewerking, HH'!Z176=0,0,'Bewerking, HH'!Z176/SUM('Bewerking, HH'!W$151:W$186))</f>
        <v>0</v>
      </c>
      <c r="AA176" s="48">
        <f ca="1">IF('Bewerking, HH'!AA176=0,0,'Bewerking, HH'!AA176/SUM('Bewerking, HH'!W$151:W$186))</f>
        <v>0</v>
      </c>
      <c r="AB176" s="48">
        <f ca="1">IF('Bewerking, HH'!AB176=0,0,'Bewerking, HH'!AB176/SUM('Bewerking, HH'!W$151:W$186))</f>
        <v>2.8666962366508581E-2</v>
      </c>
      <c r="AC176" s="49">
        <f ca="1">IF('Bewerking, HH'!AC176=0,0,'Bewerking, HH'!AC176/SUM('Bewerking, HH'!W$151:W$186))</f>
        <v>3.1526152376403151E-3</v>
      </c>
      <c r="AG176" s="46">
        <f ca="1">IF('Bewerking, HH'!AG176=0,0,'Bewerking, HH'!AG176/SUM('Bewerking, HH'!AG$151:AG$186))</f>
        <v>3.4958545156777779E-2</v>
      </c>
      <c r="AH176" s="47">
        <f ca="1">IF('Bewerking, HH'!AH176=0,0,'Bewerking, HH'!AH176/SUM('Bewerking, HH'!AG$151:AG$186))</f>
        <v>3.1389675526288852E-3</v>
      </c>
      <c r="AI176" s="48">
        <f ca="1">IF('Bewerking, HH'!AI176=0,0,'Bewerking, HH'!AI176/SUM('Bewerking, HH'!AG$151:AG$186))</f>
        <v>0</v>
      </c>
      <c r="AJ176" s="48">
        <f ca="1">IF('Bewerking, HH'!AJ176=0,0,'Bewerking, HH'!AJ176/SUM('Bewerking, HH'!AG$151:AG$186))</f>
        <v>0</v>
      </c>
      <c r="AK176" s="48">
        <f ca="1">IF('Bewerking, HH'!AK176=0,0,'Bewerking, HH'!AK176/SUM('Bewerking, HH'!AG$151:AG$186))</f>
        <v>0</v>
      </c>
      <c r="AL176" s="48">
        <f ca="1">IF('Bewerking, HH'!AL176=0,0,'Bewerking, HH'!AL176/SUM('Bewerking, HH'!AG$151:AG$186))</f>
        <v>0</v>
      </c>
      <c r="AM176" s="49">
        <f ca="1">IF('Bewerking, HH'!AM176=0,0,'Bewerking, HH'!AM176/SUM('Bewerking, HH'!AG$151:AG$186))</f>
        <v>0</v>
      </c>
      <c r="AQ176" s="46">
        <f ca="1">IF('Bewerking, HH'!AQ176=0,0,'Bewerking, HH'!AQ176/SUM('Bewerking, HH'!AQ$151:AQ$186))</f>
        <v>3.4958545156777779E-2</v>
      </c>
      <c r="AR176" s="47">
        <f ca="1">IF('Bewerking, HH'!AR176=0,0,'Bewerking, HH'!AR176/SUM('Bewerking, HH'!AQ$151:AQ$186))</f>
        <v>1.2255621140264083E-2</v>
      </c>
      <c r="AS176" s="48">
        <f ca="1">IF('Bewerking, HH'!AS176=0,0,'Bewerking, HH'!AS176/SUM('Bewerking, HH'!AQ$151:AQ$186))</f>
        <v>2.2702924016513699E-2</v>
      </c>
      <c r="AT176" s="48">
        <f ca="1">IF('Bewerking, HH'!AT176=0,0,'Bewerking, HH'!AT176/SUM('Bewerking, HH'!AQ$151:AQ$186))</f>
        <v>0</v>
      </c>
      <c r="AU176" s="48">
        <f ca="1">IF('Bewerking, HH'!AU176=0,0,'Bewerking, HH'!AU176/SUM('Bewerking, HH'!AQ$151:AQ$186))</f>
        <v>0</v>
      </c>
      <c r="AV176" s="48">
        <f ca="1">IF('Bewerking, HH'!AV176=0,0,'Bewerking, HH'!AV176/SUM('Bewerking, HH'!AQ$151:AQ$186))</f>
        <v>0</v>
      </c>
      <c r="AW176" s="49">
        <f ca="1">IF('Bewerking, HH'!AW176=0,0,'Bewerking, HH'!AW176/SUM('Bewerking, HH'!AQ$151:AQ$186))</f>
        <v>0</v>
      </c>
    </row>
    <row r="177" spans="2:49" x14ac:dyDescent="0.25">
      <c r="B177" s="29" t="s">
        <v>93</v>
      </c>
      <c r="C177" s="46">
        <f ca="1">IF('Bewerking, HH'!C177=0,0,'Bewerking, HH'!C177/SUM('Bewerking, HH'!C$151:C$186))</f>
        <v>2.328295062949947E-2</v>
      </c>
      <c r="D177" s="47">
        <f ca="1">IF('Bewerking, HH'!D177=0,0,'Bewerking, HH'!D177/SUM('Bewerking, HH'!C$151:C$186))</f>
        <v>2.0157630761882015E-2</v>
      </c>
      <c r="E177" s="48">
        <f ca="1">IF('Bewerking, HH'!E177=0,0,'Bewerking, HH'!E177/SUM('Bewerking, HH'!C$151:C$186))</f>
        <v>0</v>
      </c>
      <c r="F177" s="48">
        <f ca="1">IF('Bewerking, HH'!F177=0,0,'Bewerking, HH'!F177/SUM('Bewerking, HH'!C$151:C$186))</f>
        <v>0</v>
      </c>
      <c r="G177" s="48">
        <f ca="1">IF('Bewerking, HH'!G177=0,0,'Bewerking, HH'!G177/SUM('Bewerking, HH'!C$151:C$186))</f>
        <v>0</v>
      </c>
      <c r="H177" s="48">
        <f ca="1">IF('Bewerking, HH'!H177=0,0,'Bewerking, HH'!H177/SUM('Bewerking, HH'!C$151:C$186))</f>
        <v>0</v>
      </c>
      <c r="I177" s="49">
        <f ca="1">IF('Bewerking, HH'!I177=0,0,'Bewerking, HH'!I177/SUM('Bewerking, HH'!C$151:C$186))</f>
        <v>3.1253198676174554E-3</v>
      </c>
      <c r="J177" s="50"/>
      <c r="M177" s="46">
        <f ca="1">IF('Bewerking, HH'!M177=0,0,'Bewerking, HH'!M177/SUM('Bewerking, HH'!M$151:M$186))</f>
        <v>2.328295062949947E-2</v>
      </c>
      <c r="N177" s="47">
        <f ca="1">IF('Bewerking, HH'!N177=0,0,'Bewerking, HH'!N177/SUM('Bewerking, HH'!M$151:M$186))</f>
        <v>2.0157630761882015E-2</v>
      </c>
      <c r="O177" s="48">
        <f ca="1">IF('Bewerking, HH'!O177=0,0,'Bewerking, HH'!O177/SUM('Bewerking, HH'!M$151:M$186))</f>
        <v>0</v>
      </c>
      <c r="P177" s="48">
        <f ca="1">IF('Bewerking, HH'!P177=0,0,'Bewerking, HH'!P177/SUM('Bewerking, HH'!M$151:M$186))</f>
        <v>0</v>
      </c>
      <c r="Q177" s="48">
        <f ca="1">IF('Bewerking, HH'!Q177=0,0,'Bewerking, HH'!Q177/SUM('Bewerking, HH'!M$151:M$186))</f>
        <v>0</v>
      </c>
      <c r="R177" s="48">
        <f ca="1">IF('Bewerking, HH'!R177=0,0,'Bewerking, HH'!R177/SUM('Bewerking, HH'!M$151:M$186))</f>
        <v>0</v>
      </c>
      <c r="S177" s="49">
        <f ca="1">IF('Bewerking, HH'!S177=0,0,'Bewerking, HH'!S177/SUM('Bewerking, HH'!M$151:M$186))</f>
        <v>3.1253198676174554E-3</v>
      </c>
      <c r="W177" s="46">
        <f ca="1">IF('Bewerking, HH'!W177=0,0,'Bewerking, HH'!W177/SUM('Bewerking, HH'!W$151:W$186))</f>
        <v>2.328295062949947E-2</v>
      </c>
      <c r="X177" s="47">
        <f ca="1">IF('Bewerking, HH'!X177=0,0,'Bewerking, HH'!X177/SUM('Bewerking, HH'!W$151:W$186))</f>
        <v>2.0157630761882015E-2</v>
      </c>
      <c r="Y177" s="48">
        <f ca="1">IF('Bewerking, HH'!Y177=0,0,'Bewerking, HH'!Y177/SUM('Bewerking, HH'!W$151:W$186))</f>
        <v>0</v>
      </c>
      <c r="Z177" s="48">
        <f ca="1">IF('Bewerking, HH'!Z177=0,0,'Bewerking, HH'!Z177/SUM('Bewerking, HH'!W$151:W$186))</f>
        <v>0</v>
      </c>
      <c r="AA177" s="48">
        <f ca="1">IF('Bewerking, HH'!AA177=0,0,'Bewerking, HH'!AA177/SUM('Bewerking, HH'!W$151:W$186))</f>
        <v>0</v>
      </c>
      <c r="AB177" s="48">
        <f ca="1">IF('Bewerking, HH'!AB177=0,0,'Bewerking, HH'!AB177/SUM('Bewerking, HH'!W$151:W$186))</f>
        <v>2.7022416322631275E-3</v>
      </c>
      <c r="AC177" s="49">
        <f ca="1">IF('Bewerking, HH'!AC177=0,0,'Bewerking, HH'!AC177/SUM('Bewerking, HH'!W$151:W$186))</f>
        <v>4.23078235354328E-4</v>
      </c>
      <c r="AG177" s="46">
        <f ca="1">IF('Bewerking, HH'!AG177=0,0,'Bewerking, HH'!AG177/SUM('Bewerking, HH'!AG$151:AG$186))</f>
        <v>2.328295062949947E-2</v>
      </c>
      <c r="AH177" s="47">
        <f ca="1">IF('Bewerking, HH'!AH177=0,0,'Bewerking, HH'!AH177/SUM('Bewerking, HH'!AG$151:AG$186))</f>
        <v>2.0157630761882015E-2</v>
      </c>
      <c r="AI177" s="48">
        <f ca="1">IF('Bewerking, HH'!AI177=0,0,'Bewerking, HH'!AI177/SUM('Bewerking, HH'!AG$151:AG$186))</f>
        <v>0</v>
      </c>
      <c r="AJ177" s="48">
        <f ca="1">IF('Bewerking, HH'!AJ177=0,0,'Bewerking, HH'!AJ177/SUM('Bewerking, HH'!AG$151:AG$186))</f>
        <v>0</v>
      </c>
      <c r="AK177" s="48">
        <f ca="1">IF('Bewerking, HH'!AK177=0,0,'Bewerking, HH'!AK177/SUM('Bewerking, HH'!AG$151:AG$186))</f>
        <v>0</v>
      </c>
      <c r="AL177" s="48">
        <f ca="1">IF('Bewerking, HH'!AL177=0,0,'Bewerking, HH'!AL177/SUM('Bewerking, HH'!AG$151:AG$186))</f>
        <v>0</v>
      </c>
      <c r="AM177" s="49">
        <f ca="1">IF('Bewerking, HH'!AM177=0,0,'Bewerking, HH'!AM177/SUM('Bewerking, HH'!AG$151:AG$186))</f>
        <v>0</v>
      </c>
      <c r="AQ177" s="46">
        <f ca="1">IF('Bewerking, HH'!AQ177=0,0,'Bewerking, HH'!AQ177/SUM('Bewerking, HH'!AQ$151:AQ$186))</f>
        <v>2.328295062949947E-2</v>
      </c>
      <c r="AR177" s="47">
        <f ca="1">IF('Bewerking, HH'!AR177=0,0,'Bewerking, HH'!AR177/SUM('Bewerking, HH'!AQ$151:AQ$186))</f>
        <v>2.2027363608447918E-2</v>
      </c>
      <c r="AS177" s="48">
        <f ca="1">IF('Bewerking, HH'!AS177=0,0,'Bewerking, HH'!AS177/SUM('Bewerking, HH'!AQ$151:AQ$186))</f>
        <v>1.2555870210515542E-3</v>
      </c>
      <c r="AT177" s="48">
        <f ca="1">IF('Bewerking, HH'!AT177=0,0,'Bewerking, HH'!AT177/SUM('Bewerking, HH'!AQ$151:AQ$186))</f>
        <v>0</v>
      </c>
      <c r="AU177" s="48">
        <f ca="1">IF('Bewerking, HH'!AU177=0,0,'Bewerking, HH'!AU177/SUM('Bewerking, HH'!AQ$151:AQ$186))</f>
        <v>0</v>
      </c>
      <c r="AV177" s="48">
        <f ca="1">IF('Bewerking, HH'!AV177=0,0,'Bewerking, HH'!AV177/SUM('Bewerking, HH'!AQ$151:AQ$186))</f>
        <v>0</v>
      </c>
      <c r="AW177" s="49">
        <f ca="1">IF('Bewerking, HH'!AW177=0,0,'Bewerking, HH'!AW177/SUM('Bewerking, HH'!AQ$151:AQ$186))</f>
        <v>0</v>
      </c>
    </row>
    <row r="178" spans="2:49" x14ac:dyDescent="0.25">
      <c r="B178" s="29" t="s">
        <v>94</v>
      </c>
      <c r="C178" s="46">
        <f ca="1">IF('Bewerking, HH'!C178=0,0,'Bewerking, HH'!C178/SUM('Bewerking, HH'!C$151:C$186))</f>
        <v>6.6593879013272378E-2</v>
      </c>
      <c r="D178" s="47">
        <f ca="1">IF('Bewerking, HH'!D178=0,0,'Bewerking, HH'!D178/SUM('Bewerking, HH'!C$151:C$186))</f>
        <v>1.7455389129618887E-2</v>
      </c>
      <c r="E178" s="48">
        <f ca="1">IF('Bewerking, HH'!E178=0,0,'Bewerking, HH'!E178/SUM('Bewerking, HH'!C$151:C$186))</f>
        <v>0</v>
      </c>
      <c r="F178" s="48">
        <f ca="1">IF('Bewerking, HH'!F178=0,0,'Bewerking, HH'!F178/SUM('Bewerking, HH'!C$151:C$186))</f>
        <v>0</v>
      </c>
      <c r="G178" s="48">
        <f ca="1">IF('Bewerking, HH'!G178=0,0,'Bewerking, HH'!G178/SUM('Bewerking, HH'!C$151:C$186))</f>
        <v>0</v>
      </c>
      <c r="H178" s="48">
        <f ca="1">IF('Bewerking, HH'!H178=0,0,'Bewerking, HH'!H178/SUM('Bewerking, HH'!C$151:C$186))</f>
        <v>0</v>
      </c>
      <c r="I178" s="49">
        <f ca="1">IF('Bewerking, HH'!I178=0,0,'Bewerking, HH'!I178/SUM('Bewerking, HH'!C$151:C$186))</f>
        <v>4.9138489883653484E-2</v>
      </c>
      <c r="J178" s="50"/>
      <c r="M178" s="46">
        <f ca="1">IF('Bewerking, HH'!M178=0,0,'Bewerking, HH'!M178/SUM('Bewerking, HH'!M$151:M$186))</f>
        <v>6.6593879013272378E-2</v>
      </c>
      <c r="N178" s="47">
        <f ca="1">IF('Bewerking, HH'!N178=0,0,'Bewerking, HH'!N178/SUM('Bewerking, HH'!M$151:M$186))</f>
        <v>1.7455389129618887E-2</v>
      </c>
      <c r="O178" s="48">
        <f ca="1">IF('Bewerking, HH'!O178=0,0,'Bewerking, HH'!O178/SUM('Bewerking, HH'!M$151:M$186))</f>
        <v>0</v>
      </c>
      <c r="P178" s="48">
        <f ca="1">IF('Bewerking, HH'!P178=0,0,'Bewerking, HH'!P178/SUM('Bewerking, HH'!M$151:M$186))</f>
        <v>0</v>
      </c>
      <c r="Q178" s="48">
        <f ca="1">IF('Bewerking, HH'!Q178=0,0,'Bewerking, HH'!Q178/SUM('Bewerking, HH'!M$151:M$186))</f>
        <v>0</v>
      </c>
      <c r="R178" s="48">
        <f ca="1">IF('Bewerking, HH'!R178=0,0,'Bewerking, HH'!R178/SUM('Bewerking, HH'!M$151:M$186))</f>
        <v>0</v>
      </c>
      <c r="S178" s="49">
        <f ca="1">IF('Bewerking, HH'!S178=0,0,'Bewerking, HH'!S178/SUM('Bewerking, HH'!M$151:M$186))</f>
        <v>4.9138489883653484E-2</v>
      </c>
      <c r="W178" s="46">
        <f ca="1">IF('Bewerking, HH'!W178=0,0,'Bewerking, HH'!W178/SUM('Bewerking, HH'!W$151:W$186))</f>
        <v>6.6593879013272378E-2</v>
      </c>
      <c r="X178" s="47">
        <f ca="1">IF('Bewerking, HH'!X178=0,0,'Bewerking, HH'!X178/SUM('Bewerking, HH'!W$151:W$186))</f>
        <v>1.7455389129618887E-2</v>
      </c>
      <c r="Y178" s="48">
        <f ca="1">IF('Bewerking, HH'!Y178=0,0,'Bewerking, HH'!Y178/SUM('Bewerking, HH'!W$151:W$186))</f>
        <v>0</v>
      </c>
      <c r="Z178" s="48">
        <f ca="1">IF('Bewerking, HH'!Z178=0,0,'Bewerking, HH'!Z178/SUM('Bewerking, HH'!W$151:W$186))</f>
        <v>0</v>
      </c>
      <c r="AA178" s="48">
        <f ca="1">IF('Bewerking, HH'!AA178=0,0,'Bewerking, HH'!AA178/SUM('Bewerking, HH'!W$151:W$186))</f>
        <v>0</v>
      </c>
      <c r="AB178" s="48">
        <f ca="1">IF('Bewerking, HH'!AB178=0,0,'Bewerking, HH'!AB178/SUM('Bewerking, HH'!W$151:W$186))</f>
        <v>4.2423828858029956E-2</v>
      </c>
      <c r="AC178" s="49">
        <f ca="1">IF('Bewerking, HH'!AC178=0,0,'Bewerking, HH'!AC178/SUM('Bewerking, HH'!W$151:W$186))</f>
        <v>6.7146610256235287E-3</v>
      </c>
      <c r="AG178" s="46">
        <f ca="1">IF('Bewerking, HH'!AG178=0,0,'Bewerking, HH'!AG178/SUM('Bewerking, HH'!AG$151:AG$186))</f>
        <v>6.6593879013272378E-2</v>
      </c>
      <c r="AH178" s="47">
        <f ca="1">IF('Bewerking, HH'!AH178=0,0,'Bewerking, HH'!AH178/SUM('Bewerking, HH'!AG$151:AG$186))</f>
        <v>1.7455389129618887E-2</v>
      </c>
      <c r="AI178" s="48">
        <f ca="1">IF('Bewerking, HH'!AI178=0,0,'Bewerking, HH'!AI178/SUM('Bewerking, HH'!AG$151:AG$186))</f>
        <v>0</v>
      </c>
      <c r="AJ178" s="48">
        <f ca="1">IF('Bewerking, HH'!AJ178=0,0,'Bewerking, HH'!AJ178/SUM('Bewerking, HH'!AG$151:AG$186))</f>
        <v>0</v>
      </c>
      <c r="AK178" s="48">
        <f ca="1">IF('Bewerking, HH'!AK178=0,0,'Bewerking, HH'!AK178/SUM('Bewerking, HH'!AG$151:AG$186))</f>
        <v>0</v>
      </c>
      <c r="AL178" s="48">
        <f ca="1">IF('Bewerking, HH'!AL178=0,0,'Bewerking, HH'!AL178/SUM('Bewerking, HH'!AG$151:AG$186))</f>
        <v>0</v>
      </c>
      <c r="AM178" s="49">
        <f ca="1">IF('Bewerking, HH'!AM178=0,0,'Bewerking, HH'!AM178/SUM('Bewerking, HH'!AG$151:AG$186))</f>
        <v>0</v>
      </c>
      <c r="AQ178" s="46">
        <f ca="1">IF('Bewerking, HH'!AQ178=0,0,'Bewerking, HH'!AQ178/SUM('Bewerking, HH'!AQ$151:AQ$186))</f>
        <v>6.6593879013272378E-2</v>
      </c>
      <c r="AR178" s="47">
        <f ca="1">IF('Bewerking, HH'!AR178=0,0,'Bewerking, HH'!AR178/SUM('Bewerking, HH'!AQ$151:AQ$186))</f>
        <v>4.6729673479136098E-2</v>
      </c>
      <c r="AS178" s="48">
        <f ca="1">IF('Bewerking, HH'!AS178=0,0,'Bewerking, HH'!AS178/SUM('Bewerking, HH'!AQ$151:AQ$186))</f>
        <v>1.9864205534136273E-2</v>
      </c>
      <c r="AT178" s="48">
        <f ca="1">IF('Bewerking, HH'!AT178=0,0,'Bewerking, HH'!AT178/SUM('Bewerking, HH'!AQ$151:AQ$186))</f>
        <v>0</v>
      </c>
      <c r="AU178" s="48">
        <f ca="1">IF('Bewerking, HH'!AU178=0,0,'Bewerking, HH'!AU178/SUM('Bewerking, HH'!AQ$151:AQ$186))</f>
        <v>0</v>
      </c>
      <c r="AV178" s="48">
        <f ca="1">IF('Bewerking, HH'!AV178=0,0,'Bewerking, HH'!AV178/SUM('Bewerking, HH'!AQ$151:AQ$186))</f>
        <v>0</v>
      </c>
      <c r="AW178" s="49">
        <f ca="1">IF('Bewerking, HH'!AW178=0,0,'Bewerking, HH'!AW178/SUM('Bewerking, HH'!AQ$151:AQ$186))</f>
        <v>0</v>
      </c>
    </row>
    <row r="179" spans="2:49" x14ac:dyDescent="0.25">
      <c r="B179" s="29" t="s">
        <v>95</v>
      </c>
      <c r="C179" s="46">
        <f ca="1">IF('Bewerking, HH'!C179=0,0,'Bewerking, HH'!C179/SUM('Bewerking, HH'!C$151:C$186))</f>
        <v>3.6992050223480843E-2</v>
      </c>
      <c r="D179" s="47">
        <f ca="1">IF('Bewerking, HH'!D179=0,0,'Bewerking, HH'!D179/SUM('Bewerking, HH'!C$151:C$186))</f>
        <v>1.0413183663721041E-2</v>
      </c>
      <c r="E179" s="48">
        <f ca="1">IF('Bewerking, HH'!E179=0,0,'Bewerking, HH'!E179/SUM('Bewerking, HH'!C$151:C$186))</f>
        <v>0</v>
      </c>
      <c r="F179" s="48">
        <f ca="1">IF('Bewerking, HH'!F179=0,0,'Bewerking, HH'!F179/SUM('Bewerking, HH'!C$151:C$186))</f>
        <v>0</v>
      </c>
      <c r="G179" s="48">
        <f ca="1">IF('Bewerking, HH'!G179=0,0,'Bewerking, HH'!G179/SUM('Bewerking, HH'!C$151:C$186))</f>
        <v>0</v>
      </c>
      <c r="H179" s="48">
        <f ca="1">IF('Bewerking, HH'!H179=0,0,'Bewerking, HH'!H179/SUM('Bewerking, HH'!C$151:C$186))</f>
        <v>0</v>
      </c>
      <c r="I179" s="49">
        <f ca="1">IF('Bewerking, HH'!I179=0,0,'Bewerking, HH'!I179/SUM('Bewerking, HH'!C$151:C$186))</f>
        <v>2.6578866559759801E-2</v>
      </c>
      <c r="J179" s="50"/>
      <c r="M179" s="46">
        <f ca="1">IF('Bewerking, HH'!M179=0,0,'Bewerking, HH'!M179/SUM('Bewerking, HH'!M$151:M$186))</f>
        <v>3.6992050223480843E-2</v>
      </c>
      <c r="N179" s="47">
        <f ca="1">IF('Bewerking, HH'!N179=0,0,'Bewerking, HH'!N179/SUM('Bewerking, HH'!M$151:M$186))</f>
        <v>1.0413183663721041E-2</v>
      </c>
      <c r="O179" s="48">
        <f ca="1">IF('Bewerking, HH'!O179=0,0,'Bewerking, HH'!O179/SUM('Bewerking, HH'!M$151:M$186))</f>
        <v>0</v>
      </c>
      <c r="P179" s="48">
        <f ca="1">IF('Bewerking, HH'!P179=0,0,'Bewerking, HH'!P179/SUM('Bewerking, HH'!M$151:M$186))</f>
        <v>0</v>
      </c>
      <c r="Q179" s="48">
        <f ca="1">IF('Bewerking, HH'!Q179=0,0,'Bewerking, HH'!Q179/SUM('Bewerking, HH'!M$151:M$186))</f>
        <v>0</v>
      </c>
      <c r="R179" s="48">
        <f ca="1">IF('Bewerking, HH'!R179=0,0,'Bewerking, HH'!R179/SUM('Bewerking, HH'!M$151:M$186))</f>
        <v>0</v>
      </c>
      <c r="S179" s="49">
        <f ca="1">IF('Bewerking, HH'!S179=0,0,'Bewerking, HH'!S179/SUM('Bewerking, HH'!M$151:M$186))</f>
        <v>2.6578866559759801E-2</v>
      </c>
      <c r="W179" s="46">
        <f ca="1">IF('Bewerking, HH'!W179=0,0,'Bewerking, HH'!W179/SUM('Bewerking, HH'!W$151:W$186))</f>
        <v>3.6992050223480843E-2</v>
      </c>
      <c r="X179" s="47">
        <f ca="1">IF('Bewerking, HH'!X179=0,0,'Bewerking, HH'!X179/SUM('Bewerking, HH'!W$151:W$186))</f>
        <v>1.0413183663721041E-2</v>
      </c>
      <c r="Y179" s="48">
        <f ca="1">IF('Bewerking, HH'!Y179=0,0,'Bewerking, HH'!Y179/SUM('Bewerking, HH'!W$151:W$186))</f>
        <v>0</v>
      </c>
      <c r="Z179" s="48">
        <f ca="1">IF('Bewerking, HH'!Z179=0,0,'Bewerking, HH'!Z179/SUM('Bewerking, HH'!W$151:W$186))</f>
        <v>0</v>
      </c>
      <c r="AA179" s="48">
        <f ca="1">IF('Bewerking, HH'!AA179=0,0,'Bewerking, HH'!AA179/SUM('Bewerking, HH'!W$151:W$186))</f>
        <v>0</v>
      </c>
      <c r="AB179" s="48">
        <f ca="1">IF('Bewerking, HH'!AB179=0,0,'Bewerking, HH'!AB179/SUM('Bewerking, HH'!W$151:W$186))</f>
        <v>2.0976491862567812E-2</v>
      </c>
      <c r="AC179" s="49">
        <f ca="1">IF('Bewerking, HH'!AC179=0,0,'Bewerking, HH'!AC179/SUM('Bewerking, HH'!W$151:W$186))</f>
        <v>5.6023746971919884E-3</v>
      </c>
      <c r="AG179" s="46">
        <f ca="1">IF('Bewerking, HH'!AG179=0,0,'Bewerking, HH'!AG179/SUM('Bewerking, HH'!AG$151:AG$186))</f>
        <v>3.6992050223480843E-2</v>
      </c>
      <c r="AH179" s="47">
        <f ca="1">IF('Bewerking, HH'!AH179=0,0,'Bewerking, HH'!AH179/SUM('Bewerking, HH'!AG$151:AG$186))</f>
        <v>1.0413183663721041E-2</v>
      </c>
      <c r="AI179" s="48">
        <f ca="1">IF('Bewerking, HH'!AI179=0,0,'Bewerking, HH'!AI179/SUM('Bewerking, HH'!AG$151:AG$186))</f>
        <v>0</v>
      </c>
      <c r="AJ179" s="48">
        <f ca="1">IF('Bewerking, HH'!AJ179=0,0,'Bewerking, HH'!AJ179/SUM('Bewerking, HH'!AG$151:AG$186))</f>
        <v>0</v>
      </c>
      <c r="AK179" s="48">
        <f ca="1">IF('Bewerking, HH'!AK179=0,0,'Bewerking, HH'!AK179/SUM('Bewerking, HH'!AG$151:AG$186))</f>
        <v>0</v>
      </c>
      <c r="AL179" s="48">
        <f ca="1">IF('Bewerking, HH'!AL179=0,0,'Bewerking, HH'!AL179/SUM('Bewerking, HH'!AG$151:AG$186))</f>
        <v>0</v>
      </c>
      <c r="AM179" s="49">
        <f ca="1">IF('Bewerking, HH'!AM179=0,0,'Bewerking, HH'!AM179/SUM('Bewerking, HH'!AG$151:AG$186))</f>
        <v>0</v>
      </c>
      <c r="AQ179" s="46">
        <f ca="1">IF('Bewerking, HH'!AQ179=0,0,'Bewerking, HH'!AQ179/SUM('Bewerking, HH'!AQ$151:AQ$186))</f>
        <v>3.6992050223480843E-2</v>
      </c>
      <c r="AR179" s="47">
        <f ca="1">IF('Bewerking, HH'!AR179=0,0,'Bewerking, HH'!AR179/SUM('Bewerking, HH'!AQ$151:AQ$186))</f>
        <v>2.681087720495411E-2</v>
      </c>
      <c r="AS179" s="48">
        <f ca="1">IF('Bewerking, HH'!AS179=0,0,'Bewerking, HH'!AS179/SUM('Bewerking, HH'!AQ$151:AQ$186))</f>
        <v>1.0153877648503873E-2</v>
      </c>
      <c r="AT179" s="48">
        <f ca="1">IF('Bewerking, HH'!AT179=0,0,'Bewerking, HH'!AT179/SUM('Bewerking, HH'!AQ$151:AQ$186))</f>
        <v>0</v>
      </c>
      <c r="AU179" s="48">
        <f ca="1">IF('Bewerking, HH'!AU179=0,0,'Bewerking, HH'!AU179/SUM('Bewerking, HH'!AQ$151:AQ$186))</f>
        <v>0</v>
      </c>
      <c r="AV179" s="48">
        <f ca="1">IF('Bewerking, HH'!AV179=0,0,'Bewerking, HH'!AV179/SUM('Bewerking, HH'!AQ$151:AQ$186))</f>
        <v>0</v>
      </c>
      <c r="AW179" s="49">
        <f ca="1">IF('Bewerking, HH'!AW179=0,0,'Bewerking, HH'!AW179/SUM('Bewerking, HH'!AQ$151:AQ$186))</f>
        <v>2.7295370022859872E-5</v>
      </c>
    </row>
    <row r="180" spans="2:49" x14ac:dyDescent="0.25">
      <c r="B180" s="29" t="s">
        <v>96</v>
      </c>
      <c r="C180" s="51">
        <f ca="1">IF('Bewerking, HH'!C180=0,0,'Bewerking, HH'!C180/SUM('Bewerking, HH'!C$151:C$186))</f>
        <v>7.1486574089870011E-2</v>
      </c>
      <c r="D180" s="52">
        <f ca="1">IF('Bewerking, HH'!D180=0,0,'Bewerking, HH'!D180/SUM('Bewerking, HH'!C$151:C$186))</f>
        <v>3.4876659046709203E-2</v>
      </c>
      <c r="E180" s="53">
        <f ca="1">IF('Bewerking, HH'!E180=0,0,'Bewerking, HH'!E180/SUM('Bewerking, HH'!C$151:C$186))</f>
        <v>0</v>
      </c>
      <c r="F180" s="53">
        <f ca="1">IF('Bewerking, HH'!F180=0,0,'Bewerking, HH'!F180/SUM('Bewerking, HH'!C$151:C$186))</f>
        <v>0</v>
      </c>
      <c r="G180" s="53">
        <f ca="1">IF('Bewerking, HH'!G180=0,0,'Bewerking, HH'!G180/SUM('Bewerking, HH'!C$151:C$186))</f>
        <v>0</v>
      </c>
      <c r="H180" s="53">
        <f ca="1">IF('Bewerking, HH'!H180=0,0,'Bewerking, HH'!H180/SUM('Bewerking, HH'!C$151:C$186))</f>
        <v>0</v>
      </c>
      <c r="I180" s="54">
        <f ca="1">IF('Bewerking, HH'!I180=0,0,'Bewerking, HH'!I180/SUM('Bewerking, HH'!C$151:C$186))</f>
        <v>3.6609915043160801E-2</v>
      </c>
      <c r="J180" s="53">
        <f ca="1">SUM(C175:C180)</f>
        <v>0.36313077894162205</v>
      </c>
      <c r="M180" s="51">
        <f ca="1">IF('Bewerking, HH'!M180=0,0,'Bewerking, HH'!M180/SUM('Bewerking, HH'!M$151:M$186))</f>
        <v>7.1486574089870011E-2</v>
      </c>
      <c r="N180" s="52">
        <f ca="1">IF('Bewerking, HH'!N180=0,0,'Bewerking, HH'!N180/SUM('Bewerking, HH'!M$151:M$186))</f>
        <v>3.4876659046709203E-2</v>
      </c>
      <c r="O180" s="53">
        <f ca="1">IF('Bewerking, HH'!O180=0,0,'Bewerking, HH'!O180/SUM('Bewerking, HH'!M$151:M$186))</f>
        <v>0</v>
      </c>
      <c r="P180" s="53">
        <f ca="1">IF('Bewerking, HH'!P180=0,0,'Bewerking, HH'!P180/SUM('Bewerking, HH'!M$151:M$186))</f>
        <v>0</v>
      </c>
      <c r="Q180" s="53">
        <f ca="1">IF('Bewerking, HH'!Q180=0,0,'Bewerking, HH'!Q180/SUM('Bewerking, HH'!M$151:M$186))</f>
        <v>0</v>
      </c>
      <c r="R180" s="53">
        <f ca="1">IF('Bewerking, HH'!R180=0,0,'Bewerking, HH'!R180/SUM('Bewerking, HH'!M$151:M$186))</f>
        <v>0</v>
      </c>
      <c r="S180" s="54">
        <f ca="1">IF('Bewerking, HH'!S180=0,0,'Bewerking, HH'!S180/SUM('Bewerking, HH'!M$151:M$186))</f>
        <v>3.6609915043160801E-2</v>
      </c>
      <c r="W180" s="51">
        <f ca="1">IF('Bewerking, HH'!W180=0,0,'Bewerking, HH'!W180/SUM('Bewerking, HH'!W$151:W$186))</f>
        <v>7.1486574089870011E-2</v>
      </c>
      <c r="X180" s="52">
        <f ca="1">IF('Bewerking, HH'!X180=0,0,'Bewerking, HH'!X180/SUM('Bewerking, HH'!W$151:W$186))</f>
        <v>3.4876659046709203E-2</v>
      </c>
      <c r="Y180" s="53">
        <f ca="1">IF('Bewerking, HH'!Y180=0,0,'Bewerking, HH'!Y180/SUM('Bewerking, HH'!W$151:W$186))</f>
        <v>0</v>
      </c>
      <c r="Z180" s="53">
        <f ca="1">IF('Bewerking, HH'!Z180=0,0,'Bewerking, HH'!Z180/SUM('Bewerking, HH'!W$151:W$186))</f>
        <v>0</v>
      </c>
      <c r="AA180" s="53">
        <f ca="1">IF('Bewerking, HH'!AA180=0,0,'Bewerking, HH'!AA180/SUM('Bewerking, HH'!W$151:W$186))</f>
        <v>0</v>
      </c>
      <c r="AB180" s="53">
        <f ca="1">IF('Bewerking, HH'!AB180=0,0,'Bewerking, HH'!AB180/SUM('Bewerking, HH'!W$151:W$186))</f>
        <v>3.1594390801460301E-2</v>
      </c>
      <c r="AC180" s="54">
        <f ca="1">IF('Bewerking, HH'!AC180=0,0,'Bewerking, HH'!AC180/SUM('Bewerking, HH'!W$151:W$186))</f>
        <v>5.0155242417005011E-3</v>
      </c>
      <c r="AG180" s="51">
        <f ca="1">IF('Bewerking, HH'!AG180=0,0,'Bewerking, HH'!AG180/SUM('Bewerking, HH'!AG$151:AG$186))</f>
        <v>7.1486574089870011E-2</v>
      </c>
      <c r="AH180" s="52">
        <f ca="1">IF('Bewerking, HH'!AH180=0,0,'Bewerking, HH'!AH180/SUM('Bewerking, HH'!AG$151:AG$186))</f>
        <v>3.4876659046709203E-2</v>
      </c>
      <c r="AI180" s="53">
        <f ca="1">IF('Bewerking, HH'!AI180=0,0,'Bewerking, HH'!AI180/SUM('Bewerking, HH'!AG$151:AG$186))</f>
        <v>0</v>
      </c>
      <c r="AJ180" s="53">
        <f ca="1">IF('Bewerking, HH'!AJ180=0,0,'Bewerking, HH'!AJ180/SUM('Bewerking, HH'!AG$151:AG$186))</f>
        <v>0</v>
      </c>
      <c r="AK180" s="53">
        <f ca="1">IF('Bewerking, HH'!AK180=0,0,'Bewerking, HH'!AK180/SUM('Bewerking, HH'!AG$151:AG$186))</f>
        <v>0</v>
      </c>
      <c r="AL180" s="53">
        <f ca="1">IF('Bewerking, HH'!AL180=0,0,'Bewerking, HH'!AL180/SUM('Bewerking, HH'!AG$151:AG$186))</f>
        <v>0</v>
      </c>
      <c r="AM180" s="54">
        <f ca="1">IF('Bewerking, HH'!AM180=0,0,'Bewerking, HH'!AM180/SUM('Bewerking, HH'!AG$151:AG$186))</f>
        <v>0</v>
      </c>
      <c r="AQ180" s="51">
        <f ca="1">IF('Bewerking, HH'!AQ180=0,0,'Bewerking, HH'!AQ180/SUM('Bewerking, HH'!AQ$151:AQ$186))</f>
        <v>7.1486574089870011E-2</v>
      </c>
      <c r="AR180" s="52">
        <f ca="1">IF('Bewerking, HH'!AR180=0,0,'Bewerking, HH'!AR180/SUM('Bewerking, HH'!AQ$151:AQ$186))</f>
        <v>5.8105018936162954E-2</v>
      </c>
      <c r="AS180" s="53">
        <f ca="1">IF('Bewerking, HH'!AS180=0,0,'Bewerking, HH'!AS180/SUM('Bewerking, HH'!AQ$151:AQ$186))</f>
        <v>1.3381555153707052E-2</v>
      </c>
      <c r="AT180" s="53">
        <f ca="1">IF('Bewerking, HH'!AT180=0,0,'Bewerking, HH'!AT180/SUM('Bewerking, HH'!AQ$151:AQ$186))</f>
        <v>0</v>
      </c>
      <c r="AU180" s="53">
        <f ca="1">IF('Bewerking, HH'!AU180=0,0,'Bewerking, HH'!AU180/SUM('Bewerking, HH'!AQ$151:AQ$186))</f>
        <v>0</v>
      </c>
      <c r="AV180" s="53">
        <f ca="1">IF('Bewerking, HH'!AV180=0,0,'Bewerking, HH'!AV180/SUM('Bewerking, HH'!AQ$151:AQ$186))</f>
        <v>0</v>
      </c>
      <c r="AW180" s="54">
        <f ca="1">IF('Bewerking, HH'!AW180=0,0,'Bewerking, HH'!AW180/SUM('Bewerking, HH'!AQ$151:AQ$186))</f>
        <v>0</v>
      </c>
    </row>
    <row r="181" spans="2:49" x14ac:dyDescent="0.25">
      <c r="B181" s="29" t="s">
        <v>97</v>
      </c>
      <c r="C181" s="46">
        <f ca="1">IF('Bewerking, HH'!C181=0,0,'Bewerking, HH'!C181/SUM('Bewerking, HH'!C$151:C$186))</f>
        <v>9.5602033505066703E-3</v>
      </c>
      <c r="D181" s="47">
        <f ca="1">IF('Bewerking, HH'!D181=0,0,'Bewerking, HH'!D181/SUM('Bewerking, HH'!C$151:C$186))</f>
        <v>3.2208536626974651E-3</v>
      </c>
      <c r="E181" s="48">
        <f ca="1">IF('Bewerking, HH'!E181=0,0,'Bewerking, HH'!E181/SUM('Bewerking, HH'!C$151:C$186))</f>
        <v>0</v>
      </c>
      <c r="F181" s="48">
        <f ca="1">IF('Bewerking, HH'!F181=0,0,'Bewerking, HH'!F181/SUM('Bewerking, HH'!C$151:C$186))</f>
        <v>0</v>
      </c>
      <c r="G181" s="48">
        <f ca="1">IF('Bewerking, HH'!G181=0,0,'Bewerking, HH'!G181/SUM('Bewerking, HH'!C$151:C$186))</f>
        <v>0</v>
      </c>
      <c r="H181" s="48">
        <f ca="1">IF('Bewerking, HH'!H181=0,0,'Bewerking, HH'!H181/SUM('Bewerking, HH'!C$151:C$186))</f>
        <v>0</v>
      </c>
      <c r="I181" s="49">
        <f ca="1">IF('Bewerking, HH'!I181=0,0,'Bewerking, HH'!I181/SUM('Bewerking, HH'!C$151:C$186))</f>
        <v>6.3393496878092056E-3</v>
      </c>
      <c r="J181" s="50"/>
      <c r="M181" s="46">
        <f ca="1">IF('Bewerking, HH'!M181=0,0,'Bewerking, HH'!M181/SUM('Bewerking, HH'!M$151:M$186))</f>
        <v>9.5602033505066703E-3</v>
      </c>
      <c r="N181" s="47">
        <f ca="1">IF('Bewerking, HH'!N181=0,0,'Bewerking, HH'!N181/SUM('Bewerking, HH'!M$151:M$186))</f>
        <v>3.2208536626974651E-3</v>
      </c>
      <c r="O181" s="48">
        <f ca="1">IF('Bewerking, HH'!O181=0,0,'Bewerking, HH'!O181/SUM('Bewerking, HH'!M$151:M$186))</f>
        <v>0</v>
      </c>
      <c r="P181" s="48">
        <f ca="1">IF('Bewerking, HH'!P181=0,0,'Bewerking, HH'!P181/SUM('Bewerking, HH'!M$151:M$186))</f>
        <v>0</v>
      </c>
      <c r="Q181" s="48">
        <f ca="1">IF('Bewerking, HH'!Q181=0,0,'Bewerking, HH'!Q181/SUM('Bewerking, HH'!M$151:M$186))</f>
        <v>0</v>
      </c>
      <c r="R181" s="48">
        <f ca="1">IF('Bewerking, HH'!R181=0,0,'Bewerking, HH'!R181/SUM('Bewerking, HH'!M$151:M$186))</f>
        <v>0</v>
      </c>
      <c r="S181" s="49">
        <f ca="1">IF('Bewerking, HH'!S181=0,0,'Bewerking, HH'!S181/SUM('Bewerking, HH'!M$151:M$186))</f>
        <v>6.3393496878092056E-3</v>
      </c>
      <c r="W181" s="46">
        <f ca="1">IF('Bewerking, HH'!W181=0,0,'Bewerking, HH'!W181/SUM('Bewerking, HH'!W$151:W$186))</f>
        <v>9.5602033505066703E-3</v>
      </c>
      <c r="X181" s="47">
        <f ca="1">IF('Bewerking, HH'!X181=0,0,'Bewerking, HH'!X181/SUM('Bewerking, HH'!W$151:W$186))</f>
        <v>3.2208536626974651E-3</v>
      </c>
      <c r="Y181" s="48">
        <f ca="1">IF('Bewerking, HH'!Y181=0,0,'Bewerking, HH'!Y181/SUM('Bewerking, HH'!W$151:W$186))</f>
        <v>0</v>
      </c>
      <c r="Z181" s="48">
        <f ca="1">IF('Bewerking, HH'!Z181=0,0,'Bewerking, HH'!Z181/SUM('Bewerking, HH'!W$151:W$186))</f>
        <v>0</v>
      </c>
      <c r="AA181" s="48">
        <f ca="1">IF('Bewerking, HH'!AA181=0,0,'Bewerking, HH'!AA181/SUM('Bewerking, HH'!W$151:W$186))</f>
        <v>0</v>
      </c>
      <c r="AB181" s="48">
        <f ca="1">IF('Bewerking, HH'!AB181=0,0,'Bewerking, HH'!AB181/SUM('Bewerking, HH'!W$151:W$186))</f>
        <v>5.7524992323177183E-3</v>
      </c>
      <c r="AC181" s="49">
        <f ca="1">IF('Bewerking, HH'!AC181=0,0,'Bewerking, HH'!AC181/SUM('Bewerking, HH'!W$151:W$186))</f>
        <v>5.8685045549148728E-4</v>
      </c>
      <c r="AG181" s="46">
        <f ca="1">IF('Bewerking, HH'!AG181=0,0,'Bewerking, HH'!AG181/SUM('Bewerking, HH'!AG$151:AG$186))</f>
        <v>9.5602033505066703E-3</v>
      </c>
      <c r="AH181" s="47">
        <f ca="1">IF('Bewerking, HH'!AH181=0,0,'Bewerking, HH'!AH181/SUM('Bewerking, HH'!AG$151:AG$186))</f>
        <v>3.2208536626974651E-3</v>
      </c>
      <c r="AI181" s="48">
        <f ca="1">IF('Bewerking, HH'!AI181=0,0,'Bewerking, HH'!AI181/SUM('Bewerking, HH'!AG$151:AG$186))</f>
        <v>0</v>
      </c>
      <c r="AJ181" s="48">
        <f ca="1">IF('Bewerking, HH'!AJ181=0,0,'Bewerking, HH'!AJ181/SUM('Bewerking, HH'!AG$151:AG$186))</f>
        <v>0</v>
      </c>
      <c r="AK181" s="48">
        <f ca="1">IF('Bewerking, HH'!AK181=0,0,'Bewerking, HH'!AK181/SUM('Bewerking, HH'!AG$151:AG$186))</f>
        <v>0</v>
      </c>
      <c r="AL181" s="48">
        <f ca="1">IF('Bewerking, HH'!AL181=0,0,'Bewerking, HH'!AL181/SUM('Bewerking, HH'!AG$151:AG$186))</f>
        <v>0</v>
      </c>
      <c r="AM181" s="49">
        <f ca="1">IF('Bewerking, HH'!AM181=0,0,'Bewerking, HH'!AM181/SUM('Bewerking, HH'!AG$151:AG$186))</f>
        <v>0</v>
      </c>
      <c r="AQ181" s="46">
        <f ca="1">IF('Bewerking, HH'!AQ181=0,0,'Bewerking, HH'!AQ181/SUM('Bewerking, HH'!AQ$151:AQ$186))</f>
        <v>9.5602033505066703E-3</v>
      </c>
      <c r="AR181" s="47">
        <f ca="1">IF('Bewerking, HH'!AR181=0,0,'Bewerking, HH'!AR181/SUM('Bewerking, HH'!AQ$151:AQ$186))</f>
        <v>6.5645364904977997E-3</v>
      </c>
      <c r="AS181" s="48">
        <f ca="1">IF('Bewerking, HH'!AS181=0,0,'Bewerking, HH'!AS181/SUM('Bewerking, HH'!AQ$151:AQ$186))</f>
        <v>2.9956668600088711E-3</v>
      </c>
      <c r="AT181" s="48">
        <f ca="1">IF('Bewerking, HH'!AT181=0,0,'Bewerking, HH'!AT181/SUM('Bewerking, HH'!AQ$151:AQ$186))</f>
        <v>0</v>
      </c>
      <c r="AU181" s="48">
        <f ca="1">IF('Bewerking, HH'!AU181=0,0,'Bewerking, HH'!AU181/SUM('Bewerking, HH'!AQ$151:AQ$186))</f>
        <v>0</v>
      </c>
      <c r="AV181" s="48">
        <f ca="1">IF('Bewerking, HH'!AV181=0,0,'Bewerking, HH'!AV181/SUM('Bewerking, HH'!AQ$151:AQ$186))</f>
        <v>0</v>
      </c>
      <c r="AW181" s="49">
        <f ca="1">IF('Bewerking, HH'!AW181=0,0,'Bewerking, HH'!AW181/SUM('Bewerking, HH'!AQ$151:AQ$186))</f>
        <v>0</v>
      </c>
    </row>
    <row r="182" spans="2:49" x14ac:dyDescent="0.25">
      <c r="B182" s="29" t="s">
        <v>98</v>
      </c>
      <c r="C182" s="46">
        <f ca="1">IF('Bewerking, HH'!C182=0,0,'Bewerking, HH'!C182/SUM('Bewerking, HH'!C$151:C$186))</f>
        <v>6.4737793851717906E-2</v>
      </c>
      <c r="D182" s="47">
        <f ca="1">IF('Bewerking, HH'!D182=0,0,'Bewerking, HH'!D182/SUM('Bewerking, HH'!C$151:C$186))</f>
        <v>2.766385751816848E-2</v>
      </c>
      <c r="E182" s="48">
        <f ca="1">IF('Bewerking, HH'!E182=0,0,'Bewerking, HH'!E182/SUM('Bewerking, HH'!C$151:C$186))</f>
        <v>0</v>
      </c>
      <c r="F182" s="48">
        <f ca="1">IF('Bewerking, HH'!F182=0,0,'Bewerking, HH'!F182/SUM('Bewerking, HH'!C$151:C$186))</f>
        <v>0</v>
      </c>
      <c r="G182" s="48">
        <f ca="1">IF('Bewerking, HH'!G182=0,0,'Bewerking, HH'!G182/SUM('Bewerking, HH'!C$151:C$186))</f>
        <v>0</v>
      </c>
      <c r="H182" s="48">
        <f ca="1">IF('Bewerking, HH'!H182=0,0,'Bewerking, HH'!H182/SUM('Bewerking, HH'!C$151:C$186))</f>
        <v>0</v>
      </c>
      <c r="I182" s="49">
        <f ca="1">IF('Bewerking, HH'!I182=0,0,'Bewerking, HH'!I182/SUM('Bewerking, HH'!C$151:C$186))</f>
        <v>3.7073936333549419E-2</v>
      </c>
      <c r="J182" s="50"/>
      <c r="M182" s="46">
        <f ca="1">IF('Bewerking, HH'!M182=0,0,'Bewerking, HH'!M182/SUM('Bewerking, HH'!M$151:M$186))</f>
        <v>6.4737793851717906E-2</v>
      </c>
      <c r="N182" s="47">
        <f ca="1">IF('Bewerking, HH'!N182=0,0,'Bewerking, HH'!N182/SUM('Bewerking, HH'!M$151:M$186))</f>
        <v>2.766385751816848E-2</v>
      </c>
      <c r="O182" s="48">
        <f ca="1">IF('Bewerking, HH'!O182=0,0,'Bewerking, HH'!O182/SUM('Bewerking, HH'!M$151:M$186))</f>
        <v>0</v>
      </c>
      <c r="P182" s="48">
        <f ca="1">IF('Bewerking, HH'!P182=0,0,'Bewerking, HH'!P182/SUM('Bewerking, HH'!M$151:M$186))</f>
        <v>0</v>
      </c>
      <c r="Q182" s="48">
        <f ca="1">IF('Bewerking, HH'!Q182=0,0,'Bewerking, HH'!Q182/SUM('Bewerking, HH'!M$151:M$186))</f>
        <v>0</v>
      </c>
      <c r="R182" s="48">
        <f ca="1">IF('Bewerking, HH'!R182=0,0,'Bewerking, HH'!R182/SUM('Bewerking, HH'!M$151:M$186))</f>
        <v>0</v>
      </c>
      <c r="S182" s="49">
        <f ca="1">IF('Bewerking, HH'!S182=0,0,'Bewerking, HH'!S182/SUM('Bewerking, HH'!M$151:M$186))</f>
        <v>3.7073936333549419E-2</v>
      </c>
      <c r="W182" s="46">
        <f ca="1">IF('Bewerking, HH'!W182=0,0,'Bewerking, HH'!W182/SUM('Bewerking, HH'!W$151:W$186))</f>
        <v>6.4737793851717906E-2</v>
      </c>
      <c r="X182" s="47">
        <f ca="1">IF('Bewerking, HH'!X182=0,0,'Bewerking, HH'!X182/SUM('Bewerking, HH'!W$151:W$186))</f>
        <v>2.766385751816848E-2</v>
      </c>
      <c r="Y182" s="48">
        <f ca="1">IF('Bewerking, HH'!Y182=0,0,'Bewerking, HH'!Y182/SUM('Bewerking, HH'!W$151:W$186))</f>
        <v>0</v>
      </c>
      <c r="Z182" s="48">
        <f ca="1">IF('Bewerking, HH'!Z182=0,0,'Bewerking, HH'!Z182/SUM('Bewerking, HH'!W$151:W$186))</f>
        <v>0</v>
      </c>
      <c r="AA182" s="48">
        <f ca="1">IF('Bewerking, HH'!AA182=0,0,'Bewerking, HH'!AA182/SUM('Bewerking, HH'!W$151:W$186))</f>
        <v>0</v>
      </c>
      <c r="AB182" s="48">
        <f ca="1">IF('Bewerking, HH'!AB182=0,0,'Bewerking, HH'!AB182/SUM('Bewerking, HH'!W$151:W$186))</f>
        <v>3.5668224777372137E-2</v>
      </c>
      <c r="AC182" s="49">
        <f ca="1">IF('Bewerking, HH'!AC182=0,0,'Bewerking, HH'!AC182/SUM('Bewerking, HH'!W$151:W$186))</f>
        <v>1.4057115561772835E-3</v>
      </c>
      <c r="AG182" s="46">
        <f ca="1">IF('Bewerking, HH'!AG182=0,0,'Bewerking, HH'!AG182/SUM('Bewerking, HH'!AG$151:AG$186))</f>
        <v>6.4737793851717906E-2</v>
      </c>
      <c r="AH182" s="47">
        <f ca="1">IF('Bewerking, HH'!AH182=0,0,'Bewerking, HH'!AH182/SUM('Bewerking, HH'!AG$151:AG$186))</f>
        <v>2.766385751816848E-2</v>
      </c>
      <c r="AI182" s="48">
        <f ca="1">IF('Bewerking, HH'!AI182=0,0,'Bewerking, HH'!AI182/SUM('Bewerking, HH'!AG$151:AG$186))</f>
        <v>0</v>
      </c>
      <c r="AJ182" s="48">
        <f ca="1">IF('Bewerking, HH'!AJ182=0,0,'Bewerking, HH'!AJ182/SUM('Bewerking, HH'!AG$151:AG$186))</f>
        <v>0</v>
      </c>
      <c r="AK182" s="48">
        <f ca="1">IF('Bewerking, HH'!AK182=0,0,'Bewerking, HH'!AK182/SUM('Bewerking, HH'!AG$151:AG$186))</f>
        <v>0</v>
      </c>
      <c r="AL182" s="48">
        <f ca="1">IF('Bewerking, HH'!AL182=0,0,'Bewerking, HH'!AL182/SUM('Bewerking, HH'!AG$151:AG$186))</f>
        <v>0</v>
      </c>
      <c r="AM182" s="49">
        <f ca="1">IF('Bewerking, HH'!AM182=0,0,'Bewerking, HH'!AM182/SUM('Bewerking, HH'!AG$151:AG$186))</f>
        <v>0</v>
      </c>
      <c r="AQ182" s="46">
        <f ca="1">IF('Bewerking, HH'!AQ182=0,0,'Bewerking, HH'!AQ182/SUM('Bewerking, HH'!AQ$151:AQ$186))</f>
        <v>6.4737793851717906E-2</v>
      </c>
      <c r="AR182" s="47">
        <f ca="1">IF('Bewerking, HH'!AR182=0,0,'Bewerking, HH'!AR182/SUM('Bewerking, HH'!AQ$151:AQ$186))</f>
        <v>5.6876727285134258E-2</v>
      </c>
      <c r="AS182" s="48">
        <f ca="1">IF('Bewerking, HH'!AS182=0,0,'Bewerking, HH'!AS182/SUM('Bewerking, HH'!AQ$151:AQ$186))</f>
        <v>7.8610665665836427E-3</v>
      </c>
      <c r="AT182" s="48">
        <f ca="1">IF('Bewerking, HH'!AT182=0,0,'Bewerking, HH'!AT182/SUM('Bewerking, HH'!AQ$151:AQ$186))</f>
        <v>0</v>
      </c>
      <c r="AU182" s="48">
        <f ca="1">IF('Bewerking, HH'!AU182=0,0,'Bewerking, HH'!AU182/SUM('Bewerking, HH'!AQ$151:AQ$186))</f>
        <v>0</v>
      </c>
      <c r="AV182" s="48">
        <f ca="1">IF('Bewerking, HH'!AV182=0,0,'Bewerking, HH'!AV182/SUM('Bewerking, HH'!AQ$151:AQ$186))</f>
        <v>0</v>
      </c>
      <c r="AW182" s="49">
        <f ca="1">IF('Bewerking, HH'!AW182=0,0,'Bewerking, HH'!AW182/SUM('Bewerking, HH'!AQ$151:AQ$186))</f>
        <v>0</v>
      </c>
    </row>
    <row r="183" spans="2:49" x14ac:dyDescent="0.25">
      <c r="B183" s="29" t="s">
        <v>99</v>
      </c>
      <c r="C183" s="48">
        <f ca="1">IF('Bewerking, HH'!C183=0,0,'Bewerking, HH'!C183/SUM('Bewerking, HH'!C$151:C$186))</f>
        <v>5.6542359002354228E-2</v>
      </c>
      <c r="D183" s="47">
        <f ca="1">IF('Bewerking, HH'!D183=0,0,'Bewerking, HH'!D183/SUM('Bewerking, HH'!C$151:C$186))</f>
        <v>4.8640349380736296E-2</v>
      </c>
      <c r="E183" s="48">
        <f ca="1">IF('Bewerking, HH'!E183=0,0,'Bewerking, HH'!E183/SUM('Bewerking, HH'!C$151:C$186))</f>
        <v>0</v>
      </c>
      <c r="F183" s="48">
        <f ca="1">IF('Bewerking, HH'!F183=0,0,'Bewerking, HH'!F183/SUM('Bewerking, HH'!C$151:C$186))</f>
        <v>0</v>
      </c>
      <c r="G183" s="48">
        <f ca="1">IF('Bewerking, HH'!G183=0,0,'Bewerking, HH'!G183/SUM('Bewerking, HH'!C$151:C$186))</f>
        <v>0</v>
      </c>
      <c r="H183" s="48">
        <f ca="1">IF('Bewerking, HH'!H183=0,0,'Bewerking, HH'!H183/SUM('Bewerking, HH'!C$151:C$186))</f>
        <v>0</v>
      </c>
      <c r="I183" s="49">
        <f ca="1">IF('Bewerking, HH'!I183=0,0,'Bewerking, HH'!I183/SUM('Bewerking, HH'!C$151:C$186))</f>
        <v>7.9020096216179322E-3</v>
      </c>
      <c r="J183" s="50"/>
      <c r="M183" s="48">
        <f ca="1">IF('Bewerking, HH'!M183=0,0,'Bewerking, HH'!M183/SUM('Bewerking, HH'!M$151:M$186))</f>
        <v>5.6542359002354228E-2</v>
      </c>
      <c r="N183" s="47">
        <f ca="1">IF('Bewerking, HH'!N183=0,0,'Bewerking, HH'!N183/SUM('Bewerking, HH'!M$151:M$186))</f>
        <v>4.8640349380736296E-2</v>
      </c>
      <c r="O183" s="48">
        <f ca="1">IF('Bewerking, HH'!O183=0,0,'Bewerking, HH'!O183/SUM('Bewerking, HH'!M$151:M$186))</f>
        <v>0</v>
      </c>
      <c r="P183" s="48">
        <f ca="1">IF('Bewerking, HH'!P183=0,0,'Bewerking, HH'!P183/SUM('Bewerking, HH'!M$151:M$186))</f>
        <v>0</v>
      </c>
      <c r="Q183" s="48">
        <f ca="1">IF('Bewerking, HH'!Q183=0,0,'Bewerking, HH'!Q183/SUM('Bewerking, HH'!M$151:M$186))</f>
        <v>0</v>
      </c>
      <c r="R183" s="48">
        <f ca="1">IF('Bewerking, HH'!R183=0,0,'Bewerking, HH'!R183/SUM('Bewerking, HH'!M$151:M$186))</f>
        <v>0</v>
      </c>
      <c r="S183" s="49">
        <f ca="1">IF('Bewerking, HH'!S183=0,0,'Bewerking, HH'!S183/SUM('Bewerking, HH'!M$151:M$186))</f>
        <v>7.9020096216179322E-3</v>
      </c>
      <c r="W183" s="48">
        <f ca="1">IF('Bewerking, HH'!W183=0,0,'Bewerking, HH'!W183/SUM('Bewerking, HH'!W$151:W$186))</f>
        <v>5.6542359002354228E-2</v>
      </c>
      <c r="X183" s="47">
        <f ca="1">IF('Bewerking, HH'!X183=0,0,'Bewerking, HH'!X183/SUM('Bewerking, HH'!W$151:W$186))</f>
        <v>4.8640349380736296E-2</v>
      </c>
      <c r="Y183" s="48">
        <f ca="1">IF('Bewerking, HH'!Y183=0,0,'Bewerking, HH'!Y183/SUM('Bewerking, HH'!W$151:W$186))</f>
        <v>0</v>
      </c>
      <c r="Z183" s="48">
        <f ca="1">IF('Bewerking, HH'!Z183=0,0,'Bewerking, HH'!Z183/SUM('Bewerking, HH'!W$151:W$186))</f>
        <v>0</v>
      </c>
      <c r="AA183" s="48">
        <f ca="1">IF('Bewerking, HH'!AA183=0,0,'Bewerking, HH'!AA183/SUM('Bewerking, HH'!W$151:W$186))</f>
        <v>0</v>
      </c>
      <c r="AB183" s="48">
        <f ca="1">IF('Bewerking, HH'!AB183=0,0,'Bewerking, HH'!AB183/SUM('Bewerking, HH'!W$151:W$186))</f>
        <v>7.7109420314579137E-3</v>
      </c>
      <c r="AC183" s="49">
        <f ca="1">IF('Bewerking, HH'!AC183=0,0,'Bewerking, HH'!AC183/SUM('Bewerking, HH'!W$151:W$186))</f>
        <v>1.9106759016001911E-4</v>
      </c>
      <c r="AG183" s="48">
        <f ca="1">IF('Bewerking, HH'!AG183=0,0,'Bewerking, HH'!AG183/SUM('Bewerking, HH'!AG$151:AG$186))</f>
        <v>5.6542359002354228E-2</v>
      </c>
      <c r="AH183" s="47">
        <f ca="1">IF('Bewerking, HH'!AH183=0,0,'Bewerking, HH'!AH183/SUM('Bewerking, HH'!AG$151:AG$186))</f>
        <v>4.8640349380736296E-2</v>
      </c>
      <c r="AI183" s="48">
        <f ca="1">IF('Bewerking, HH'!AI183=0,0,'Bewerking, HH'!AI183/SUM('Bewerking, HH'!AG$151:AG$186))</f>
        <v>0</v>
      </c>
      <c r="AJ183" s="48">
        <f ca="1">IF('Bewerking, HH'!AJ183=0,0,'Bewerking, HH'!AJ183/SUM('Bewerking, HH'!AG$151:AG$186))</f>
        <v>0</v>
      </c>
      <c r="AK183" s="48">
        <f ca="1">IF('Bewerking, HH'!AK183=0,0,'Bewerking, HH'!AK183/SUM('Bewerking, HH'!AG$151:AG$186))</f>
        <v>0</v>
      </c>
      <c r="AL183" s="48">
        <f ca="1">IF('Bewerking, HH'!AL183=0,0,'Bewerking, HH'!AL183/SUM('Bewerking, HH'!AG$151:AG$186))</f>
        <v>0</v>
      </c>
      <c r="AM183" s="49">
        <f ca="1">IF('Bewerking, HH'!AM183=0,0,'Bewerking, HH'!AM183/SUM('Bewerking, HH'!AG$151:AG$186))</f>
        <v>0</v>
      </c>
      <c r="AQ183" s="48">
        <f ca="1">IF('Bewerking, HH'!AQ183=0,0,'Bewerking, HH'!AQ183/SUM('Bewerking, HH'!AQ$151:AQ$186))</f>
        <v>5.6542359002354228E-2</v>
      </c>
      <c r="AR183" s="47">
        <f ca="1">IF('Bewerking, HH'!AR183=0,0,'Bewerking, HH'!AR183/SUM('Bewerking, HH'!AQ$151:AQ$186))</f>
        <v>5.4440615510594016E-2</v>
      </c>
      <c r="AS183" s="48">
        <f ca="1">IF('Bewerking, HH'!AS183=0,0,'Bewerking, HH'!AS183/SUM('Bewerking, HH'!AQ$151:AQ$186))</f>
        <v>2.1017434917602103E-3</v>
      </c>
      <c r="AT183" s="48">
        <f ca="1">IF('Bewerking, HH'!AT183=0,0,'Bewerking, HH'!AT183/SUM('Bewerking, HH'!AQ$151:AQ$186))</f>
        <v>0</v>
      </c>
      <c r="AU183" s="48">
        <f ca="1">IF('Bewerking, HH'!AU183=0,0,'Bewerking, HH'!AU183/SUM('Bewerking, HH'!AQ$151:AQ$186))</f>
        <v>0</v>
      </c>
      <c r="AV183" s="48">
        <f ca="1">IF('Bewerking, HH'!AV183=0,0,'Bewerking, HH'!AV183/SUM('Bewerking, HH'!AQ$151:AQ$186))</f>
        <v>0</v>
      </c>
      <c r="AW183" s="49">
        <f ca="1">IF('Bewerking, HH'!AW183=0,0,'Bewerking, HH'!AW183/SUM('Bewerking, HH'!AQ$151:AQ$186))</f>
        <v>0</v>
      </c>
    </row>
    <row r="184" spans="2:49" x14ac:dyDescent="0.25">
      <c r="B184" s="29" t="s">
        <v>100</v>
      </c>
      <c r="C184" s="48">
        <f ca="1">IF('Bewerking, HH'!C184=0,0,'Bewerking, HH'!C184/SUM('Bewerking, HH'!C$151:C$186))</f>
        <v>1.2003138967552628E-2</v>
      </c>
      <c r="D184" s="47">
        <f ca="1">IF('Bewerking, HH'!D184=0,0,'Bewerking, HH'!D184/SUM('Bewerking, HH'!C$151:C$186))</f>
        <v>4.2853730935889997E-3</v>
      </c>
      <c r="E184" s="48">
        <f ca="1">IF('Bewerking, HH'!E184=0,0,'Bewerking, HH'!E184/SUM('Bewerking, HH'!C$151:C$186))</f>
        <v>0</v>
      </c>
      <c r="F184" s="48">
        <f ca="1">IF('Bewerking, HH'!F184=0,0,'Bewerking, HH'!F184/SUM('Bewerking, HH'!C$151:C$186))</f>
        <v>0</v>
      </c>
      <c r="G184" s="48">
        <f ca="1">IF('Bewerking, HH'!G184=0,0,'Bewerking, HH'!G184/SUM('Bewerking, HH'!C$151:C$186))</f>
        <v>0</v>
      </c>
      <c r="H184" s="48">
        <f ca="1">IF('Bewerking, HH'!H184=0,0,'Bewerking, HH'!H184/SUM('Bewerking, HH'!C$151:C$186))</f>
        <v>0</v>
      </c>
      <c r="I184" s="49">
        <f ca="1">IF('Bewerking, HH'!I184=0,0,'Bewerking, HH'!I184/SUM('Bewerking, HH'!C$151:C$186))</f>
        <v>7.7177658739636286E-3</v>
      </c>
      <c r="J184" s="50"/>
      <c r="M184" s="48">
        <f ca="1">IF('Bewerking, HH'!M184=0,0,'Bewerking, HH'!M184/SUM('Bewerking, HH'!M$151:M$186))</f>
        <v>1.2003138967552628E-2</v>
      </c>
      <c r="N184" s="47">
        <f ca="1">IF('Bewerking, HH'!N184=0,0,'Bewerking, HH'!N184/SUM('Bewerking, HH'!M$151:M$186))</f>
        <v>4.2853730935889997E-3</v>
      </c>
      <c r="O184" s="48">
        <f ca="1">IF('Bewerking, HH'!O184=0,0,'Bewerking, HH'!O184/SUM('Bewerking, HH'!M$151:M$186))</f>
        <v>0</v>
      </c>
      <c r="P184" s="48">
        <f ca="1">IF('Bewerking, HH'!P184=0,0,'Bewerking, HH'!P184/SUM('Bewerking, HH'!M$151:M$186))</f>
        <v>0</v>
      </c>
      <c r="Q184" s="48">
        <f ca="1">IF('Bewerking, HH'!Q184=0,0,'Bewerking, HH'!Q184/SUM('Bewerking, HH'!M$151:M$186))</f>
        <v>0</v>
      </c>
      <c r="R184" s="48">
        <f ca="1">IF('Bewerking, HH'!R184=0,0,'Bewerking, HH'!R184/SUM('Bewerking, HH'!M$151:M$186))</f>
        <v>0</v>
      </c>
      <c r="S184" s="49">
        <f ca="1">IF('Bewerking, HH'!S184=0,0,'Bewerking, HH'!S184/SUM('Bewerking, HH'!M$151:M$186))</f>
        <v>7.7177658739636286E-3</v>
      </c>
      <c r="W184" s="48">
        <f ca="1">IF('Bewerking, HH'!W184=0,0,'Bewerking, HH'!W184/SUM('Bewerking, HH'!W$151:W$186))</f>
        <v>1.2003138967552628E-2</v>
      </c>
      <c r="X184" s="47">
        <f ca="1">IF('Bewerking, HH'!X184=0,0,'Bewerking, HH'!X184/SUM('Bewerking, HH'!W$151:W$186))</f>
        <v>4.2853730935889997E-3</v>
      </c>
      <c r="Y184" s="48">
        <f ca="1">IF('Bewerking, HH'!Y184=0,0,'Bewerking, HH'!Y184/SUM('Bewerking, HH'!W$151:W$186))</f>
        <v>0</v>
      </c>
      <c r="Z184" s="48">
        <f ca="1">IF('Bewerking, HH'!Z184=0,0,'Bewerking, HH'!Z184/SUM('Bewerking, HH'!W$151:W$186))</f>
        <v>0</v>
      </c>
      <c r="AA184" s="48">
        <f ca="1">IF('Bewerking, HH'!AA184=0,0,'Bewerking, HH'!AA184/SUM('Bewerking, HH'!W$151:W$186))</f>
        <v>0</v>
      </c>
      <c r="AB184" s="48">
        <f ca="1">IF('Bewerking, HH'!AB184=0,0,'Bewerking, HH'!AB184/SUM('Bewerking, HH'!W$151:W$186))</f>
        <v>7.2332730560578659E-3</v>
      </c>
      <c r="AC184" s="49">
        <f ca="1">IF('Bewerking, HH'!AC184=0,0,'Bewerking, HH'!AC184/SUM('Bewerking, HH'!W$151:W$186))</f>
        <v>4.8449281790576275E-4</v>
      </c>
      <c r="AG184" s="48">
        <f ca="1">IF('Bewerking, HH'!AG184=0,0,'Bewerking, HH'!AG184/SUM('Bewerking, HH'!AG$151:AG$186))</f>
        <v>1.2003138967552628E-2</v>
      </c>
      <c r="AH184" s="47">
        <f ca="1">IF('Bewerking, HH'!AH184=0,0,'Bewerking, HH'!AH184/SUM('Bewerking, HH'!AG$151:AG$186))</f>
        <v>4.2853730935889997E-3</v>
      </c>
      <c r="AI184" s="48">
        <f ca="1">IF('Bewerking, HH'!AI184=0,0,'Bewerking, HH'!AI184/SUM('Bewerking, HH'!AG$151:AG$186))</f>
        <v>0</v>
      </c>
      <c r="AJ184" s="48">
        <f ca="1">IF('Bewerking, HH'!AJ184=0,0,'Bewerking, HH'!AJ184/SUM('Bewerking, HH'!AG$151:AG$186))</f>
        <v>0</v>
      </c>
      <c r="AK184" s="48">
        <f ca="1">IF('Bewerking, HH'!AK184=0,0,'Bewerking, HH'!AK184/SUM('Bewerking, HH'!AG$151:AG$186))</f>
        <v>0</v>
      </c>
      <c r="AL184" s="48">
        <f ca="1">IF('Bewerking, HH'!AL184=0,0,'Bewerking, HH'!AL184/SUM('Bewerking, HH'!AG$151:AG$186))</f>
        <v>0</v>
      </c>
      <c r="AM184" s="49">
        <f ca="1">IF('Bewerking, HH'!AM184=0,0,'Bewerking, HH'!AM184/SUM('Bewerking, HH'!AG$151:AG$186))</f>
        <v>0</v>
      </c>
      <c r="AQ184" s="48">
        <f ca="1">IF('Bewerking, HH'!AQ184=0,0,'Bewerking, HH'!AQ184/SUM('Bewerking, HH'!AQ$151:AQ$186))</f>
        <v>1.2003138967552628E-2</v>
      </c>
      <c r="AR184" s="47">
        <f ca="1">IF('Bewerking, HH'!AR184=0,0,'Bewerking, HH'!AR184/SUM('Bewerking, HH'!AQ$151:AQ$186))</f>
        <v>7.4721075437578898E-3</v>
      </c>
      <c r="AS184" s="48">
        <f ca="1">IF('Bewerking, HH'!AS184=0,0,'Bewerking, HH'!AS184/SUM('Bewerking, HH'!AQ$151:AQ$186))</f>
        <v>4.5310314237947385E-3</v>
      </c>
      <c r="AT184" s="48">
        <f ca="1">IF('Bewerking, HH'!AT184=0,0,'Bewerking, HH'!AT184/SUM('Bewerking, HH'!AQ$151:AQ$186))</f>
        <v>0</v>
      </c>
      <c r="AU184" s="48">
        <f ca="1">IF('Bewerking, HH'!AU184=0,0,'Bewerking, HH'!AU184/SUM('Bewerking, HH'!AQ$151:AQ$186))</f>
        <v>0</v>
      </c>
      <c r="AV184" s="48">
        <f ca="1">IF('Bewerking, HH'!AV184=0,0,'Bewerking, HH'!AV184/SUM('Bewerking, HH'!AQ$151:AQ$186))</f>
        <v>0</v>
      </c>
      <c r="AW184" s="49">
        <f ca="1">IF('Bewerking, HH'!AW184=0,0,'Bewerking, HH'!AW184/SUM('Bewerking, HH'!AQ$151:AQ$186))</f>
        <v>0</v>
      </c>
    </row>
    <row r="185" spans="2:49" x14ac:dyDescent="0.25">
      <c r="B185" s="29" t="s">
        <v>101</v>
      </c>
      <c r="C185" s="48">
        <f ca="1">IF('Bewerking, HH'!C185=0,0,'Bewerking, HH'!C185/SUM('Bewerking, HH'!C$151:C$186))</f>
        <v>2.5664471663993996E-2</v>
      </c>
      <c r="D185" s="47">
        <f ca="1">IF('Bewerking, HH'!D185=0,0,'Bewerking, HH'!D185/SUM('Bewerking, HH'!C$151:C$186))</f>
        <v>1.276058548568699E-2</v>
      </c>
      <c r="E185" s="48">
        <f ca="1">IF('Bewerking, HH'!E185=0,0,'Bewerking, HH'!E185/SUM('Bewerking, HH'!C$151:C$186))</f>
        <v>0</v>
      </c>
      <c r="F185" s="48">
        <f ca="1">IF('Bewerking, HH'!F185=0,0,'Bewerking, HH'!F185/SUM('Bewerking, HH'!C$151:C$186))</f>
        <v>0</v>
      </c>
      <c r="G185" s="48">
        <f ca="1">IF('Bewerking, HH'!G185=0,0,'Bewerking, HH'!G185/SUM('Bewerking, HH'!C$151:C$186))</f>
        <v>0</v>
      </c>
      <c r="H185" s="48">
        <f ca="1">IF('Bewerking, HH'!H185=0,0,'Bewerking, HH'!H185/SUM('Bewerking, HH'!C$151:C$186))</f>
        <v>0</v>
      </c>
      <c r="I185" s="49">
        <f ca="1">IF('Bewerking, HH'!I185=0,0,'Bewerking, HH'!I185/SUM('Bewerking, HH'!C$151:C$186))</f>
        <v>1.2903886178307004E-2</v>
      </c>
      <c r="J185" s="50"/>
      <c r="M185" s="48">
        <f ca="1">IF('Bewerking, HH'!M185=0,0,'Bewerking, HH'!M185/SUM('Bewerking, HH'!M$151:M$186))</f>
        <v>2.5664471663993996E-2</v>
      </c>
      <c r="N185" s="47">
        <f ca="1">IF('Bewerking, HH'!N185=0,0,'Bewerking, HH'!N185/SUM('Bewerking, HH'!M$151:M$186))</f>
        <v>1.276058548568699E-2</v>
      </c>
      <c r="O185" s="48">
        <f ca="1">IF('Bewerking, HH'!O185=0,0,'Bewerking, HH'!O185/SUM('Bewerking, HH'!M$151:M$186))</f>
        <v>0</v>
      </c>
      <c r="P185" s="48">
        <f ca="1">IF('Bewerking, HH'!P185=0,0,'Bewerking, HH'!P185/SUM('Bewerking, HH'!M$151:M$186))</f>
        <v>0</v>
      </c>
      <c r="Q185" s="48">
        <f ca="1">IF('Bewerking, HH'!Q185=0,0,'Bewerking, HH'!Q185/SUM('Bewerking, HH'!M$151:M$186))</f>
        <v>0</v>
      </c>
      <c r="R185" s="48">
        <f ca="1">IF('Bewerking, HH'!R185=0,0,'Bewerking, HH'!R185/SUM('Bewerking, HH'!M$151:M$186))</f>
        <v>0</v>
      </c>
      <c r="S185" s="49">
        <f ca="1">IF('Bewerking, HH'!S185=0,0,'Bewerking, HH'!S185/SUM('Bewerking, HH'!M$151:M$186))</f>
        <v>1.2903886178307004E-2</v>
      </c>
      <c r="W185" s="48">
        <f ca="1">IF('Bewerking, HH'!W185=0,0,'Bewerking, HH'!W185/SUM('Bewerking, HH'!W$151:W$186))</f>
        <v>2.5664471663993996E-2</v>
      </c>
      <c r="X185" s="47">
        <f ca="1">IF('Bewerking, HH'!X185=0,0,'Bewerking, HH'!X185/SUM('Bewerking, HH'!W$151:W$186))</f>
        <v>1.276058548568699E-2</v>
      </c>
      <c r="Y185" s="48">
        <f ca="1">IF('Bewerking, HH'!Y185=0,0,'Bewerking, HH'!Y185/SUM('Bewerking, HH'!W$151:W$186))</f>
        <v>0</v>
      </c>
      <c r="Z185" s="48">
        <f ca="1">IF('Bewerking, HH'!Z185=0,0,'Bewerking, HH'!Z185/SUM('Bewerking, HH'!W$151:W$186))</f>
        <v>0</v>
      </c>
      <c r="AA185" s="48">
        <f ca="1">IF('Bewerking, HH'!AA185=0,0,'Bewerking, HH'!AA185/SUM('Bewerking, HH'!W$151:W$186))</f>
        <v>0</v>
      </c>
      <c r="AB185" s="48">
        <f ca="1">IF('Bewerking, HH'!AB185=0,0,'Bewerking, HH'!AB185/SUM('Bewerking, HH'!W$151:W$186))</f>
        <v>1.0276706813606743E-2</v>
      </c>
      <c r="AC185" s="49">
        <f ca="1">IF('Bewerking, HH'!AC185=0,0,'Bewerking, HH'!AC185/SUM('Bewerking, HH'!W$151:W$186))</f>
        <v>2.6271793647002629E-3</v>
      </c>
      <c r="AG185" s="48">
        <f ca="1">IF('Bewerking, HH'!AG185=0,0,'Bewerking, HH'!AG185/SUM('Bewerking, HH'!AG$151:AG$186))</f>
        <v>2.5664471663993996E-2</v>
      </c>
      <c r="AH185" s="47">
        <f ca="1">IF('Bewerking, HH'!AH185=0,0,'Bewerking, HH'!AH185/SUM('Bewerking, HH'!AG$151:AG$186))</f>
        <v>1.276058548568699E-2</v>
      </c>
      <c r="AI185" s="48">
        <f ca="1">IF('Bewerking, HH'!AI185=0,0,'Bewerking, HH'!AI185/SUM('Bewerking, HH'!AG$151:AG$186))</f>
        <v>0</v>
      </c>
      <c r="AJ185" s="48">
        <f ca="1">IF('Bewerking, HH'!AJ185=0,0,'Bewerking, HH'!AJ185/SUM('Bewerking, HH'!AG$151:AG$186))</f>
        <v>0</v>
      </c>
      <c r="AK185" s="48">
        <f ca="1">IF('Bewerking, HH'!AK185=0,0,'Bewerking, HH'!AK185/SUM('Bewerking, HH'!AG$151:AG$186))</f>
        <v>0</v>
      </c>
      <c r="AL185" s="48">
        <f ca="1">IF('Bewerking, HH'!AL185=0,0,'Bewerking, HH'!AL185/SUM('Bewerking, HH'!AG$151:AG$186))</f>
        <v>0</v>
      </c>
      <c r="AM185" s="49">
        <f ca="1">IF('Bewerking, HH'!AM185=0,0,'Bewerking, HH'!AM185/SUM('Bewerking, HH'!AG$151:AG$186))</f>
        <v>0</v>
      </c>
      <c r="AQ185" s="48">
        <f ca="1">IF('Bewerking, HH'!AQ185=0,0,'Bewerking, HH'!AQ185/SUM('Bewerking, HH'!AQ$151:AQ$186))</f>
        <v>2.5664471663993996E-2</v>
      </c>
      <c r="AR185" s="47">
        <f ca="1">IF('Bewerking, HH'!AR185=0,0,'Bewerking, HH'!AR185/SUM('Bewerking, HH'!AQ$151:AQ$186))</f>
        <v>2.0021153911767717E-2</v>
      </c>
      <c r="AS185" s="48">
        <f ca="1">IF('Bewerking, HH'!AS185=0,0,'Bewerking, HH'!AS185/SUM('Bewerking, HH'!AQ$151:AQ$186))</f>
        <v>5.6433177522262788E-3</v>
      </c>
      <c r="AT185" s="48">
        <f ca="1">IF('Bewerking, HH'!AT185=0,0,'Bewerking, HH'!AT185/SUM('Bewerking, HH'!AQ$151:AQ$186))</f>
        <v>0</v>
      </c>
      <c r="AU185" s="48">
        <f ca="1">IF('Bewerking, HH'!AU185=0,0,'Bewerking, HH'!AU185/SUM('Bewerking, HH'!AQ$151:AQ$186))</f>
        <v>0</v>
      </c>
      <c r="AV185" s="48">
        <f ca="1">IF('Bewerking, HH'!AV185=0,0,'Bewerking, HH'!AV185/SUM('Bewerking, HH'!AQ$151:AQ$186))</f>
        <v>0</v>
      </c>
      <c r="AW185" s="49">
        <f ca="1">IF('Bewerking, HH'!AW185=0,0,'Bewerking, HH'!AW185/SUM('Bewerking, HH'!AQ$151:AQ$186))</f>
        <v>0</v>
      </c>
    </row>
    <row r="186" spans="2:49" ht="15.75" thickBot="1" x14ac:dyDescent="0.3">
      <c r="B186" s="29" t="s">
        <v>102</v>
      </c>
      <c r="C186" s="58">
        <f ca="1">IF('Bewerking, HH'!C186=0,0,'Bewerking, HH'!C186/SUM('Bewerking, HH'!C$151:C$186))</f>
        <v>1.4814562079907195E-2</v>
      </c>
      <c r="D186" s="59">
        <f ca="1">IF('Bewerking, HH'!D186=0,0,'Bewerking, HH'!D186/SUM('Bewerking, HH'!C$151:C$186))</f>
        <v>5.1178818792862258E-3</v>
      </c>
      <c r="E186" s="58">
        <f ca="1">IF('Bewerking, HH'!E186=0,0,'Bewerking, HH'!E186/SUM('Bewerking, HH'!C$151:C$186))</f>
        <v>0</v>
      </c>
      <c r="F186" s="58">
        <f ca="1">IF('Bewerking, HH'!F186=0,0,'Bewerking, HH'!F186/SUM('Bewerking, HH'!C$151:C$186))</f>
        <v>0</v>
      </c>
      <c r="G186" s="58">
        <f ca="1">IF('Bewerking, HH'!G186=0,0,'Bewerking, HH'!G186/SUM('Bewerking, HH'!C$151:C$186))</f>
        <v>0</v>
      </c>
      <c r="H186" s="58">
        <f ca="1">IF('Bewerking, HH'!H186=0,0,'Bewerking, HH'!H186/SUM('Bewerking, HH'!C$151:C$186))</f>
        <v>0</v>
      </c>
      <c r="I186" s="60">
        <f ca="1">IF('Bewerking, HH'!I186=0,0,'Bewerking, HH'!I186/SUM('Bewerking, HH'!C$151:C$186))</f>
        <v>9.6966802006209704E-3</v>
      </c>
      <c r="J186" s="58">
        <f ca="1">SUM(C181:C186)</f>
        <v>0.1833225289160326</v>
      </c>
      <c r="M186" s="58">
        <f ca="1">IF('Bewerking, HH'!M186=0,0,'Bewerking, HH'!M186/SUM('Bewerking, HH'!M$151:M$186))</f>
        <v>1.4814562079907195E-2</v>
      </c>
      <c r="N186" s="59">
        <f ca="1">IF('Bewerking, HH'!N186=0,0,'Bewerking, HH'!N186/SUM('Bewerking, HH'!M$151:M$186))</f>
        <v>5.1178818792862258E-3</v>
      </c>
      <c r="O186" s="58">
        <f ca="1">IF('Bewerking, HH'!O186=0,0,'Bewerking, HH'!O186/SUM('Bewerking, HH'!M$151:M$186))</f>
        <v>0</v>
      </c>
      <c r="P186" s="58">
        <f ca="1">IF('Bewerking, HH'!P186=0,0,'Bewerking, HH'!P186/SUM('Bewerking, HH'!M$151:M$186))</f>
        <v>0</v>
      </c>
      <c r="Q186" s="58">
        <f ca="1">IF('Bewerking, HH'!Q186=0,0,'Bewerking, HH'!Q186/SUM('Bewerking, HH'!M$151:M$186))</f>
        <v>0</v>
      </c>
      <c r="R186" s="58">
        <f ca="1">IF('Bewerking, HH'!R186=0,0,'Bewerking, HH'!R186/SUM('Bewerking, HH'!M$151:M$186))</f>
        <v>0</v>
      </c>
      <c r="S186" s="60">
        <f ca="1">IF('Bewerking, HH'!S186=0,0,'Bewerking, HH'!S186/SUM('Bewerking, HH'!M$151:M$186))</f>
        <v>9.6966802006209704E-3</v>
      </c>
      <c r="W186" s="58">
        <f ca="1">IF('Bewerking, HH'!W186=0,0,'Bewerking, HH'!W186/SUM('Bewerking, HH'!W$151:W$186))</f>
        <v>1.4814562079907195E-2</v>
      </c>
      <c r="X186" s="59">
        <f ca="1">IF('Bewerking, HH'!X186=0,0,'Bewerking, HH'!X186/SUM('Bewerking, HH'!W$151:W$186))</f>
        <v>5.1178818792862258E-3</v>
      </c>
      <c r="Y186" s="58">
        <f ca="1">IF('Bewerking, HH'!Y186=0,0,'Bewerking, HH'!Y186/SUM('Bewerking, HH'!W$151:W$186))</f>
        <v>0</v>
      </c>
      <c r="Z186" s="58">
        <f ca="1">IF('Bewerking, HH'!Z186=0,0,'Bewerking, HH'!Z186/SUM('Bewerking, HH'!W$151:W$186))</f>
        <v>0</v>
      </c>
      <c r="AA186" s="58">
        <f ca="1">IF('Bewerking, HH'!AA186=0,0,'Bewerking, HH'!AA186/SUM('Bewerking, HH'!W$151:W$186))</f>
        <v>0</v>
      </c>
      <c r="AB186" s="58">
        <f ca="1">IF('Bewerking, HH'!AB186=0,0,'Bewerking, HH'!AB186/SUM('Bewerking, HH'!W$151:W$186))</f>
        <v>8.7891091473608785E-3</v>
      </c>
      <c r="AC186" s="60">
        <f ca="1">IF('Bewerking, HH'!AC186=0,0,'Bewerking, HH'!AC186/SUM('Bewerking, HH'!W$151:W$186))</f>
        <v>9.0757105326009081E-4</v>
      </c>
      <c r="AG186" s="58">
        <f ca="1">IF('Bewerking, HH'!AG186=0,0,'Bewerking, HH'!AG186/SUM('Bewerking, HH'!AG$151:AG$186))</f>
        <v>1.4814562079907195E-2</v>
      </c>
      <c r="AH186" s="59">
        <f ca="1">IF('Bewerking, HH'!AH186=0,0,'Bewerking, HH'!AH186/SUM('Bewerking, HH'!AG$151:AG$186))</f>
        <v>5.1178818792862258E-3</v>
      </c>
      <c r="AI186" s="58">
        <f ca="1">IF('Bewerking, HH'!AI186=0,0,'Bewerking, HH'!AI186/SUM('Bewerking, HH'!AG$151:AG$186))</f>
        <v>0</v>
      </c>
      <c r="AJ186" s="58">
        <f ca="1">IF('Bewerking, HH'!AJ186=0,0,'Bewerking, HH'!AJ186/SUM('Bewerking, HH'!AG$151:AG$186))</f>
        <v>0</v>
      </c>
      <c r="AK186" s="58">
        <f ca="1">IF('Bewerking, HH'!AK186=0,0,'Bewerking, HH'!AK186/SUM('Bewerking, HH'!AG$151:AG$186))</f>
        <v>0</v>
      </c>
      <c r="AL186" s="58">
        <f ca="1">IF('Bewerking, HH'!AL186=0,0,'Bewerking, HH'!AL186/SUM('Bewerking, HH'!AG$151:AG$186))</f>
        <v>0</v>
      </c>
      <c r="AM186" s="60">
        <f ca="1">IF('Bewerking, HH'!AM186=0,0,'Bewerking, HH'!AM186/SUM('Bewerking, HH'!AG$151:AG$186))</f>
        <v>0</v>
      </c>
      <c r="AQ186" s="58">
        <f ca="1">IF('Bewerking, HH'!AQ186=0,0,'Bewerking, HH'!AQ186/SUM('Bewerking, HH'!AQ$151:AQ$186))</f>
        <v>1.4814562079907195E-2</v>
      </c>
      <c r="AR186" s="59">
        <f ca="1">IF('Bewerking, HH'!AR186=0,0,'Bewerking, HH'!AR186/SUM('Bewerking, HH'!AQ$151:AQ$186))</f>
        <v>1.0727080418983929E-2</v>
      </c>
      <c r="AS186" s="58">
        <f ca="1">IF('Bewerking, HH'!AS186=0,0,'Bewerking, HH'!AS186/SUM('Bewerking, HH'!AQ$151:AQ$186))</f>
        <v>4.0874816609232662E-3</v>
      </c>
      <c r="AT186" s="58">
        <f ca="1">IF('Bewerking, HH'!AT186=0,0,'Bewerking, HH'!AT186/SUM('Bewerking, HH'!AQ$151:AQ$186))</f>
        <v>0</v>
      </c>
      <c r="AU186" s="58">
        <f ca="1">IF('Bewerking, HH'!AU186=0,0,'Bewerking, HH'!AU186/SUM('Bewerking, HH'!AQ$151:AQ$186))</f>
        <v>0</v>
      </c>
      <c r="AV186" s="58">
        <f ca="1">IF('Bewerking, HH'!AV186=0,0,'Bewerking, HH'!AV186/SUM('Bewerking, HH'!AQ$151:AQ$186))</f>
        <v>0</v>
      </c>
      <c r="AW186" s="60">
        <f ca="1">IF('Bewerking, HH'!AW186=0,0,'Bewerking, HH'!AW186/SUM('Bewerking, HH'!AQ$151:AQ$186))</f>
        <v>0</v>
      </c>
    </row>
    <row r="187" spans="2:49" x14ac:dyDescent="0.25">
      <c r="C187" s="56">
        <f ca="1">SUM(C151:C186)</f>
        <v>1.0000000000000002</v>
      </c>
      <c r="D187" s="47">
        <f t="shared" ref="D187" ca="1" si="118">SUM(D151:D186)</f>
        <v>0.32376403152615241</v>
      </c>
      <c r="E187" s="56">
        <f t="shared" ref="E187" ca="1" si="119">SUM(E151:E186)</f>
        <v>0</v>
      </c>
      <c r="F187" s="56">
        <f t="shared" ref="F187" ca="1" si="120">SUM(F151:F186)</f>
        <v>0</v>
      </c>
      <c r="G187" s="56">
        <f t="shared" ref="G187" ca="1" si="121">SUM(G151:G186)</f>
        <v>0</v>
      </c>
      <c r="H187" s="56">
        <f t="shared" ref="H187" ca="1" si="122">SUM(H151:H186)</f>
        <v>0</v>
      </c>
      <c r="I187" s="49">
        <f t="shared" ref="I187" ca="1" si="123">SUM(I151:I186)</f>
        <v>0.67623596847384748</v>
      </c>
      <c r="M187" s="56">
        <f ca="1">SUM(M151:M186)</f>
        <v>1.0000000000000002</v>
      </c>
      <c r="N187" s="47">
        <f t="shared" ref="N187" ca="1" si="124">SUM(N151:N186)</f>
        <v>0.32376403152615241</v>
      </c>
      <c r="O187" s="56">
        <f t="shared" ref="O187" ca="1" si="125">SUM(O151:O186)</f>
        <v>0</v>
      </c>
      <c r="P187" s="56">
        <f t="shared" ref="P187" ca="1" si="126">SUM(P151:P186)</f>
        <v>0</v>
      </c>
      <c r="Q187" s="56">
        <f t="shared" ref="Q187" ca="1" si="127">SUM(Q151:Q186)</f>
        <v>0</v>
      </c>
      <c r="R187" s="56">
        <f t="shared" ref="R187" ca="1" si="128">SUM(R151:R186)</f>
        <v>0</v>
      </c>
      <c r="S187" s="49">
        <f t="shared" ref="S187" ca="1" si="129">SUM(S151:S186)</f>
        <v>0.67623596847384748</v>
      </c>
      <c r="W187" s="56">
        <f ca="1">SUM(W151:W186)</f>
        <v>1.0000000000000002</v>
      </c>
      <c r="X187" s="47">
        <f t="shared" ref="X187" ca="1" si="130">SUM(X151:X186)</f>
        <v>0.32376403152615241</v>
      </c>
      <c r="Y187" s="56">
        <f t="shared" ref="Y187" ca="1" si="131">SUM(Y151:Y186)</f>
        <v>0</v>
      </c>
      <c r="Z187" s="56">
        <f t="shared" ref="Z187" ca="1" si="132">SUM(Z151:Z186)</f>
        <v>0</v>
      </c>
      <c r="AA187" s="56">
        <f t="shared" ref="AA187" ca="1" si="133">SUM(AA151:AA186)</f>
        <v>0</v>
      </c>
      <c r="AB187" s="56">
        <f t="shared" ref="AB187" ca="1" si="134">SUM(AB151:AB186)</f>
        <v>0.53915862021904548</v>
      </c>
      <c r="AC187" s="49">
        <f t="shared" ref="AC187" ca="1" si="135">SUM(AC151:AC186)</f>
        <v>0.13707734825480228</v>
      </c>
      <c r="AG187" s="56">
        <f ca="1">SUM(AG151:AG186)</f>
        <v>1.0000000000000002</v>
      </c>
      <c r="AH187" s="47">
        <f t="shared" ref="AH187" ca="1" si="136">SUM(AH151:AH186)</f>
        <v>0.32376403152615241</v>
      </c>
      <c r="AI187" s="56">
        <f t="shared" ref="AI187" ca="1" si="137">SUM(AI151:AI186)</f>
        <v>0</v>
      </c>
      <c r="AJ187" s="56">
        <f t="shared" ref="AJ187" ca="1" si="138">SUM(AJ151:AJ186)</f>
        <v>0</v>
      </c>
      <c r="AK187" s="56">
        <f t="shared" ref="AK187" ca="1" si="139">SUM(AK151:AK186)</f>
        <v>0</v>
      </c>
      <c r="AL187" s="56">
        <f t="shared" ref="AL187" ca="1" si="140">SUM(AL151:AL186)</f>
        <v>0</v>
      </c>
      <c r="AM187" s="49">
        <f t="shared" ref="AM187" ca="1" si="141">SUM(AM151:AM186)</f>
        <v>0</v>
      </c>
      <c r="AQ187" s="56">
        <f ca="1">SUM(AQ151:AQ186)</f>
        <v>1.0000000000000002</v>
      </c>
      <c r="AR187" s="47">
        <f t="shared" ref="AR187" ca="1" si="142">SUM(AR151:AR186)</f>
        <v>0.63844552867719817</v>
      </c>
      <c r="AS187" s="56">
        <f t="shared" ref="AS187" ca="1" si="143">SUM(AS151:AS186)</f>
        <v>0.35948684704357026</v>
      </c>
      <c r="AT187" s="56">
        <f t="shared" ref="AT187" ca="1" si="144">SUM(AT151:AT186)</f>
        <v>0</v>
      </c>
      <c r="AU187" s="56">
        <f t="shared" ref="AU187" ca="1" si="145">SUM(AU151:AU186)</f>
        <v>0</v>
      </c>
      <c r="AV187" s="56">
        <f t="shared" ref="AV187" ca="1" si="146">SUM(AV151:AV186)</f>
        <v>0</v>
      </c>
      <c r="AW187" s="49">
        <f t="shared" ref="AW187" ca="1" si="147">SUM(AW151:AW186)</f>
        <v>2.0676242792316345E-3</v>
      </c>
    </row>
    <row r="188" spans="2:49" s="5" customFormat="1" x14ac:dyDescent="0.25">
      <c r="B188" s="3" t="s">
        <v>105</v>
      </c>
      <c r="C188" s="39"/>
      <c r="D188" s="39"/>
      <c r="E188" s="39"/>
      <c r="F188" s="39"/>
      <c r="G188" s="39"/>
      <c r="H188" s="39"/>
      <c r="I188" s="39"/>
      <c r="J188" s="39"/>
      <c r="K188" s="21"/>
      <c r="M188" s="39"/>
      <c r="N188" s="39"/>
      <c r="O188" s="39"/>
      <c r="P188" s="39"/>
      <c r="Q188" s="39"/>
      <c r="R188" s="39"/>
      <c r="S188" s="39"/>
      <c r="U188" s="21"/>
      <c r="W188" s="39"/>
      <c r="X188" s="39"/>
      <c r="Y188" s="39"/>
      <c r="Z188" s="39"/>
      <c r="AA188" s="39"/>
      <c r="AB188" s="39"/>
      <c r="AC188" s="39"/>
      <c r="AE188" s="21"/>
      <c r="AG188" s="39"/>
      <c r="AH188" s="39"/>
      <c r="AI188" s="39"/>
      <c r="AJ188" s="39"/>
      <c r="AK188" s="39"/>
      <c r="AL188" s="39"/>
      <c r="AM188" s="39"/>
      <c r="AO188" s="21"/>
      <c r="AQ188" s="39"/>
      <c r="AR188" s="39"/>
      <c r="AS188" s="39"/>
      <c r="AT188" s="39"/>
      <c r="AU188" s="39"/>
      <c r="AV188" s="39"/>
      <c r="AW188" s="39"/>
    </row>
    <row r="189" spans="2:49" x14ac:dyDescent="0.25">
      <c r="C189" s="9" t="s">
        <v>1</v>
      </c>
      <c r="D189" s="40" t="s">
        <v>2</v>
      </c>
      <c r="E189" s="9" t="s">
        <v>3</v>
      </c>
      <c r="F189" s="9" t="s">
        <v>4</v>
      </c>
      <c r="G189" s="9" t="s">
        <v>5</v>
      </c>
      <c r="H189" s="9" t="s">
        <v>6</v>
      </c>
      <c r="I189" s="9" t="s">
        <v>7</v>
      </c>
      <c r="M189" s="9" t="s">
        <v>1</v>
      </c>
      <c r="N189" s="40" t="s">
        <v>2</v>
      </c>
      <c r="O189" s="9" t="s">
        <v>3</v>
      </c>
      <c r="P189" s="9" t="s">
        <v>4</v>
      </c>
      <c r="Q189" s="9" t="s">
        <v>5</v>
      </c>
      <c r="R189" s="9" t="s">
        <v>6</v>
      </c>
      <c r="S189" s="9" t="s">
        <v>7</v>
      </c>
      <c r="W189" s="9" t="s">
        <v>1</v>
      </c>
      <c r="X189" s="40" t="s">
        <v>2</v>
      </c>
      <c r="Y189" s="9" t="s">
        <v>3</v>
      </c>
      <c r="Z189" s="9" t="s">
        <v>4</v>
      </c>
      <c r="AA189" s="9" t="s">
        <v>5</v>
      </c>
      <c r="AB189" s="9" t="s">
        <v>6</v>
      </c>
      <c r="AC189" s="9" t="s">
        <v>7</v>
      </c>
      <c r="AG189" s="9" t="s">
        <v>1</v>
      </c>
      <c r="AH189" s="40" t="s">
        <v>2</v>
      </c>
      <c r="AI189" s="9" t="s">
        <v>3</v>
      </c>
      <c r="AJ189" s="9" t="s">
        <v>4</v>
      </c>
      <c r="AK189" s="9" t="s">
        <v>5</v>
      </c>
      <c r="AL189" s="9" t="s">
        <v>6</v>
      </c>
      <c r="AM189" s="9" t="s">
        <v>7</v>
      </c>
      <c r="AQ189" s="9" t="s">
        <v>1</v>
      </c>
      <c r="AR189" s="40" t="s">
        <v>2</v>
      </c>
      <c r="AS189" s="9" t="s">
        <v>3</v>
      </c>
      <c r="AT189" s="9" t="s">
        <v>4</v>
      </c>
      <c r="AU189" s="9" t="s">
        <v>5</v>
      </c>
      <c r="AV189" s="9" t="s">
        <v>6</v>
      </c>
      <c r="AW189" s="9" t="s">
        <v>7</v>
      </c>
    </row>
    <row r="190" spans="2:49" x14ac:dyDescent="0.25">
      <c r="C190" s="9" t="s">
        <v>35</v>
      </c>
      <c r="D190" s="40" t="s">
        <v>35</v>
      </c>
      <c r="E190" s="9" t="s">
        <v>35</v>
      </c>
      <c r="F190" s="9" t="s">
        <v>35</v>
      </c>
      <c r="G190" s="9" t="s">
        <v>35</v>
      </c>
      <c r="H190" s="9" t="s">
        <v>35</v>
      </c>
      <c r="I190" s="9" t="s">
        <v>35</v>
      </c>
      <c r="M190" s="9" t="s">
        <v>35</v>
      </c>
      <c r="N190" s="40" t="s">
        <v>35</v>
      </c>
      <c r="O190" s="9" t="s">
        <v>35</v>
      </c>
      <c r="P190" s="9" t="s">
        <v>35</v>
      </c>
      <c r="Q190" s="9" t="s">
        <v>35</v>
      </c>
      <c r="R190" s="9" t="s">
        <v>35</v>
      </c>
      <c r="S190" s="9" t="s">
        <v>35</v>
      </c>
      <c r="W190" s="9" t="s">
        <v>35</v>
      </c>
      <c r="X190" s="40" t="s">
        <v>35</v>
      </c>
      <c r="Y190" s="9" t="s">
        <v>35</v>
      </c>
      <c r="Z190" s="9" t="s">
        <v>35</v>
      </c>
      <c r="AA190" s="9" t="s">
        <v>35</v>
      </c>
      <c r="AB190" s="9" t="s">
        <v>35</v>
      </c>
      <c r="AC190" s="9" t="s">
        <v>35</v>
      </c>
      <c r="AG190" s="9" t="s">
        <v>35</v>
      </c>
      <c r="AH190" s="40" t="s">
        <v>35</v>
      </c>
      <c r="AI190" s="9" t="s">
        <v>35</v>
      </c>
      <c r="AJ190" s="9" t="s">
        <v>35</v>
      </c>
      <c r="AK190" s="9" t="s">
        <v>35</v>
      </c>
      <c r="AL190" s="9" t="s">
        <v>35</v>
      </c>
      <c r="AM190" s="9" t="s">
        <v>35</v>
      </c>
      <c r="AQ190" s="9" t="s">
        <v>35</v>
      </c>
      <c r="AR190" s="40" t="s">
        <v>35</v>
      </c>
      <c r="AS190" s="9" t="s">
        <v>35</v>
      </c>
      <c r="AT190" s="9" t="s">
        <v>35</v>
      </c>
      <c r="AU190" s="9" t="s">
        <v>35</v>
      </c>
      <c r="AV190" s="9" t="s">
        <v>35</v>
      </c>
      <c r="AW190" s="9" t="s">
        <v>35</v>
      </c>
    </row>
    <row r="191" spans="2:49" x14ac:dyDescent="0.25">
      <c r="B191" s="29" t="s">
        <v>10</v>
      </c>
      <c r="C191" s="56">
        <f ca="1">IF('Bewerking, HH'!C191=0,0,'Bewerking, HH'!C191/SUM('Bewerking, HH'!C$191:C$205))</f>
        <v>0</v>
      </c>
      <c r="D191" s="47">
        <f ca="1">IF('Bewerking, HH'!D191=0,0,'Bewerking, HH'!D191/SUM('Bewerking, HH'!C$191:C$205))</f>
        <v>0</v>
      </c>
      <c r="E191" s="56">
        <f ca="1">IF('Bewerking, HH'!E191=0,0,'Bewerking, HH'!E191/SUM('Bewerking, HH'!C$191:C$205))</f>
        <v>0</v>
      </c>
      <c r="F191" s="56">
        <f ca="1">IF('Bewerking, HH'!F191=0,0,'Bewerking, HH'!F191/SUM('Bewerking, HH'!C$191:C$205))</f>
        <v>0</v>
      </c>
      <c r="G191" s="56">
        <f ca="1">IF('Bewerking, HH'!G191=0,0,'Bewerking, HH'!G191/SUM('Bewerking, HH'!C$191:C$205))</f>
        <v>0</v>
      </c>
      <c r="H191" s="56">
        <f ca="1">IF('Bewerking, HH'!H191=0,0,'Bewerking, HH'!H191/SUM('Bewerking, HH'!C$191:C$205))</f>
        <v>0</v>
      </c>
      <c r="I191" s="49">
        <f ca="1">IF('Bewerking, HH'!I191=0,0,'Bewerking, HH'!I191/SUM('Bewerking, HH'!C$191:C$205))</f>
        <v>0</v>
      </c>
      <c r="M191" s="56">
        <f ca="1">IF('Bewerking, HH'!M191=0,0,'Bewerking, HH'!M191/SUM('Bewerking, HH'!M$191:M$205))</f>
        <v>0</v>
      </c>
      <c r="N191" s="47">
        <f ca="1">IF('Bewerking, HH'!N191=0,0,'Bewerking, HH'!N191/SUM('Bewerking, HH'!M$191:M$205))</f>
        <v>0</v>
      </c>
      <c r="O191" s="56">
        <f ca="1">IF('Bewerking, HH'!O191=0,0,'Bewerking, HH'!O191/SUM('Bewerking, HH'!M$191:M$205))</f>
        <v>0</v>
      </c>
      <c r="P191" s="56">
        <f ca="1">IF('Bewerking, HH'!P191=0,0,'Bewerking, HH'!P191/SUM('Bewerking, HH'!M$191:M$205))</f>
        <v>0</v>
      </c>
      <c r="Q191" s="56">
        <f ca="1">IF('Bewerking, HH'!Q191=0,0,'Bewerking, HH'!Q191/SUM('Bewerking, HH'!M$191:M$205))</f>
        <v>0</v>
      </c>
      <c r="R191" s="56">
        <f ca="1">IF('Bewerking, HH'!R191=0,0,'Bewerking, HH'!R191/SUM('Bewerking, HH'!M$191:M$205))</f>
        <v>0</v>
      </c>
      <c r="S191" s="49">
        <f ca="1">IF('Bewerking, HH'!S191=0,0,'Bewerking, HH'!S191/SUM('Bewerking, HH'!M$191:M$205))</f>
        <v>0</v>
      </c>
      <c r="W191" s="56">
        <f ca="1">IF('Bewerking, HH'!W191=0,0,'Bewerking, HH'!W191/SUM('Bewerking, HH'!W$191:W$205))</f>
        <v>0</v>
      </c>
      <c r="X191" s="47">
        <f ca="1">IF('Bewerking, HH'!X191=0,0,'Bewerking, HH'!X191/SUM('Bewerking, HH'!W$191:W$205))</f>
        <v>0</v>
      </c>
      <c r="Y191" s="56">
        <f ca="1">IF('Bewerking, HH'!Y191=0,0,'Bewerking, HH'!Y191/SUM('Bewerking, HH'!W$191:W$205))</f>
        <v>0</v>
      </c>
      <c r="Z191" s="56">
        <f ca="1">IF('Bewerking, HH'!Z191=0,0,'Bewerking, HH'!Z191/SUM('Bewerking, HH'!W$191:W$205))</f>
        <v>0</v>
      </c>
      <c r="AA191" s="56">
        <f ca="1">IF('Bewerking, HH'!AA191=0,0,'Bewerking, HH'!AA191/SUM('Bewerking, HH'!W$191:W$205))</f>
        <v>0</v>
      </c>
      <c r="AB191" s="56">
        <f ca="1">IF('Bewerking, HH'!AB191=0,0,'Bewerking, HH'!AB191/SUM('Bewerking, HH'!W$191:W$205))</f>
        <v>0</v>
      </c>
      <c r="AC191" s="49">
        <f ca="1">IF('Bewerking, HH'!AC191=0,0,'Bewerking, HH'!AC191/SUM('Bewerking, HH'!W$191:W$205))</f>
        <v>0</v>
      </c>
      <c r="AG191" s="56">
        <f ca="1">IF('Bewerking, HH'!AG191=0,0,'Bewerking, HH'!AG191/SUM('Bewerking, HH'!AG$191:AG$205))</f>
        <v>0</v>
      </c>
      <c r="AH191" s="47">
        <f ca="1">IF('Bewerking, HH'!AH191=0,0,'Bewerking, HH'!AH191/SUM('Bewerking, HH'!AG$191:AG$205))</f>
        <v>0</v>
      </c>
      <c r="AI191" s="56">
        <f ca="1">IF('Bewerking, HH'!AI191=0,0,'Bewerking, HH'!AI191/SUM('Bewerking, HH'!AG$191:AG$205))</f>
        <v>0</v>
      </c>
      <c r="AJ191" s="56">
        <f ca="1">IF('Bewerking, HH'!AJ191=0,0,'Bewerking, HH'!AJ191/SUM('Bewerking, HH'!AG$191:AG$205))</f>
        <v>0</v>
      </c>
      <c r="AK191" s="56">
        <f ca="1">IF('Bewerking, HH'!AK191=0,0,'Bewerking, HH'!AK191/SUM('Bewerking, HH'!AG$191:AG$205))</f>
        <v>0</v>
      </c>
      <c r="AL191" s="56">
        <f ca="1">IF('Bewerking, HH'!AL191=0,0,'Bewerking, HH'!AL191/SUM('Bewerking, HH'!AG$191:AG$205))</f>
        <v>0</v>
      </c>
      <c r="AM191" s="49">
        <f ca="1">IF('Bewerking, HH'!AM191=0,0,'Bewerking, HH'!AM191/SUM('Bewerking, HH'!AG$191:AG$205))</f>
        <v>0</v>
      </c>
      <c r="AQ191" s="56">
        <f ca="1">IF('Bewerking, HH'!AQ191=0,0,'Bewerking, HH'!AQ191/SUM('Bewerking, HH'!AQ$191:AQ$205))</f>
        <v>0</v>
      </c>
      <c r="AR191" s="47">
        <f ca="1">IF('Bewerking, HH'!AR191=0,0,'Bewerking, HH'!AR191/SUM('Bewerking, HH'!AQ$191:AQ$205))</f>
        <v>0</v>
      </c>
      <c r="AS191" s="56">
        <f ca="1">IF('Bewerking, HH'!AS191=0,0,'Bewerking, HH'!AS191/SUM('Bewerking, HH'!AQ$191:AQ$205))</f>
        <v>0</v>
      </c>
      <c r="AT191" s="56">
        <f ca="1">IF('Bewerking, HH'!AT191=0,0,'Bewerking, HH'!AT191/SUM('Bewerking, HH'!AQ$191:AQ$205))</f>
        <v>0</v>
      </c>
      <c r="AU191" s="56">
        <f ca="1">IF('Bewerking, HH'!AU191=0,0,'Bewerking, HH'!AU191/SUM('Bewerking, HH'!AQ$191:AQ$205))</f>
        <v>0</v>
      </c>
      <c r="AV191" s="56">
        <f ca="1">IF('Bewerking, HH'!AV191=0,0,'Bewerking, HH'!AV191/SUM('Bewerking, HH'!AQ$191:AQ$205))</f>
        <v>0</v>
      </c>
      <c r="AW191" s="49">
        <f ca="1">IF('Bewerking, HH'!AW191=0,0,'Bewerking, HH'!AW191/SUM('Bewerking, HH'!AQ$191:AQ$205))</f>
        <v>0</v>
      </c>
    </row>
    <row r="192" spans="2:49" x14ac:dyDescent="0.25">
      <c r="B192" s="29" t="s">
        <v>36</v>
      </c>
      <c r="C192" s="56">
        <f ca="1">IF('Bewerking, HH'!C192=0,0,'Bewerking, HH'!C192/SUM('Bewerking, HH'!C$191:C$205))</f>
        <v>9.1548144515285271E-3</v>
      </c>
      <c r="D192" s="47">
        <f ca="1">IF('Bewerking, HH'!D192=0,0,'Bewerking, HH'!D192/SUM('Bewerking, HH'!C$191:C$205))</f>
        <v>0</v>
      </c>
      <c r="E192" s="56">
        <f ca="1">IF('Bewerking, HH'!E192=0,0,'Bewerking, HH'!E192/SUM('Bewerking, HH'!C$191:C$205))</f>
        <v>0</v>
      </c>
      <c r="F192" s="56">
        <f ca="1">IF('Bewerking, HH'!F192=0,0,'Bewerking, HH'!F192/SUM('Bewerking, HH'!C$191:C$205))</f>
        <v>0</v>
      </c>
      <c r="G192" s="56">
        <f ca="1">IF('Bewerking, HH'!G192=0,0,'Bewerking, HH'!G192/SUM('Bewerking, HH'!C$191:C$205))</f>
        <v>0</v>
      </c>
      <c r="H192" s="56">
        <f ca="1">IF('Bewerking, HH'!H192=0,0,'Bewerking, HH'!H192/SUM('Bewerking, HH'!C$191:C$205))</f>
        <v>8.0649555882513213E-3</v>
      </c>
      <c r="I192" s="49">
        <f ca="1">IF('Bewerking, HH'!I192=0,0,'Bewerking, HH'!I192/SUM('Bewerking, HH'!C$191:C$205))</f>
        <v>1.0898588632772056E-3</v>
      </c>
      <c r="M192" s="56">
        <f ca="1">IF('Bewerking, HH'!M192=0,0,'Bewerking, HH'!M192/SUM('Bewerking, HH'!M$191:M$205))</f>
        <v>9.1548144515285271E-3</v>
      </c>
      <c r="N192" s="47">
        <f ca="1">IF('Bewerking, HH'!N192=0,0,'Bewerking, HH'!N192/SUM('Bewerking, HH'!M$191:M$205))</f>
        <v>0</v>
      </c>
      <c r="O192" s="56">
        <f ca="1">IF('Bewerking, HH'!O192=0,0,'Bewerking, HH'!O192/SUM('Bewerking, HH'!M$191:M$205))</f>
        <v>0</v>
      </c>
      <c r="P192" s="56">
        <f ca="1">IF('Bewerking, HH'!P192=0,0,'Bewerking, HH'!P192/SUM('Bewerking, HH'!M$191:M$205))</f>
        <v>0</v>
      </c>
      <c r="Q192" s="56">
        <f ca="1">IF('Bewerking, HH'!Q192=0,0,'Bewerking, HH'!Q192/SUM('Bewerking, HH'!M$191:M$205))</f>
        <v>0</v>
      </c>
      <c r="R192" s="56">
        <f ca="1">IF('Bewerking, HH'!R192=0,0,'Bewerking, HH'!R192/SUM('Bewerking, HH'!M$191:M$205))</f>
        <v>8.0649555882513213E-3</v>
      </c>
      <c r="S192" s="49">
        <f ca="1">IF('Bewerking, HH'!S192=0,0,'Bewerking, HH'!S192/SUM('Bewerking, HH'!M$191:M$205))</f>
        <v>1.0898588632772056E-3</v>
      </c>
      <c r="W192" s="56">
        <f ca="1">IF('Bewerking, HH'!W192=0,0,'Bewerking, HH'!W192/SUM('Bewerking, HH'!W$191:W$205))</f>
        <v>9.1548144515285271E-3</v>
      </c>
      <c r="X192" s="47">
        <f ca="1">IF('Bewerking, HH'!X192=0,0,'Bewerking, HH'!X192/SUM('Bewerking, HH'!W$191:W$205))</f>
        <v>0</v>
      </c>
      <c r="Y192" s="56">
        <f ca="1">IF('Bewerking, HH'!Y192=0,0,'Bewerking, HH'!Y192/SUM('Bewerking, HH'!W$191:W$205))</f>
        <v>0</v>
      </c>
      <c r="Z192" s="56">
        <f ca="1">IF('Bewerking, HH'!Z192=0,0,'Bewerking, HH'!Z192/SUM('Bewerking, HH'!W$191:W$205))</f>
        <v>0</v>
      </c>
      <c r="AA192" s="56">
        <f ca="1">IF('Bewerking, HH'!AA192=0,0,'Bewerking, HH'!AA192/SUM('Bewerking, HH'!W$191:W$205))</f>
        <v>0</v>
      </c>
      <c r="AB192" s="56">
        <f ca="1">IF('Bewerking, HH'!AB192=0,0,'Bewerking, HH'!AB192/SUM('Bewerking, HH'!W$191:W$205))</f>
        <v>8.9368426788730866E-3</v>
      </c>
      <c r="AC192" s="49">
        <f ca="1">IF('Bewerking, HH'!AC192=0,0,'Bewerking, HH'!AC192/SUM('Bewerking, HH'!W$191:W$205))</f>
        <v>2.1797177265544111E-4</v>
      </c>
      <c r="AG192" s="56">
        <f ca="1">IF('Bewerking, HH'!AG192=0,0,'Bewerking, HH'!AG192/SUM('Bewerking, HH'!AG$191:AG$205))</f>
        <v>9.1548144515285271E-3</v>
      </c>
      <c r="AH192" s="47">
        <f ca="1">IF('Bewerking, HH'!AH192=0,0,'Bewerking, HH'!AH192/SUM('Bewerking, HH'!AG$191:AG$205))</f>
        <v>0</v>
      </c>
      <c r="AI192" s="56">
        <f ca="1">IF('Bewerking, HH'!AI192=0,0,'Bewerking, HH'!AI192/SUM('Bewerking, HH'!AG$191:AG$205))</f>
        <v>0</v>
      </c>
      <c r="AJ192" s="56">
        <f ca="1">IF('Bewerking, HH'!AJ192=0,0,'Bewerking, HH'!AJ192/SUM('Bewerking, HH'!AG$191:AG$205))</f>
        <v>0</v>
      </c>
      <c r="AK192" s="56">
        <f ca="1">IF('Bewerking, HH'!AK192=0,0,'Bewerking, HH'!AK192/SUM('Bewerking, HH'!AG$191:AG$205))</f>
        <v>0</v>
      </c>
      <c r="AL192" s="56">
        <f ca="1">IF('Bewerking, HH'!AL192=0,0,'Bewerking, HH'!AL192/SUM('Bewerking, HH'!AG$191:AG$205))</f>
        <v>0</v>
      </c>
      <c r="AM192" s="49">
        <f ca="1">IF('Bewerking, HH'!AM192=0,0,'Bewerking, HH'!AM192/SUM('Bewerking, HH'!AG$191:AG$205))</f>
        <v>0</v>
      </c>
      <c r="AQ192" s="56">
        <f ca="1">IF('Bewerking, HH'!AQ192=0,0,'Bewerking, HH'!AQ192/SUM('Bewerking, HH'!AQ$191:AQ$205))</f>
        <v>9.1548144515285271E-3</v>
      </c>
      <c r="AR192" s="47">
        <f ca="1">IF('Bewerking, HH'!AR192=0,0,'Bewerking, HH'!AR192/SUM('Bewerking, HH'!AQ$191:AQ$205))</f>
        <v>7.0295896681379765E-3</v>
      </c>
      <c r="AS192" s="56">
        <f ca="1">IF('Bewerking, HH'!AS192=0,0,'Bewerking, HH'!AS192/SUM('Bewerking, HH'!AQ$191:AQ$205))</f>
        <v>2.125224783390551E-3</v>
      </c>
      <c r="AT192" s="56">
        <f ca="1">IF('Bewerking, HH'!AT192=0,0,'Bewerking, HH'!AT192/SUM('Bewerking, HH'!AQ$191:AQ$205))</f>
        <v>0</v>
      </c>
      <c r="AU192" s="56">
        <f ca="1">IF('Bewerking, HH'!AU192=0,0,'Bewerking, HH'!AU192/SUM('Bewerking, HH'!AQ$191:AQ$205))</f>
        <v>0</v>
      </c>
      <c r="AV192" s="56">
        <f ca="1">IF('Bewerking, HH'!AV192=0,0,'Bewerking, HH'!AV192/SUM('Bewerking, HH'!AQ$191:AQ$205))</f>
        <v>0</v>
      </c>
      <c r="AW192" s="49">
        <f ca="1">IF('Bewerking, HH'!AW192=0,0,'Bewerking, HH'!AW192/SUM('Bewerking, HH'!AQ$191:AQ$205))</f>
        <v>0</v>
      </c>
    </row>
    <row r="193" spans="1:49" x14ac:dyDescent="0.25">
      <c r="B193" s="29" t="s">
        <v>37</v>
      </c>
      <c r="C193" s="56">
        <f ca="1">IF('Bewerking, HH'!C193=0,0,'Bewerking, HH'!C193/SUM('Bewerking, HH'!C$191:C$205))</f>
        <v>5.449294316386028E-3</v>
      </c>
      <c r="D193" s="47">
        <f ca="1">IF('Bewerking, HH'!D193=0,0,'Bewerking, HH'!D193/SUM('Bewerking, HH'!C$191:C$205))</f>
        <v>0</v>
      </c>
      <c r="E193" s="56">
        <f ca="1">IF('Bewerking, HH'!E193=0,0,'Bewerking, HH'!E193/SUM('Bewerking, HH'!C$191:C$205))</f>
        <v>0</v>
      </c>
      <c r="F193" s="56">
        <f ca="1">IF('Bewerking, HH'!F193=0,0,'Bewerking, HH'!F193/SUM('Bewerking, HH'!C$191:C$205))</f>
        <v>0</v>
      </c>
      <c r="G193" s="56">
        <f ca="1">IF('Bewerking, HH'!G193=0,0,'Bewerking, HH'!G193/SUM('Bewerking, HH'!C$191:C$205))</f>
        <v>0</v>
      </c>
      <c r="H193" s="56">
        <f ca="1">IF('Bewerking, HH'!H193=0,0,'Bewerking, HH'!H193/SUM('Bewerking, HH'!C$191:C$205))</f>
        <v>5.2858154868944468E-3</v>
      </c>
      <c r="I193" s="49">
        <f ca="1">IF('Bewerking, HH'!I193=0,0,'Bewerking, HH'!I193/SUM('Bewerking, HH'!C$191:C$205))</f>
        <v>1.6347882949158083E-4</v>
      </c>
      <c r="M193" s="56">
        <f ca="1">IF('Bewerking, HH'!M193=0,0,'Bewerking, HH'!M193/SUM('Bewerking, HH'!M$191:M$205))</f>
        <v>5.449294316386028E-3</v>
      </c>
      <c r="N193" s="47">
        <f ca="1">IF('Bewerking, HH'!N193=0,0,'Bewerking, HH'!N193/SUM('Bewerking, HH'!M$191:M$205))</f>
        <v>0</v>
      </c>
      <c r="O193" s="56">
        <f ca="1">IF('Bewerking, HH'!O193=0,0,'Bewerking, HH'!O193/SUM('Bewerking, HH'!M$191:M$205))</f>
        <v>0</v>
      </c>
      <c r="P193" s="56">
        <f ca="1">IF('Bewerking, HH'!P193=0,0,'Bewerking, HH'!P193/SUM('Bewerking, HH'!M$191:M$205))</f>
        <v>0</v>
      </c>
      <c r="Q193" s="56">
        <f ca="1">IF('Bewerking, HH'!Q193=0,0,'Bewerking, HH'!Q193/SUM('Bewerking, HH'!M$191:M$205))</f>
        <v>0</v>
      </c>
      <c r="R193" s="56">
        <f ca="1">IF('Bewerking, HH'!R193=0,0,'Bewerking, HH'!R193/SUM('Bewerking, HH'!M$191:M$205))</f>
        <v>5.2858154868944468E-3</v>
      </c>
      <c r="S193" s="49">
        <f ca="1">IF('Bewerking, HH'!S193=0,0,'Bewerking, HH'!S193/SUM('Bewerking, HH'!M$191:M$205))</f>
        <v>1.6347882949158083E-4</v>
      </c>
      <c r="W193" s="56">
        <f ca="1">IF('Bewerking, HH'!W193=0,0,'Bewerking, HH'!W193/SUM('Bewerking, HH'!W$191:W$205))</f>
        <v>5.449294316386028E-3</v>
      </c>
      <c r="X193" s="47">
        <f ca="1">IF('Bewerking, HH'!X193=0,0,'Bewerking, HH'!X193/SUM('Bewerking, HH'!W$191:W$205))</f>
        <v>0</v>
      </c>
      <c r="Y193" s="56">
        <f ca="1">IF('Bewerking, HH'!Y193=0,0,'Bewerking, HH'!Y193/SUM('Bewerking, HH'!W$191:W$205))</f>
        <v>0</v>
      </c>
      <c r="Z193" s="56">
        <f ca="1">IF('Bewerking, HH'!Z193=0,0,'Bewerking, HH'!Z193/SUM('Bewerking, HH'!W$191:W$205))</f>
        <v>0</v>
      </c>
      <c r="AA193" s="56">
        <f ca="1">IF('Bewerking, HH'!AA193=0,0,'Bewerking, HH'!AA193/SUM('Bewerking, HH'!W$191:W$205))</f>
        <v>0</v>
      </c>
      <c r="AB193" s="56">
        <f ca="1">IF('Bewerking, HH'!AB193=0,0,'Bewerking, HH'!AB193/SUM('Bewerking, HH'!W$191:W$205))</f>
        <v>5.2858154868944468E-3</v>
      </c>
      <c r="AC193" s="49">
        <f ca="1">IF('Bewerking, HH'!AC193=0,0,'Bewerking, HH'!AC193/SUM('Bewerking, HH'!W$191:W$205))</f>
        <v>1.6347882949158083E-4</v>
      </c>
      <c r="AG193" s="56">
        <f ca="1">IF('Bewerking, HH'!AG193=0,0,'Bewerking, HH'!AG193/SUM('Bewerking, HH'!AG$191:AG$205))</f>
        <v>5.449294316386028E-3</v>
      </c>
      <c r="AH193" s="47">
        <f ca="1">IF('Bewerking, HH'!AH193=0,0,'Bewerking, HH'!AH193/SUM('Bewerking, HH'!AG$191:AG$205))</f>
        <v>0</v>
      </c>
      <c r="AI193" s="56">
        <f ca="1">IF('Bewerking, HH'!AI193=0,0,'Bewerking, HH'!AI193/SUM('Bewerking, HH'!AG$191:AG$205))</f>
        <v>0</v>
      </c>
      <c r="AJ193" s="56">
        <f ca="1">IF('Bewerking, HH'!AJ193=0,0,'Bewerking, HH'!AJ193/SUM('Bewerking, HH'!AG$191:AG$205))</f>
        <v>0</v>
      </c>
      <c r="AK193" s="56">
        <f ca="1">IF('Bewerking, HH'!AK193=0,0,'Bewerking, HH'!AK193/SUM('Bewerking, HH'!AG$191:AG$205))</f>
        <v>0</v>
      </c>
      <c r="AL193" s="56">
        <f ca="1">IF('Bewerking, HH'!AL193=0,0,'Bewerking, HH'!AL193/SUM('Bewerking, HH'!AG$191:AG$205))</f>
        <v>0</v>
      </c>
      <c r="AM193" s="49">
        <f ca="1">IF('Bewerking, HH'!AM193=0,0,'Bewerking, HH'!AM193/SUM('Bewerking, HH'!AG$191:AG$205))</f>
        <v>0</v>
      </c>
      <c r="AQ193" s="56">
        <f ca="1">IF('Bewerking, HH'!AQ193=0,0,'Bewerking, HH'!AQ193/SUM('Bewerking, HH'!AQ$191:AQ$205))</f>
        <v>5.449294316386028E-3</v>
      </c>
      <c r="AR193" s="47">
        <f ca="1">IF('Bewerking, HH'!AR193=0,0,'Bewerking, HH'!AR193/SUM('Bewerking, HH'!AQ$191:AQ$205))</f>
        <v>4.0869707372895208E-3</v>
      </c>
      <c r="AS193" s="56">
        <f ca="1">IF('Bewerking, HH'!AS193=0,0,'Bewerking, HH'!AS193/SUM('Bewerking, HH'!AQ$191:AQ$205))</f>
        <v>1.362323579096507E-3</v>
      </c>
      <c r="AT193" s="56">
        <f ca="1">IF('Bewerking, HH'!AT193=0,0,'Bewerking, HH'!AT193/SUM('Bewerking, HH'!AQ$191:AQ$205))</f>
        <v>0</v>
      </c>
      <c r="AU193" s="56">
        <f ca="1">IF('Bewerking, HH'!AU193=0,0,'Bewerking, HH'!AU193/SUM('Bewerking, HH'!AQ$191:AQ$205))</f>
        <v>0</v>
      </c>
      <c r="AV193" s="56">
        <f ca="1">IF('Bewerking, HH'!AV193=0,0,'Bewerking, HH'!AV193/SUM('Bewerking, HH'!AQ$191:AQ$205))</f>
        <v>0</v>
      </c>
      <c r="AW193" s="49">
        <f ca="1">IF('Bewerking, HH'!AW193=0,0,'Bewerking, HH'!AW193/SUM('Bewerking, HH'!AQ$191:AQ$205))</f>
        <v>0</v>
      </c>
    </row>
    <row r="194" spans="1:49" x14ac:dyDescent="0.25">
      <c r="B194" s="29" t="s">
        <v>38</v>
      </c>
      <c r="C194" s="56">
        <f ca="1">IF('Bewerking, HH'!C194=0,0,'Bewerking, HH'!C194/SUM('Bewerking, HH'!C$191:C$205))</f>
        <v>0.43016729333551307</v>
      </c>
      <c r="D194" s="47">
        <f ca="1">IF('Bewerking, HH'!D194=0,0,'Bewerking, HH'!D194/SUM('Bewerking, HH'!C$191:C$205))</f>
        <v>0.18947196338074218</v>
      </c>
      <c r="E194" s="56">
        <f ca="1">IF('Bewerking, HH'!E194=0,0,'Bewerking, HH'!E194/SUM('Bewerking, HH'!C$191:C$205))</f>
        <v>0</v>
      </c>
      <c r="F194" s="56">
        <f ca="1">IF('Bewerking, HH'!F194=0,0,'Bewerking, HH'!F194/SUM('Bewerking, HH'!C$191:C$205))</f>
        <v>0</v>
      </c>
      <c r="G194" s="56">
        <f ca="1">IF('Bewerking, HH'!G194=0,0,'Bewerking, HH'!G194/SUM('Bewerking, HH'!C$191:C$205))</f>
        <v>0</v>
      </c>
      <c r="H194" s="56">
        <f ca="1">IF('Bewerking, HH'!H194=0,0,'Bewerking, HH'!H194/SUM('Bewerking, HH'!C$191:C$205))</f>
        <v>0.23731676747861152</v>
      </c>
      <c r="I194" s="49">
        <f ca="1">IF('Bewerking, HH'!I194=0,0,'Bewerking, HH'!I194/SUM('Bewerking, HH'!C$191:C$205))</f>
        <v>3.3785624761593375E-3</v>
      </c>
      <c r="M194" s="56">
        <f ca="1">IF('Bewerking, HH'!M194=0,0,'Bewerking, HH'!M194/SUM('Bewerking, HH'!M$191:M$205))</f>
        <v>0.43016729333551307</v>
      </c>
      <c r="N194" s="47">
        <f ca="1">IF('Bewerking, HH'!N194=0,0,'Bewerking, HH'!N194/SUM('Bewerking, HH'!M$191:M$205))</f>
        <v>0.18947196338074218</v>
      </c>
      <c r="O194" s="56">
        <f ca="1">IF('Bewerking, HH'!O194=0,0,'Bewerking, HH'!O194/SUM('Bewerking, HH'!M$191:M$205))</f>
        <v>0</v>
      </c>
      <c r="P194" s="56">
        <f ca="1">IF('Bewerking, HH'!P194=0,0,'Bewerking, HH'!P194/SUM('Bewerking, HH'!M$191:M$205))</f>
        <v>0</v>
      </c>
      <c r="Q194" s="56">
        <f ca="1">IF('Bewerking, HH'!Q194=0,0,'Bewerking, HH'!Q194/SUM('Bewerking, HH'!M$191:M$205))</f>
        <v>0</v>
      </c>
      <c r="R194" s="56">
        <f ca="1">IF('Bewerking, HH'!R194=0,0,'Bewerking, HH'!R194/SUM('Bewerking, HH'!M$191:M$205))</f>
        <v>0.23535502152471255</v>
      </c>
      <c r="S194" s="49">
        <f ca="1">IF('Bewerking, HH'!S194=0,0,'Bewerking, HH'!S194/SUM('Bewerking, HH'!M$191:M$205))</f>
        <v>5.3403084300583077E-3</v>
      </c>
      <c r="W194" s="56">
        <f ca="1">IF('Bewerking, HH'!W194=0,0,'Bewerking, HH'!W194/SUM('Bewerking, HH'!W$191:W$205))</f>
        <v>0.43016729333551307</v>
      </c>
      <c r="X194" s="47">
        <f ca="1">IF('Bewerking, HH'!X194=0,0,'Bewerking, HH'!X194/SUM('Bewerking, HH'!W$191:W$205))</f>
        <v>0.18947196338074218</v>
      </c>
      <c r="Y194" s="56">
        <f ca="1">IF('Bewerking, HH'!Y194=0,0,'Bewerking, HH'!Y194/SUM('Bewerking, HH'!W$191:W$205))</f>
        <v>0</v>
      </c>
      <c r="Z194" s="56">
        <f ca="1">IF('Bewerking, HH'!Z194=0,0,'Bewerking, HH'!Z194/SUM('Bewerking, HH'!W$191:W$205))</f>
        <v>0</v>
      </c>
      <c r="AA194" s="56">
        <f ca="1">IF('Bewerking, HH'!AA194=0,0,'Bewerking, HH'!AA194/SUM('Bewerking, HH'!W$191:W$205))</f>
        <v>0</v>
      </c>
      <c r="AB194" s="56">
        <f ca="1">IF('Bewerking, HH'!AB194=0,0,'Bewerking, HH'!AB194/SUM('Bewerking, HH'!W$191:W$205))</f>
        <v>0.23906054165985505</v>
      </c>
      <c r="AC194" s="49">
        <f ca="1">IF('Bewerking, HH'!AC194=0,0,'Bewerking, HH'!AC194/SUM('Bewerking, HH'!W$191:W$205))</f>
        <v>1.6347882949158084E-3</v>
      </c>
      <c r="AG194" s="56">
        <f ca="1">IF('Bewerking, HH'!AG194=0,0,'Bewerking, HH'!AG194/SUM('Bewerking, HH'!AG$191:AG$205))</f>
        <v>0.43016729333551307</v>
      </c>
      <c r="AH194" s="47">
        <f ca="1">IF('Bewerking, HH'!AH194=0,0,'Bewerking, HH'!AH194/SUM('Bewerking, HH'!AG$191:AG$205))</f>
        <v>0.18947196338074218</v>
      </c>
      <c r="AI194" s="56">
        <f ca="1">IF('Bewerking, HH'!AI194=0,0,'Bewerking, HH'!AI194/SUM('Bewerking, HH'!AG$191:AG$205))</f>
        <v>0</v>
      </c>
      <c r="AJ194" s="56">
        <f ca="1">IF('Bewerking, HH'!AJ194=0,0,'Bewerking, HH'!AJ194/SUM('Bewerking, HH'!AG$191:AG$205))</f>
        <v>0</v>
      </c>
      <c r="AK194" s="56">
        <f ca="1">IF('Bewerking, HH'!AK194=0,0,'Bewerking, HH'!AK194/SUM('Bewerking, HH'!AG$191:AG$205))</f>
        <v>0</v>
      </c>
      <c r="AL194" s="56">
        <f ca="1">IF('Bewerking, HH'!AL194=0,0,'Bewerking, HH'!AL194/SUM('Bewerking, HH'!AG$191:AG$205))</f>
        <v>0</v>
      </c>
      <c r="AM194" s="49">
        <f ca="1">IF('Bewerking, HH'!AM194=0,0,'Bewerking, HH'!AM194/SUM('Bewerking, HH'!AG$191:AG$205))</f>
        <v>0</v>
      </c>
      <c r="AQ194" s="56">
        <f ca="1">IF('Bewerking, HH'!AQ194=0,0,'Bewerking, HH'!AQ194/SUM('Bewerking, HH'!AQ$191:AQ$205))</f>
        <v>0.43016729333551307</v>
      </c>
      <c r="AR194" s="47">
        <f ca="1">IF('Bewerking, HH'!AR194=0,0,'Bewerking, HH'!AR194/SUM('Bewerking, HH'!AQ$191:AQ$205))</f>
        <v>0.29627813198190833</v>
      </c>
      <c r="AS194" s="56">
        <f ca="1">IF('Bewerking, HH'!AS194=0,0,'Bewerking, HH'!AS194/SUM('Bewerking, HH'!AQ$191:AQ$205))</f>
        <v>0.13263582366083593</v>
      </c>
      <c r="AT194" s="56">
        <f ca="1">IF('Bewerking, HH'!AT194=0,0,'Bewerking, HH'!AT194/SUM('Bewerking, HH'!AQ$191:AQ$205))</f>
        <v>0</v>
      </c>
      <c r="AU194" s="56">
        <f ca="1">IF('Bewerking, HH'!AU194=0,0,'Bewerking, HH'!AU194/SUM('Bewerking, HH'!AQ$191:AQ$205))</f>
        <v>0</v>
      </c>
      <c r="AV194" s="56">
        <f ca="1">IF('Bewerking, HH'!AV194=0,0,'Bewerking, HH'!AV194/SUM('Bewerking, HH'!AQ$191:AQ$205))</f>
        <v>1.2533376927687865E-3</v>
      </c>
      <c r="AW194" s="49">
        <f ca="1">IF('Bewerking, HH'!AW194=0,0,'Bewerking, HH'!AW194/SUM('Bewerking, HH'!AQ$191:AQ$205))</f>
        <v>0</v>
      </c>
    </row>
    <row r="195" spans="1:49" x14ac:dyDescent="0.25">
      <c r="B195" s="29" t="s">
        <v>39</v>
      </c>
      <c r="C195" s="56">
        <f ca="1">IF('Bewerking, HH'!C195=0,0,'Bewerking, HH'!C195/SUM('Bewerking, HH'!C$191:C$205))</f>
        <v>8.4791019562966599E-2</v>
      </c>
      <c r="D195" s="47">
        <f ca="1">IF('Bewerking, HH'!D195=0,0,'Bewerking, HH'!D195/SUM('Bewerking, HH'!C$191:C$205))</f>
        <v>2.931720342215683E-2</v>
      </c>
      <c r="E195" s="56">
        <f ca="1">IF('Bewerking, HH'!E195=0,0,'Bewerking, HH'!E195/SUM('Bewerking, HH'!C$191:C$205))</f>
        <v>0</v>
      </c>
      <c r="F195" s="56">
        <f ca="1">IF('Bewerking, HH'!F195=0,0,'Bewerking, HH'!F195/SUM('Bewerking, HH'!C$191:C$205))</f>
        <v>0</v>
      </c>
      <c r="G195" s="56">
        <f ca="1">IF('Bewerking, HH'!G195=0,0,'Bewerking, HH'!G195/SUM('Bewerking, HH'!C$191:C$205))</f>
        <v>0</v>
      </c>
      <c r="H195" s="56">
        <f ca="1">IF('Bewerking, HH'!H195=0,0,'Bewerking, HH'!H195/SUM('Bewerking, HH'!C$191:C$205))</f>
        <v>4.3757833360579805E-2</v>
      </c>
      <c r="I195" s="49">
        <f ca="1">IF('Bewerking, HH'!I195=0,0,'Bewerking, HH'!I195/SUM('Bewerking, HH'!C$191:C$205))</f>
        <v>1.171598278022996E-2</v>
      </c>
      <c r="M195" s="56">
        <f ca="1">IF('Bewerking, HH'!M195=0,0,'Bewerking, HH'!M195/SUM('Bewerking, HH'!M$191:M$205))</f>
        <v>8.4791019562966599E-2</v>
      </c>
      <c r="N195" s="47">
        <f ca="1">IF('Bewerking, HH'!N195=0,0,'Bewerking, HH'!N195/SUM('Bewerking, HH'!M$191:M$205))</f>
        <v>2.931720342215683E-2</v>
      </c>
      <c r="O195" s="56">
        <f ca="1">IF('Bewerking, HH'!O195=0,0,'Bewerking, HH'!O195/SUM('Bewerking, HH'!M$191:M$205))</f>
        <v>0</v>
      </c>
      <c r="P195" s="56">
        <f ca="1">IF('Bewerking, HH'!P195=0,0,'Bewerking, HH'!P195/SUM('Bewerking, HH'!M$191:M$205))</f>
        <v>0</v>
      </c>
      <c r="Q195" s="56">
        <f ca="1">IF('Bewerking, HH'!Q195=0,0,'Bewerking, HH'!Q195/SUM('Bewerking, HH'!M$191:M$205))</f>
        <v>0</v>
      </c>
      <c r="R195" s="56">
        <f ca="1">IF('Bewerking, HH'!R195=0,0,'Bewerking, HH'!R195/SUM('Bewerking, HH'!M$191:M$205))</f>
        <v>4.3757833360579805E-2</v>
      </c>
      <c r="S195" s="49">
        <f ca="1">IF('Bewerking, HH'!S195=0,0,'Bewerking, HH'!S195/SUM('Bewerking, HH'!M$191:M$205))</f>
        <v>1.171598278022996E-2</v>
      </c>
      <c r="W195" s="56">
        <f ca="1">IF('Bewerking, HH'!W195=0,0,'Bewerking, HH'!W195/SUM('Bewerking, HH'!W$191:W$205))</f>
        <v>8.4791019562966599E-2</v>
      </c>
      <c r="X195" s="47">
        <f ca="1">IF('Bewerking, HH'!X195=0,0,'Bewerking, HH'!X195/SUM('Bewerking, HH'!W$191:W$205))</f>
        <v>2.931720342215683E-2</v>
      </c>
      <c r="Y195" s="56">
        <f ca="1">IF('Bewerking, HH'!Y195=0,0,'Bewerking, HH'!Y195/SUM('Bewerking, HH'!W$191:W$205))</f>
        <v>0</v>
      </c>
      <c r="Z195" s="56">
        <f ca="1">IF('Bewerking, HH'!Z195=0,0,'Bewerking, HH'!Z195/SUM('Bewerking, HH'!W$191:W$205))</f>
        <v>0</v>
      </c>
      <c r="AA195" s="56">
        <f ca="1">IF('Bewerking, HH'!AA195=0,0,'Bewerking, HH'!AA195/SUM('Bewerking, HH'!W$191:W$205))</f>
        <v>0</v>
      </c>
      <c r="AB195" s="56">
        <f ca="1">IF('Bewerking, HH'!AB195=0,0,'Bewerking, HH'!AB195/SUM('Bewerking, HH'!W$191:W$205))</f>
        <v>4.6155522859789661E-2</v>
      </c>
      <c r="AC195" s="49">
        <f ca="1">IF('Bewerking, HH'!AC195=0,0,'Bewerking, HH'!AC195/SUM('Bewerking, HH'!W$191:W$205))</f>
        <v>9.3182932810201083E-3</v>
      </c>
      <c r="AG195" s="56">
        <f ca="1">IF('Bewerking, HH'!AG195=0,0,'Bewerking, HH'!AG195/SUM('Bewerking, HH'!AG$191:AG$205))</f>
        <v>8.4791019562966599E-2</v>
      </c>
      <c r="AH195" s="47">
        <f ca="1">IF('Bewerking, HH'!AH195=0,0,'Bewerking, HH'!AH195/SUM('Bewerking, HH'!AG$191:AG$205))</f>
        <v>2.931720342215683E-2</v>
      </c>
      <c r="AI195" s="56">
        <f ca="1">IF('Bewerking, HH'!AI195=0,0,'Bewerking, HH'!AI195/SUM('Bewerking, HH'!AG$191:AG$205))</f>
        <v>0</v>
      </c>
      <c r="AJ195" s="56">
        <f ca="1">IF('Bewerking, HH'!AJ195=0,0,'Bewerking, HH'!AJ195/SUM('Bewerking, HH'!AG$191:AG$205))</f>
        <v>0</v>
      </c>
      <c r="AK195" s="56">
        <f ca="1">IF('Bewerking, HH'!AK195=0,0,'Bewerking, HH'!AK195/SUM('Bewerking, HH'!AG$191:AG$205))</f>
        <v>0</v>
      </c>
      <c r="AL195" s="56">
        <f ca="1">IF('Bewerking, HH'!AL195=0,0,'Bewerking, HH'!AL195/SUM('Bewerking, HH'!AG$191:AG$205))</f>
        <v>0</v>
      </c>
      <c r="AM195" s="49">
        <f ca="1">IF('Bewerking, HH'!AM195=0,0,'Bewerking, HH'!AM195/SUM('Bewerking, HH'!AG$191:AG$205))</f>
        <v>0</v>
      </c>
      <c r="AQ195" s="56">
        <f ca="1">IF('Bewerking, HH'!AQ195=0,0,'Bewerking, HH'!AQ195/SUM('Bewerking, HH'!AQ$191:AQ$205))</f>
        <v>8.4791019562966599E-2</v>
      </c>
      <c r="AR195" s="47">
        <f ca="1">IF('Bewerking, HH'!AR195=0,0,'Bewerking, HH'!AR195/SUM('Bewerking, HH'!AQ$191:AQ$205))</f>
        <v>5.6345703231431531E-2</v>
      </c>
      <c r="AS195" s="56">
        <f ca="1">IF('Bewerking, HH'!AS195=0,0,'Bewerking, HH'!AS195/SUM('Bewerking, HH'!AQ$191:AQ$205))</f>
        <v>2.6810528036619256E-2</v>
      </c>
      <c r="AT195" s="56">
        <f ca="1">IF('Bewerking, HH'!AT195=0,0,'Bewerking, HH'!AT195/SUM('Bewerking, HH'!AQ$191:AQ$205))</f>
        <v>0</v>
      </c>
      <c r="AU195" s="56">
        <f ca="1">IF('Bewerking, HH'!AU195=0,0,'Bewerking, HH'!AU195/SUM('Bewerking, HH'!AQ$191:AQ$205))</f>
        <v>0</v>
      </c>
      <c r="AV195" s="56">
        <f ca="1">IF('Bewerking, HH'!AV195=0,0,'Bewerking, HH'!AV195/SUM('Bewerking, HH'!AQ$191:AQ$205))</f>
        <v>8.7188709062176444E-4</v>
      </c>
      <c r="AW195" s="49">
        <f ca="1">IF('Bewerking, HH'!AW195=0,0,'Bewerking, HH'!AW195/SUM('Bewerking, HH'!AQ$191:AQ$205))</f>
        <v>7.6290120429404389E-4</v>
      </c>
    </row>
    <row r="196" spans="1:49" x14ac:dyDescent="0.25">
      <c r="B196" s="29" t="s">
        <v>40</v>
      </c>
      <c r="C196" s="56">
        <f ca="1">IF('Bewerking, HH'!C196=0,0,'Bewerking, HH'!C196/SUM('Bewerking, HH'!C$191:C$205))</f>
        <v>0.47043757833360578</v>
      </c>
      <c r="D196" s="47">
        <f ca="1">IF('Bewerking, HH'!D196=0,0,'Bewerking, HH'!D196/SUM('Bewerking, HH'!C$191:C$205))</f>
        <v>0.33447768513977438</v>
      </c>
      <c r="E196" s="56">
        <f ca="1">IF('Bewerking, HH'!E196=0,0,'Bewerking, HH'!E196/SUM('Bewerking, HH'!C$191:C$205))</f>
        <v>0</v>
      </c>
      <c r="F196" s="56">
        <f ca="1">IF('Bewerking, HH'!F196=0,0,'Bewerking, HH'!F196/SUM('Bewerking, HH'!C$191:C$205))</f>
        <v>0</v>
      </c>
      <c r="G196" s="56">
        <f ca="1">IF('Bewerking, HH'!G196=0,0,'Bewerking, HH'!G196/SUM('Bewerking, HH'!C$191:C$205))</f>
        <v>0</v>
      </c>
      <c r="H196" s="56">
        <f ca="1">IF('Bewerking, HH'!H196=0,0,'Bewerking, HH'!H196/SUM('Bewerking, HH'!C$191:C$205))</f>
        <v>0.12882131763936569</v>
      </c>
      <c r="I196" s="49">
        <f ca="1">IF('Bewerking, HH'!I196=0,0,'Bewerking, HH'!I196/SUM('Bewerking, HH'!C$191:C$205))</f>
        <v>7.1385755544656967E-3</v>
      </c>
      <c r="M196" s="56">
        <f ca="1">IF('Bewerking, HH'!M196=0,0,'Bewerking, HH'!M196/SUM('Bewerking, HH'!M$191:M$205))</f>
        <v>0.47043757833360578</v>
      </c>
      <c r="N196" s="47">
        <f ca="1">IF('Bewerking, HH'!N196=0,0,'Bewerking, HH'!N196/SUM('Bewerking, HH'!M$191:M$205))</f>
        <v>0.33447768513977438</v>
      </c>
      <c r="O196" s="56">
        <f ca="1">IF('Bewerking, HH'!O196=0,0,'Bewerking, HH'!O196/SUM('Bewerking, HH'!M$191:M$205))</f>
        <v>0</v>
      </c>
      <c r="P196" s="56">
        <f ca="1">IF('Bewerking, HH'!P196=0,0,'Bewerking, HH'!P196/SUM('Bewerking, HH'!M$191:M$205))</f>
        <v>0</v>
      </c>
      <c r="Q196" s="56">
        <f ca="1">IF('Bewerking, HH'!Q196=0,0,'Bewerking, HH'!Q196/SUM('Bewerking, HH'!M$191:M$205))</f>
        <v>0</v>
      </c>
      <c r="R196" s="56">
        <f ca="1">IF('Bewerking, HH'!R196=0,0,'Bewerking, HH'!R196/SUM('Bewerking, HH'!M$191:M$205))</f>
        <v>0.12729551523077762</v>
      </c>
      <c r="S196" s="49">
        <f ca="1">IF('Bewerking, HH'!S196=0,0,'Bewerking, HH'!S196/SUM('Bewerking, HH'!M$191:M$205))</f>
        <v>8.6643779630537852E-3</v>
      </c>
      <c r="W196" s="56">
        <f ca="1">IF('Bewerking, HH'!W196=0,0,'Bewerking, HH'!W196/SUM('Bewerking, HH'!W$191:W$205))</f>
        <v>0.47043757833360578</v>
      </c>
      <c r="X196" s="47">
        <f ca="1">IF('Bewerking, HH'!X196=0,0,'Bewerking, HH'!X196/SUM('Bewerking, HH'!W$191:W$205))</f>
        <v>0.33447768513977438</v>
      </c>
      <c r="Y196" s="56">
        <f ca="1">IF('Bewerking, HH'!Y196=0,0,'Bewerking, HH'!Y196/SUM('Bewerking, HH'!W$191:W$205))</f>
        <v>0</v>
      </c>
      <c r="Z196" s="56">
        <f ca="1">IF('Bewerking, HH'!Z196=0,0,'Bewerking, HH'!Z196/SUM('Bewerking, HH'!W$191:W$205))</f>
        <v>0</v>
      </c>
      <c r="AA196" s="56">
        <f ca="1">IF('Bewerking, HH'!AA196=0,0,'Bewerking, HH'!AA196/SUM('Bewerking, HH'!W$191:W$205))</f>
        <v>0</v>
      </c>
      <c r="AB196" s="56">
        <f ca="1">IF('Bewerking, HH'!AB196=0,0,'Bewerking, HH'!AB196/SUM('Bewerking, HH'!W$191:W$205))</f>
        <v>0.12893030352569343</v>
      </c>
      <c r="AC196" s="49">
        <f ca="1">IF('Bewerking, HH'!AC196=0,0,'Bewerking, HH'!AC196/SUM('Bewerking, HH'!W$191:W$205))</f>
        <v>7.0295896681379765E-3</v>
      </c>
      <c r="AG196" s="56">
        <f ca="1">IF('Bewerking, HH'!AG196=0,0,'Bewerking, HH'!AG196/SUM('Bewerking, HH'!AG$191:AG$205))</f>
        <v>0.47043757833360578</v>
      </c>
      <c r="AH196" s="47">
        <f ca="1">IF('Bewerking, HH'!AH196=0,0,'Bewerking, HH'!AH196/SUM('Bewerking, HH'!AG$191:AG$205))</f>
        <v>0.33447768513977438</v>
      </c>
      <c r="AI196" s="56">
        <f ca="1">IF('Bewerking, HH'!AI196=0,0,'Bewerking, HH'!AI196/SUM('Bewerking, HH'!AG$191:AG$205))</f>
        <v>0</v>
      </c>
      <c r="AJ196" s="56">
        <f ca="1">IF('Bewerking, HH'!AJ196=0,0,'Bewerking, HH'!AJ196/SUM('Bewerking, HH'!AG$191:AG$205))</f>
        <v>0</v>
      </c>
      <c r="AK196" s="56">
        <f ca="1">IF('Bewerking, HH'!AK196=0,0,'Bewerking, HH'!AK196/SUM('Bewerking, HH'!AG$191:AG$205))</f>
        <v>0</v>
      </c>
      <c r="AL196" s="56">
        <f ca="1">IF('Bewerking, HH'!AL196=0,0,'Bewerking, HH'!AL196/SUM('Bewerking, HH'!AG$191:AG$205))</f>
        <v>0</v>
      </c>
      <c r="AM196" s="49">
        <f ca="1">IF('Bewerking, HH'!AM196=0,0,'Bewerking, HH'!AM196/SUM('Bewerking, HH'!AG$191:AG$205))</f>
        <v>0</v>
      </c>
      <c r="AQ196" s="56">
        <f ca="1">IF('Bewerking, HH'!AQ196=0,0,'Bewerking, HH'!AQ196/SUM('Bewerking, HH'!AQ$191:AQ$205))</f>
        <v>0.47043757833360578</v>
      </c>
      <c r="AR196" s="47">
        <f ca="1">IF('Bewerking, HH'!AR196=0,0,'Bewerking, HH'!AR196/SUM('Bewerking, HH'!AQ$191:AQ$205))</f>
        <v>0.40602691951392295</v>
      </c>
      <c r="AS196" s="56">
        <f ca="1">IF('Bewerking, HH'!AS196=0,0,'Bewerking, HH'!AS196/SUM('Bewerking, HH'!AQ$191:AQ$205))</f>
        <v>6.3702250558552664E-2</v>
      </c>
      <c r="AT196" s="56">
        <f ca="1">IF('Bewerking, HH'!AT196=0,0,'Bewerking, HH'!AT196/SUM('Bewerking, HH'!AQ$191:AQ$205))</f>
        <v>0</v>
      </c>
      <c r="AU196" s="56">
        <f ca="1">IF('Bewerking, HH'!AU196=0,0,'Bewerking, HH'!AU196/SUM('Bewerking, HH'!AQ$191:AQ$205))</f>
        <v>0</v>
      </c>
      <c r="AV196" s="56">
        <f ca="1">IF('Bewerking, HH'!AV196=0,0,'Bewerking, HH'!AV196/SUM('Bewerking, HH'!AQ$191:AQ$205))</f>
        <v>7.0840826113018366E-4</v>
      </c>
      <c r="AW196" s="49">
        <f ca="1">IF('Bewerking, HH'!AW196=0,0,'Bewerking, HH'!AW196/SUM('Bewerking, HH'!AQ$191:AQ$205))</f>
        <v>0</v>
      </c>
    </row>
    <row r="197" spans="1:49" x14ac:dyDescent="0.25">
      <c r="B197" s="29" t="s">
        <v>41</v>
      </c>
      <c r="C197" s="56">
        <f ca="1">IF('Bewerking, HH'!C197=0,0,'Bewerking, HH'!C197/SUM('Bewerking, HH'!C$191:C$205))</f>
        <v>0</v>
      </c>
      <c r="D197" s="47">
        <f ca="1">IF('Bewerking, HH'!D197=0,0,'Bewerking, HH'!D197/SUM('Bewerking, HH'!C$191:C$205))</f>
        <v>0</v>
      </c>
      <c r="E197" s="56">
        <f ca="1">IF('Bewerking, HH'!E197=0,0,'Bewerking, HH'!E197/SUM('Bewerking, HH'!C$191:C$205))</f>
        <v>0</v>
      </c>
      <c r="F197" s="56">
        <f ca="1">IF('Bewerking, HH'!F197=0,0,'Bewerking, HH'!F197/SUM('Bewerking, HH'!C$191:C$205))</f>
        <v>0</v>
      </c>
      <c r="G197" s="56">
        <f ca="1">IF('Bewerking, HH'!G197=0,0,'Bewerking, HH'!G197/SUM('Bewerking, HH'!C$191:C$205))</f>
        <v>0</v>
      </c>
      <c r="H197" s="56">
        <f ca="1">IF('Bewerking, HH'!H197=0,0,'Bewerking, HH'!H197/SUM('Bewerking, HH'!C$191:C$205))</f>
        <v>0</v>
      </c>
      <c r="I197" s="49">
        <f ca="1">IF('Bewerking, HH'!I197=0,0,'Bewerking, HH'!I197/SUM('Bewerking, HH'!C$191:C$205))</f>
        <v>0</v>
      </c>
      <c r="M197" s="56">
        <f ca="1">IF('Bewerking, HH'!M197=0,0,'Bewerking, HH'!M197/SUM('Bewerking, HH'!M$191:M$205))</f>
        <v>0</v>
      </c>
      <c r="N197" s="47">
        <f ca="1">IF('Bewerking, HH'!N197=0,0,'Bewerking, HH'!N197/SUM('Bewerking, HH'!M$191:M$205))</f>
        <v>0</v>
      </c>
      <c r="O197" s="56">
        <f ca="1">IF('Bewerking, HH'!O197=0,0,'Bewerking, HH'!O197/SUM('Bewerking, HH'!M$191:M$205))</f>
        <v>0</v>
      </c>
      <c r="P197" s="56">
        <f ca="1">IF('Bewerking, HH'!P197=0,0,'Bewerking, HH'!P197/SUM('Bewerking, HH'!M$191:M$205))</f>
        <v>0</v>
      </c>
      <c r="Q197" s="56">
        <f ca="1">IF('Bewerking, HH'!Q197=0,0,'Bewerking, HH'!Q197/SUM('Bewerking, HH'!M$191:M$205))</f>
        <v>0</v>
      </c>
      <c r="R197" s="56">
        <f ca="1">IF('Bewerking, HH'!R197=0,0,'Bewerking, HH'!R197/SUM('Bewerking, HH'!M$191:M$205))</f>
        <v>0</v>
      </c>
      <c r="S197" s="49">
        <f ca="1">IF('Bewerking, HH'!S197=0,0,'Bewerking, HH'!S197/SUM('Bewerking, HH'!M$191:M$205))</f>
        <v>0</v>
      </c>
      <c r="W197" s="56">
        <f ca="1">IF('Bewerking, HH'!W197=0,0,'Bewerking, HH'!W197/SUM('Bewerking, HH'!W$191:W$205))</f>
        <v>0</v>
      </c>
      <c r="X197" s="47">
        <f ca="1">IF('Bewerking, HH'!X197=0,0,'Bewerking, HH'!X197/SUM('Bewerking, HH'!W$191:W$205))</f>
        <v>0</v>
      </c>
      <c r="Y197" s="56">
        <f ca="1">IF('Bewerking, HH'!Y197=0,0,'Bewerking, HH'!Y197/SUM('Bewerking, HH'!W$191:W$205))</f>
        <v>0</v>
      </c>
      <c r="Z197" s="56">
        <f ca="1">IF('Bewerking, HH'!Z197=0,0,'Bewerking, HH'!Z197/SUM('Bewerking, HH'!W$191:W$205))</f>
        <v>0</v>
      </c>
      <c r="AA197" s="56">
        <f ca="1">IF('Bewerking, HH'!AA197=0,0,'Bewerking, HH'!AA197/SUM('Bewerking, HH'!W$191:W$205))</f>
        <v>0</v>
      </c>
      <c r="AB197" s="56">
        <f ca="1">IF('Bewerking, HH'!AB197=0,0,'Bewerking, HH'!AB197/SUM('Bewerking, HH'!W$191:W$205))</f>
        <v>0</v>
      </c>
      <c r="AC197" s="49">
        <f ca="1">IF('Bewerking, HH'!AC197=0,0,'Bewerking, HH'!AC197/SUM('Bewerking, HH'!W$191:W$205))</f>
        <v>0</v>
      </c>
      <c r="AG197" s="56">
        <f ca="1">IF('Bewerking, HH'!AG197=0,0,'Bewerking, HH'!AG197/SUM('Bewerking, HH'!AG$191:AG$205))</f>
        <v>0</v>
      </c>
      <c r="AH197" s="47">
        <f ca="1">IF('Bewerking, HH'!AH197=0,0,'Bewerking, HH'!AH197/SUM('Bewerking, HH'!AG$191:AG$205))</f>
        <v>0</v>
      </c>
      <c r="AI197" s="56">
        <f ca="1">IF('Bewerking, HH'!AI197=0,0,'Bewerking, HH'!AI197/SUM('Bewerking, HH'!AG$191:AG$205))</f>
        <v>0</v>
      </c>
      <c r="AJ197" s="56">
        <f ca="1">IF('Bewerking, HH'!AJ197=0,0,'Bewerking, HH'!AJ197/SUM('Bewerking, HH'!AG$191:AG$205))</f>
        <v>0</v>
      </c>
      <c r="AK197" s="56">
        <f ca="1">IF('Bewerking, HH'!AK197=0,0,'Bewerking, HH'!AK197/SUM('Bewerking, HH'!AG$191:AG$205))</f>
        <v>0</v>
      </c>
      <c r="AL197" s="56">
        <f ca="1">IF('Bewerking, HH'!AL197=0,0,'Bewerking, HH'!AL197/SUM('Bewerking, HH'!AG$191:AG$205))</f>
        <v>0</v>
      </c>
      <c r="AM197" s="49">
        <f ca="1">IF('Bewerking, HH'!AM197=0,0,'Bewerking, HH'!AM197/SUM('Bewerking, HH'!AG$191:AG$205))</f>
        <v>0</v>
      </c>
      <c r="AQ197" s="56">
        <f ca="1">IF('Bewerking, HH'!AQ197=0,0,'Bewerking, HH'!AQ197/SUM('Bewerking, HH'!AQ$191:AQ$205))</f>
        <v>0</v>
      </c>
      <c r="AR197" s="47">
        <f ca="1">IF('Bewerking, HH'!AR197=0,0,'Bewerking, HH'!AR197/SUM('Bewerking, HH'!AQ$191:AQ$205))</f>
        <v>0</v>
      </c>
      <c r="AS197" s="56">
        <f ca="1">IF('Bewerking, HH'!AS197=0,0,'Bewerking, HH'!AS197/SUM('Bewerking, HH'!AQ$191:AQ$205))</f>
        <v>0</v>
      </c>
      <c r="AT197" s="56">
        <f ca="1">IF('Bewerking, HH'!AT197=0,0,'Bewerking, HH'!AT197/SUM('Bewerking, HH'!AQ$191:AQ$205))</f>
        <v>0</v>
      </c>
      <c r="AU197" s="56">
        <f ca="1">IF('Bewerking, HH'!AU197=0,0,'Bewerking, HH'!AU197/SUM('Bewerking, HH'!AQ$191:AQ$205))</f>
        <v>0</v>
      </c>
      <c r="AV197" s="56">
        <f ca="1">IF('Bewerking, HH'!AV197=0,0,'Bewerking, HH'!AV197/SUM('Bewerking, HH'!AQ$191:AQ$205))</f>
        <v>0</v>
      </c>
      <c r="AW197" s="49">
        <f ca="1">IF('Bewerking, HH'!AW197=0,0,'Bewerking, HH'!AW197/SUM('Bewerking, HH'!AQ$191:AQ$205))</f>
        <v>0</v>
      </c>
    </row>
    <row r="198" spans="1:49" x14ac:dyDescent="0.25">
      <c r="B198" s="29" t="s">
        <v>42</v>
      </c>
      <c r="C198" s="56">
        <f ca="1">IF('Bewerking, HH'!C198=0,0,'Bewerking, HH'!C198/SUM('Bewerking, HH'!C$191:C$205))</f>
        <v>0</v>
      </c>
      <c r="D198" s="47">
        <f ca="1">IF('Bewerking, HH'!D198=0,0,'Bewerking, HH'!D198/SUM('Bewerking, HH'!C$191:C$205))</f>
        <v>0</v>
      </c>
      <c r="E198" s="56">
        <f ca="1">IF('Bewerking, HH'!E198=0,0,'Bewerking, HH'!E198/SUM('Bewerking, HH'!C$191:C$205))</f>
        <v>0</v>
      </c>
      <c r="F198" s="56">
        <f ca="1">IF('Bewerking, HH'!F198=0,0,'Bewerking, HH'!F198/SUM('Bewerking, HH'!C$191:C$205))</f>
        <v>0</v>
      </c>
      <c r="G198" s="56">
        <f ca="1">IF('Bewerking, HH'!G198=0,0,'Bewerking, HH'!G198/SUM('Bewerking, HH'!C$191:C$205))</f>
        <v>0</v>
      </c>
      <c r="H198" s="56">
        <f ca="1">IF('Bewerking, HH'!H198=0,0,'Bewerking, HH'!H198/SUM('Bewerking, HH'!C$191:C$205))</f>
        <v>0</v>
      </c>
      <c r="I198" s="49">
        <f ca="1">IF('Bewerking, HH'!I198=0,0,'Bewerking, HH'!I198/SUM('Bewerking, HH'!C$191:C$205))</f>
        <v>0</v>
      </c>
      <c r="M198" s="56">
        <f ca="1">IF('Bewerking, HH'!M198=0,0,'Bewerking, HH'!M198/SUM('Bewerking, HH'!M$191:M$205))</f>
        <v>0</v>
      </c>
      <c r="N198" s="47">
        <f ca="1">IF('Bewerking, HH'!N198=0,0,'Bewerking, HH'!N198/SUM('Bewerking, HH'!M$191:M$205))</f>
        <v>0</v>
      </c>
      <c r="O198" s="56">
        <f ca="1">IF('Bewerking, HH'!O198=0,0,'Bewerking, HH'!O198/SUM('Bewerking, HH'!M$191:M$205))</f>
        <v>0</v>
      </c>
      <c r="P198" s="56">
        <f ca="1">IF('Bewerking, HH'!P198=0,0,'Bewerking, HH'!P198/SUM('Bewerking, HH'!M$191:M$205))</f>
        <v>0</v>
      </c>
      <c r="Q198" s="56">
        <f ca="1">IF('Bewerking, HH'!Q198=0,0,'Bewerking, HH'!Q198/SUM('Bewerking, HH'!M$191:M$205))</f>
        <v>0</v>
      </c>
      <c r="R198" s="56">
        <f ca="1">IF('Bewerking, HH'!R198=0,0,'Bewerking, HH'!R198/SUM('Bewerking, HH'!M$191:M$205))</f>
        <v>0</v>
      </c>
      <c r="S198" s="49">
        <f ca="1">IF('Bewerking, HH'!S198=0,0,'Bewerking, HH'!S198/SUM('Bewerking, HH'!M$191:M$205))</f>
        <v>0</v>
      </c>
      <c r="W198" s="56">
        <f ca="1">IF('Bewerking, HH'!W198=0,0,'Bewerking, HH'!W198/SUM('Bewerking, HH'!W$191:W$205))</f>
        <v>0</v>
      </c>
      <c r="X198" s="47">
        <f ca="1">IF('Bewerking, HH'!X198=0,0,'Bewerking, HH'!X198/SUM('Bewerking, HH'!W$191:W$205))</f>
        <v>0</v>
      </c>
      <c r="Y198" s="56">
        <f ca="1">IF('Bewerking, HH'!Y198=0,0,'Bewerking, HH'!Y198/SUM('Bewerking, HH'!W$191:W$205))</f>
        <v>0</v>
      </c>
      <c r="Z198" s="56">
        <f ca="1">IF('Bewerking, HH'!Z198=0,0,'Bewerking, HH'!Z198/SUM('Bewerking, HH'!W$191:W$205))</f>
        <v>0</v>
      </c>
      <c r="AA198" s="56">
        <f ca="1">IF('Bewerking, HH'!AA198=0,0,'Bewerking, HH'!AA198/SUM('Bewerking, HH'!W$191:W$205))</f>
        <v>0</v>
      </c>
      <c r="AB198" s="56">
        <f ca="1">IF('Bewerking, HH'!AB198=0,0,'Bewerking, HH'!AB198/SUM('Bewerking, HH'!W$191:W$205))</f>
        <v>0</v>
      </c>
      <c r="AC198" s="49">
        <f ca="1">IF('Bewerking, HH'!AC198=0,0,'Bewerking, HH'!AC198/SUM('Bewerking, HH'!W$191:W$205))</f>
        <v>0</v>
      </c>
      <c r="AG198" s="56">
        <f ca="1">IF('Bewerking, HH'!AG198=0,0,'Bewerking, HH'!AG198/SUM('Bewerking, HH'!AG$191:AG$205))</f>
        <v>0</v>
      </c>
      <c r="AH198" s="47">
        <f ca="1">IF('Bewerking, HH'!AH198=0,0,'Bewerking, HH'!AH198/SUM('Bewerking, HH'!AG$191:AG$205))</f>
        <v>0</v>
      </c>
      <c r="AI198" s="56">
        <f ca="1">IF('Bewerking, HH'!AI198=0,0,'Bewerking, HH'!AI198/SUM('Bewerking, HH'!AG$191:AG$205))</f>
        <v>0</v>
      </c>
      <c r="AJ198" s="56">
        <f ca="1">IF('Bewerking, HH'!AJ198=0,0,'Bewerking, HH'!AJ198/SUM('Bewerking, HH'!AG$191:AG$205))</f>
        <v>0</v>
      </c>
      <c r="AK198" s="56">
        <f ca="1">IF('Bewerking, HH'!AK198=0,0,'Bewerking, HH'!AK198/SUM('Bewerking, HH'!AG$191:AG$205))</f>
        <v>0</v>
      </c>
      <c r="AL198" s="56">
        <f ca="1">IF('Bewerking, HH'!AL198=0,0,'Bewerking, HH'!AL198/SUM('Bewerking, HH'!AG$191:AG$205))</f>
        <v>0</v>
      </c>
      <c r="AM198" s="49">
        <f ca="1">IF('Bewerking, HH'!AM198=0,0,'Bewerking, HH'!AM198/SUM('Bewerking, HH'!AG$191:AG$205))</f>
        <v>0</v>
      </c>
      <c r="AQ198" s="56">
        <f ca="1">IF('Bewerking, HH'!AQ198=0,0,'Bewerking, HH'!AQ198/SUM('Bewerking, HH'!AQ$191:AQ$205))</f>
        <v>0</v>
      </c>
      <c r="AR198" s="47">
        <f ca="1">IF('Bewerking, HH'!AR198=0,0,'Bewerking, HH'!AR198/SUM('Bewerking, HH'!AQ$191:AQ$205))</f>
        <v>0</v>
      </c>
      <c r="AS198" s="56">
        <f ca="1">IF('Bewerking, HH'!AS198=0,0,'Bewerking, HH'!AS198/SUM('Bewerking, HH'!AQ$191:AQ$205))</f>
        <v>0</v>
      </c>
      <c r="AT198" s="56">
        <f ca="1">IF('Bewerking, HH'!AT198=0,0,'Bewerking, HH'!AT198/SUM('Bewerking, HH'!AQ$191:AQ$205))</f>
        <v>0</v>
      </c>
      <c r="AU198" s="56">
        <f ca="1">IF('Bewerking, HH'!AU198=0,0,'Bewerking, HH'!AU198/SUM('Bewerking, HH'!AQ$191:AQ$205))</f>
        <v>0</v>
      </c>
      <c r="AV198" s="56">
        <f ca="1">IF('Bewerking, HH'!AV198=0,0,'Bewerking, HH'!AV198/SUM('Bewerking, HH'!AQ$191:AQ$205))</f>
        <v>0</v>
      </c>
      <c r="AW198" s="49">
        <f ca="1">IF('Bewerking, HH'!AW198=0,0,'Bewerking, HH'!AW198/SUM('Bewerking, HH'!AQ$191:AQ$205))</f>
        <v>0</v>
      </c>
    </row>
    <row r="199" spans="1:49" x14ac:dyDescent="0.25">
      <c r="B199" s="29" t="s">
        <v>43</v>
      </c>
      <c r="C199" s="56">
        <f ca="1">IF('Bewerking, HH'!C199=0,0,'Bewerking, HH'!C199/SUM('Bewerking, HH'!C$191:C$205))</f>
        <v>0</v>
      </c>
      <c r="D199" s="47">
        <f ca="1">IF('Bewerking, HH'!D199=0,0,'Bewerking, HH'!D199/SUM('Bewerking, HH'!C$191:C$205))</f>
        <v>0</v>
      </c>
      <c r="E199" s="56">
        <f ca="1">IF('Bewerking, HH'!E199=0,0,'Bewerking, HH'!E199/SUM('Bewerking, HH'!C$191:C$205))</f>
        <v>0</v>
      </c>
      <c r="F199" s="56">
        <f ca="1">IF('Bewerking, HH'!F199=0,0,'Bewerking, HH'!F199/SUM('Bewerking, HH'!C$191:C$205))</f>
        <v>0</v>
      </c>
      <c r="G199" s="56">
        <f ca="1">IF('Bewerking, HH'!G199=0,0,'Bewerking, HH'!G199/SUM('Bewerking, HH'!C$191:C$205))</f>
        <v>0</v>
      </c>
      <c r="H199" s="56">
        <f ca="1">IF('Bewerking, HH'!H199=0,0,'Bewerking, HH'!H199/SUM('Bewerking, HH'!C$191:C$205))</f>
        <v>0</v>
      </c>
      <c r="I199" s="49">
        <f ca="1">IF('Bewerking, HH'!I199=0,0,'Bewerking, HH'!I199/SUM('Bewerking, HH'!C$191:C$205))</f>
        <v>0</v>
      </c>
      <c r="M199" s="56">
        <f ca="1">IF('Bewerking, HH'!M199=0,0,'Bewerking, HH'!M199/SUM('Bewerking, HH'!M$191:M$205))</f>
        <v>0</v>
      </c>
      <c r="N199" s="47">
        <f ca="1">IF('Bewerking, HH'!N199=0,0,'Bewerking, HH'!N199/SUM('Bewerking, HH'!M$191:M$205))</f>
        <v>0</v>
      </c>
      <c r="O199" s="56">
        <f ca="1">IF('Bewerking, HH'!O199=0,0,'Bewerking, HH'!O199/SUM('Bewerking, HH'!M$191:M$205))</f>
        <v>0</v>
      </c>
      <c r="P199" s="56">
        <f ca="1">IF('Bewerking, HH'!P199=0,0,'Bewerking, HH'!P199/SUM('Bewerking, HH'!M$191:M$205))</f>
        <v>0</v>
      </c>
      <c r="Q199" s="56">
        <f ca="1">IF('Bewerking, HH'!Q199=0,0,'Bewerking, HH'!Q199/SUM('Bewerking, HH'!M$191:M$205))</f>
        <v>0</v>
      </c>
      <c r="R199" s="56">
        <f ca="1">IF('Bewerking, HH'!R199=0,0,'Bewerking, HH'!R199/SUM('Bewerking, HH'!M$191:M$205))</f>
        <v>0</v>
      </c>
      <c r="S199" s="49">
        <f ca="1">IF('Bewerking, HH'!S199=0,0,'Bewerking, HH'!S199/SUM('Bewerking, HH'!M$191:M$205))</f>
        <v>0</v>
      </c>
      <c r="W199" s="56">
        <f ca="1">IF('Bewerking, HH'!W199=0,0,'Bewerking, HH'!W199/SUM('Bewerking, HH'!W$191:W$205))</f>
        <v>0</v>
      </c>
      <c r="X199" s="47">
        <f ca="1">IF('Bewerking, HH'!X199=0,0,'Bewerking, HH'!X199/SUM('Bewerking, HH'!W$191:W$205))</f>
        <v>0</v>
      </c>
      <c r="Y199" s="56">
        <f ca="1">IF('Bewerking, HH'!Y199=0,0,'Bewerking, HH'!Y199/SUM('Bewerking, HH'!W$191:W$205))</f>
        <v>0</v>
      </c>
      <c r="Z199" s="56">
        <f ca="1">IF('Bewerking, HH'!Z199=0,0,'Bewerking, HH'!Z199/SUM('Bewerking, HH'!W$191:W$205))</f>
        <v>0</v>
      </c>
      <c r="AA199" s="56">
        <f ca="1">IF('Bewerking, HH'!AA199=0,0,'Bewerking, HH'!AA199/SUM('Bewerking, HH'!W$191:W$205))</f>
        <v>0</v>
      </c>
      <c r="AB199" s="56">
        <f ca="1">IF('Bewerking, HH'!AB199=0,0,'Bewerking, HH'!AB199/SUM('Bewerking, HH'!W$191:W$205))</f>
        <v>0</v>
      </c>
      <c r="AC199" s="49">
        <f ca="1">IF('Bewerking, HH'!AC199=0,0,'Bewerking, HH'!AC199/SUM('Bewerking, HH'!W$191:W$205))</f>
        <v>0</v>
      </c>
      <c r="AG199" s="56">
        <f ca="1">IF('Bewerking, HH'!AG199=0,0,'Bewerking, HH'!AG199/SUM('Bewerking, HH'!AG$191:AG$205))</f>
        <v>0</v>
      </c>
      <c r="AH199" s="47">
        <f ca="1">IF('Bewerking, HH'!AH199=0,0,'Bewerking, HH'!AH199/SUM('Bewerking, HH'!AG$191:AG$205))</f>
        <v>0</v>
      </c>
      <c r="AI199" s="56">
        <f ca="1">IF('Bewerking, HH'!AI199=0,0,'Bewerking, HH'!AI199/SUM('Bewerking, HH'!AG$191:AG$205))</f>
        <v>0</v>
      </c>
      <c r="AJ199" s="56">
        <f ca="1">IF('Bewerking, HH'!AJ199=0,0,'Bewerking, HH'!AJ199/SUM('Bewerking, HH'!AG$191:AG$205))</f>
        <v>0</v>
      </c>
      <c r="AK199" s="56">
        <f ca="1">IF('Bewerking, HH'!AK199=0,0,'Bewerking, HH'!AK199/SUM('Bewerking, HH'!AG$191:AG$205))</f>
        <v>0</v>
      </c>
      <c r="AL199" s="56">
        <f ca="1">IF('Bewerking, HH'!AL199=0,0,'Bewerking, HH'!AL199/SUM('Bewerking, HH'!AG$191:AG$205))</f>
        <v>0</v>
      </c>
      <c r="AM199" s="49">
        <f ca="1">IF('Bewerking, HH'!AM199=0,0,'Bewerking, HH'!AM199/SUM('Bewerking, HH'!AG$191:AG$205))</f>
        <v>0</v>
      </c>
      <c r="AQ199" s="56">
        <f ca="1">IF('Bewerking, HH'!AQ199=0,0,'Bewerking, HH'!AQ199/SUM('Bewerking, HH'!AQ$191:AQ$205))</f>
        <v>0</v>
      </c>
      <c r="AR199" s="47">
        <f ca="1">IF('Bewerking, HH'!AR199=0,0,'Bewerking, HH'!AR199/SUM('Bewerking, HH'!AQ$191:AQ$205))</f>
        <v>0</v>
      </c>
      <c r="AS199" s="56">
        <f ca="1">IF('Bewerking, HH'!AS199=0,0,'Bewerking, HH'!AS199/SUM('Bewerking, HH'!AQ$191:AQ$205))</f>
        <v>0</v>
      </c>
      <c r="AT199" s="56">
        <f ca="1">IF('Bewerking, HH'!AT199=0,0,'Bewerking, HH'!AT199/SUM('Bewerking, HH'!AQ$191:AQ$205))</f>
        <v>0</v>
      </c>
      <c r="AU199" s="56">
        <f ca="1">IF('Bewerking, HH'!AU199=0,0,'Bewerking, HH'!AU199/SUM('Bewerking, HH'!AQ$191:AQ$205))</f>
        <v>0</v>
      </c>
      <c r="AV199" s="56">
        <f ca="1">IF('Bewerking, HH'!AV199=0,0,'Bewerking, HH'!AV199/SUM('Bewerking, HH'!AQ$191:AQ$205))</f>
        <v>0</v>
      </c>
      <c r="AW199" s="49">
        <f ca="1">IF('Bewerking, HH'!AW199=0,0,'Bewerking, HH'!AW199/SUM('Bewerking, HH'!AQ$191:AQ$205))</f>
        <v>0</v>
      </c>
    </row>
    <row r="200" spans="1:49" x14ac:dyDescent="0.25">
      <c r="B200" s="29" t="s">
        <v>44</v>
      </c>
      <c r="C200" s="56">
        <f ca="1">IF('Bewerking, HH'!C200=0,0,'Bewerking, HH'!C200/SUM('Bewerking, HH'!C$191:C$205))</f>
        <v>0</v>
      </c>
      <c r="D200" s="47">
        <f ca="1">IF('Bewerking, HH'!D200=0,0,'Bewerking, HH'!D200/SUM('Bewerking, HH'!C$191:C$205))</f>
        <v>0</v>
      </c>
      <c r="E200" s="56">
        <f ca="1">IF('Bewerking, HH'!E200=0,0,'Bewerking, HH'!E200/SUM('Bewerking, HH'!C$191:C$205))</f>
        <v>0</v>
      </c>
      <c r="F200" s="56">
        <f ca="1">IF('Bewerking, HH'!F200=0,0,'Bewerking, HH'!F200/SUM('Bewerking, HH'!C$191:C$205))</f>
        <v>0</v>
      </c>
      <c r="G200" s="56">
        <f ca="1">IF('Bewerking, HH'!G200=0,0,'Bewerking, HH'!G200/SUM('Bewerking, HH'!C$191:C$205))</f>
        <v>0</v>
      </c>
      <c r="H200" s="56">
        <f ca="1">IF('Bewerking, HH'!H200=0,0,'Bewerking, HH'!H200/SUM('Bewerking, HH'!C$191:C$205))</f>
        <v>0</v>
      </c>
      <c r="I200" s="49">
        <f ca="1">IF('Bewerking, HH'!I200=0,0,'Bewerking, HH'!I200/SUM('Bewerking, HH'!C$191:C$205))</f>
        <v>0</v>
      </c>
      <c r="M200" s="56">
        <f ca="1">IF('Bewerking, HH'!M200=0,0,'Bewerking, HH'!M200/SUM('Bewerking, HH'!M$191:M$205))</f>
        <v>0</v>
      </c>
      <c r="N200" s="47">
        <f ca="1">IF('Bewerking, HH'!N200=0,0,'Bewerking, HH'!N200/SUM('Bewerking, HH'!M$191:M$205))</f>
        <v>0</v>
      </c>
      <c r="O200" s="56">
        <f ca="1">IF('Bewerking, HH'!O200=0,0,'Bewerking, HH'!O200/SUM('Bewerking, HH'!M$191:M$205))</f>
        <v>0</v>
      </c>
      <c r="P200" s="56">
        <f ca="1">IF('Bewerking, HH'!P200=0,0,'Bewerking, HH'!P200/SUM('Bewerking, HH'!M$191:M$205))</f>
        <v>0</v>
      </c>
      <c r="Q200" s="56">
        <f ca="1">IF('Bewerking, HH'!Q200=0,0,'Bewerking, HH'!Q200/SUM('Bewerking, HH'!M$191:M$205))</f>
        <v>0</v>
      </c>
      <c r="R200" s="56">
        <f ca="1">IF('Bewerking, HH'!R200=0,0,'Bewerking, HH'!R200/SUM('Bewerking, HH'!M$191:M$205))</f>
        <v>0</v>
      </c>
      <c r="S200" s="49">
        <f ca="1">IF('Bewerking, HH'!S200=0,0,'Bewerking, HH'!S200/SUM('Bewerking, HH'!M$191:M$205))</f>
        <v>0</v>
      </c>
      <c r="W200" s="56">
        <f ca="1">IF('Bewerking, HH'!W200=0,0,'Bewerking, HH'!W200/SUM('Bewerking, HH'!W$191:W$205))</f>
        <v>0</v>
      </c>
      <c r="X200" s="47">
        <f ca="1">IF('Bewerking, HH'!X200=0,0,'Bewerking, HH'!X200/SUM('Bewerking, HH'!W$191:W$205))</f>
        <v>0</v>
      </c>
      <c r="Y200" s="56">
        <f ca="1">IF('Bewerking, HH'!Y200=0,0,'Bewerking, HH'!Y200/SUM('Bewerking, HH'!W$191:W$205))</f>
        <v>0</v>
      </c>
      <c r="Z200" s="56">
        <f ca="1">IF('Bewerking, HH'!Z200=0,0,'Bewerking, HH'!Z200/SUM('Bewerking, HH'!W$191:W$205))</f>
        <v>0</v>
      </c>
      <c r="AA200" s="56">
        <f ca="1">IF('Bewerking, HH'!AA200=0,0,'Bewerking, HH'!AA200/SUM('Bewerking, HH'!W$191:W$205))</f>
        <v>0</v>
      </c>
      <c r="AB200" s="56">
        <f ca="1">IF('Bewerking, HH'!AB200=0,0,'Bewerking, HH'!AB200/SUM('Bewerking, HH'!W$191:W$205))</f>
        <v>0</v>
      </c>
      <c r="AC200" s="49">
        <f ca="1">IF('Bewerking, HH'!AC200=0,0,'Bewerking, HH'!AC200/SUM('Bewerking, HH'!W$191:W$205))</f>
        <v>0</v>
      </c>
      <c r="AG200" s="56">
        <f ca="1">IF('Bewerking, HH'!AG200=0,0,'Bewerking, HH'!AG200/SUM('Bewerking, HH'!AG$191:AG$205))</f>
        <v>0</v>
      </c>
      <c r="AH200" s="47">
        <f ca="1">IF('Bewerking, HH'!AH200=0,0,'Bewerking, HH'!AH200/SUM('Bewerking, HH'!AG$191:AG$205))</f>
        <v>0</v>
      </c>
      <c r="AI200" s="56">
        <f ca="1">IF('Bewerking, HH'!AI200=0,0,'Bewerking, HH'!AI200/SUM('Bewerking, HH'!AG$191:AG$205))</f>
        <v>0</v>
      </c>
      <c r="AJ200" s="56">
        <f ca="1">IF('Bewerking, HH'!AJ200=0,0,'Bewerking, HH'!AJ200/SUM('Bewerking, HH'!AG$191:AG$205))</f>
        <v>0</v>
      </c>
      <c r="AK200" s="56">
        <f ca="1">IF('Bewerking, HH'!AK200=0,0,'Bewerking, HH'!AK200/SUM('Bewerking, HH'!AG$191:AG$205))</f>
        <v>0</v>
      </c>
      <c r="AL200" s="56">
        <f ca="1">IF('Bewerking, HH'!AL200=0,0,'Bewerking, HH'!AL200/SUM('Bewerking, HH'!AG$191:AG$205))</f>
        <v>0</v>
      </c>
      <c r="AM200" s="49">
        <f ca="1">IF('Bewerking, HH'!AM200=0,0,'Bewerking, HH'!AM200/SUM('Bewerking, HH'!AG$191:AG$205))</f>
        <v>0</v>
      </c>
      <c r="AQ200" s="56">
        <f ca="1">IF('Bewerking, HH'!AQ200=0,0,'Bewerking, HH'!AQ200/SUM('Bewerking, HH'!AQ$191:AQ$205))</f>
        <v>0</v>
      </c>
      <c r="AR200" s="47">
        <f ca="1">IF('Bewerking, HH'!AR200=0,0,'Bewerking, HH'!AR200/SUM('Bewerking, HH'!AQ$191:AQ$205))</f>
        <v>0</v>
      </c>
      <c r="AS200" s="56">
        <f ca="1">IF('Bewerking, HH'!AS200=0,0,'Bewerking, HH'!AS200/SUM('Bewerking, HH'!AQ$191:AQ$205))</f>
        <v>0</v>
      </c>
      <c r="AT200" s="56">
        <f ca="1">IF('Bewerking, HH'!AT200=0,0,'Bewerking, HH'!AT200/SUM('Bewerking, HH'!AQ$191:AQ$205))</f>
        <v>0</v>
      </c>
      <c r="AU200" s="56">
        <f ca="1">IF('Bewerking, HH'!AU200=0,0,'Bewerking, HH'!AU200/SUM('Bewerking, HH'!AQ$191:AQ$205))</f>
        <v>0</v>
      </c>
      <c r="AV200" s="56">
        <f ca="1">IF('Bewerking, HH'!AV200=0,0,'Bewerking, HH'!AV200/SUM('Bewerking, HH'!AQ$191:AQ$205))</f>
        <v>0</v>
      </c>
      <c r="AW200" s="49">
        <f ca="1">IF('Bewerking, HH'!AW200=0,0,'Bewerking, HH'!AW200/SUM('Bewerking, HH'!AQ$191:AQ$205))</f>
        <v>0</v>
      </c>
    </row>
    <row r="201" spans="1:49" x14ac:dyDescent="0.25">
      <c r="B201" s="29" t="s">
        <v>45</v>
      </c>
      <c r="C201" s="56">
        <f ca="1">IF('Bewerking, HH'!C201=0,0,'Bewerking, HH'!C201/SUM('Bewerking, HH'!C$191:C$205))</f>
        <v>0</v>
      </c>
      <c r="D201" s="47">
        <f ca="1">IF('Bewerking, HH'!D201=0,0,'Bewerking, HH'!D201/SUM('Bewerking, HH'!C$191:C$205))</f>
        <v>0</v>
      </c>
      <c r="E201" s="56">
        <f ca="1">IF('Bewerking, HH'!E201=0,0,'Bewerking, HH'!E201/SUM('Bewerking, HH'!C$191:C$205))</f>
        <v>0</v>
      </c>
      <c r="F201" s="56">
        <f ca="1">IF('Bewerking, HH'!F201=0,0,'Bewerking, HH'!F201/SUM('Bewerking, HH'!C$191:C$205))</f>
        <v>0</v>
      </c>
      <c r="G201" s="56">
        <f ca="1">IF('Bewerking, HH'!G201=0,0,'Bewerking, HH'!G201/SUM('Bewerking, HH'!C$191:C$205))</f>
        <v>0</v>
      </c>
      <c r="H201" s="56">
        <f ca="1">IF('Bewerking, HH'!H201=0,0,'Bewerking, HH'!H201/SUM('Bewerking, HH'!C$191:C$205))</f>
        <v>0</v>
      </c>
      <c r="I201" s="49">
        <f ca="1">IF('Bewerking, HH'!I201=0,0,'Bewerking, HH'!I201/SUM('Bewerking, HH'!C$191:C$205))</f>
        <v>0</v>
      </c>
      <c r="M201" s="56">
        <f ca="1">IF('Bewerking, HH'!M201=0,0,'Bewerking, HH'!M201/SUM('Bewerking, HH'!M$191:M$205))</f>
        <v>0</v>
      </c>
      <c r="N201" s="47">
        <f ca="1">IF('Bewerking, HH'!N201=0,0,'Bewerking, HH'!N201/SUM('Bewerking, HH'!M$191:M$205))</f>
        <v>0</v>
      </c>
      <c r="O201" s="56">
        <f ca="1">IF('Bewerking, HH'!O201=0,0,'Bewerking, HH'!O201/SUM('Bewerking, HH'!M$191:M$205))</f>
        <v>0</v>
      </c>
      <c r="P201" s="56">
        <f ca="1">IF('Bewerking, HH'!P201=0,0,'Bewerking, HH'!P201/SUM('Bewerking, HH'!M$191:M$205))</f>
        <v>0</v>
      </c>
      <c r="Q201" s="56">
        <f ca="1">IF('Bewerking, HH'!Q201=0,0,'Bewerking, HH'!Q201/SUM('Bewerking, HH'!M$191:M$205))</f>
        <v>0</v>
      </c>
      <c r="R201" s="56">
        <f ca="1">IF('Bewerking, HH'!R201=0,0,'Bewerking, HH'!R201/SUM('Bewerking, HH'!M$191:M$205))</f>
        <v>0</v>
      </c>
      <c r="S201" s="49">
        <f ca="1">IF('Bewerking, HH'!S201=0,0,'Bewerking, HH'!S201/SUM('Bewerking, HH'!M$191:M$205))</f>
        <v>0</v>
      </c>
      <c r="W201" s="56">
        <f ca="1">IF('Bewerking, HH'!W201=0,0,'Bewerking, HH'!W201/SUM('Bewerking, HH'!W$191:W$205))</f>
        <v>0</v>
      </c>
      <c r="X201" s="47">
        <f ca="1">IF('Bewerking, HH'!X201=0,0,'Bewerking, HH'!X201/SUM('Bewerking, HH'!W$191:W$205))</f>
        <v>0</v>
      </c>
      <c r="Y201" s="56">
        <f ca="1">IF('Bewerking, HH'!Y201=0,0,'Bewerking, HH'!Y201/SUM('Bewerking, HH'!W$191:W$205))</f>
        <v>0</v>
      </c>
      <c r="Z201" s="56">
        <f ca="1">IF('Bewerking, HH'!Z201=0,0,'Bewerking, HH'!Z201/SUM('Bewerking, HH'!W$191:W$205))</f>
        <v>0</v>
      </c>
      <c r="AA201" s="56">
        <f ca="1">IF('Bewerking, HH'!AA201=0,0,'Bewerking, HH'!AA201/SUM('Bewerking, HH'!W$191:W$205))</f>
        <v>0</v>
      </c>
      <c r="AB201" s="56">
        <f ca="1">IF('Bewerking, HH'!AB201=0,0,'Bewerking, HH'!AB201/SUM('Bewerking, HH'!W$191:W$205))</f>
        <v>0</v>
      </c>
      <c r="AC201" s="49">
        <f ca="1">IF('Bewerking, HH'!AC201=0,0,'Bewerking, HH'!AC201/SUM('Bewerking, HH'!W$191:W$205))</f>
        <v>0</v>
      </c>
      <c r="AG201" s="56">
        <f ca="1">IF('Bewerking, HH'!AG201=0,0,'Bewerking, HH'!AG201/SUM('Bewerking, HH'!AG$191:AG$205))</f>
        <v>0</v>
      </c>
      <c r="AH201" s="47">
        <f ca="1">IF('Bewerking, HH'!AH201=0,0,'Bewerking, HH'!AH201/SUM('Bewerking, HH'!AG$191:AG$205))</f>
        <v>0</v>
      </c>
      <c r="AI201" s="56">
        <f ca="1">IF('Bewerking, HH'!AI201=0,0,'Bewerking, HH'!AI201/SUM('Bewerking, HH'!AG$191:AG$205))</f>
        <v>0</v>
      </c>
      <c r="AJ201" s="56">
        <f ca="1">IF('Bewerking, HH'!AJ201=0,0,'Bewerking, HH'!AJ201/SUM('Bewerking, HH'!AG$191:AG$205))</f>
        <v>0</v>
      </c>
      <c r="AK201" s="56">
        <f ca="1">IF('Bewerking, HH'!AK201=0,0,'Bewerking, HH'!AK201/SUM('Bewerking, HH'!AG$191:AG$205))</f>
        <v>0</v>
      </c>
      <c r="AL201" s="56">
        <f ca="1">IF('Bewerking, HH'!AL201=0,0,'Bewerking, HH'!AL201/SUM('Bewerking, HH'!AG$191:AG$205))</f>
        <v>0</v>
      </c>
      <c r="AM201" s="49">
        <f ca="1">IF('Bewerking, HH'!AM201=0,0,'Bewerking, HH'!AM201/SUM('Bewerking, HH'!AG$191:AG$205))</f>
        <v>0</v>
      </c>
      <c r="AQ201" s="56">
        <f ca="1">IF('Bewerking, HH'!AQ201=0,0,'Bewerking, HH'!AQ201/SUM('Bewerking, HH'!AQ$191:AQ$205))</f>
        <v>0</v>
      </c>
      <c r="AR201" s="47">
        <f ca="1">IF('Bewerking, HH'!AR201=0,0,'Bewerking, HH'!AR201/SUM('Bewerking, HH'!AQ$191:AQ$205))</f>
        <v>0</v>
      </c>
      <c r="AS201" s="56">
        <f ca="1">IF('Bewerking, HH'!AS201=0,0,'Bewerking, HH'!AS201/SUM('Bewerking, HH'!AQ$191:AQ$205))</f>
        <v>0</v>
      </c>
      <c r="AT201" s="56">
        <f ca="1">IF('Bewerking, HH'!AT201=0,0,'Bewerking, HH'!AT201/SUM('Bewerking, HH'!AQ$191:AQ$205))</f>
        <v>0</v>
      </c>
      <c r="AU201" s="56">
        <f ca="1">IF('Bewerking, HH'!AU201=0,0,'Bewerking, HH'!AU201/SUM('Bewerking, HH'!AQ$191:AQ$205))</f>
        <v>0</v>
      </c>
      <c r="AV201" s="56">
        <f ca="1">IF('Bewerking, HH'!AV201=0,0,'Bewerking, HH'!AV201/SUM('Bewerking, HH'!AQ$191:AQ$205))</f>
        <v>0</v>
      </c>
      <c r="AW201" s="49">
        <f ca="1">IF('Bewerking, HH'!AW201=0,0,'Bewerking, HH'!AW201/SUM('Bewerking, HH'!AQ$191:AQ$205))</f>
        <v>0</v>
      </c>
    </row>
    <row r="202" spans="1:49" x14ac:dyDescent="0.25">
      <c r="B202" s="29" t="s">
        <v>46</v>
      </c>
      <c r="C202" s="56">
        <f ca="1">IF('Bewerking, HH'!C202=0,0,'Bewerking, HH'!C202/SUM('Bewerking, HH'!C$191:C$205))</f>
        <v>0</v>
      </c>
      <c r="D202" s="47">
        <f ca="1">IF('Bewerking, HH'!D202=0,0,'Bewerking, HH'!D202/SUM('Bewerking, HH'!C$191:C$205))</f>
        <v>0</v>
      </c>
      <c r="E202" s="56">
        <f ca="1">IF('Bewerking, HH'!E202=0,0,'Bewerking, HH'!E202/SUM('Bewerking, HH'!C$191:C$205))</f>
        <v>0</v>
      </c>
      <c r="F202" s="56">
        <f ca="1">IF('Bewerking, HH'!F202=0,0,'Bewerking, HH'!F202/SUM('Bewerking, HH'!C$191:C$205))</f>
        <v>0</v>
      </c>
      <c r="G202" s="56">
        <f ca="1">IF('Bewerking, HH'!G202=0,0,'Bewerking, HH'!G202/SUM('Bewerking, HH'!C$191:C$205))</f>
        <v>0</v>
      </c>
      <c r="H202" s="56">
        <f ca="1">IF('Bewerking, HH'!H202=0,0,'Bewerking, HH'!H202/SUM('Bewerking, HH'!C$191:C$205))</f>
        <v>0</v>
      </c>
      <c r="I202" s="49">
        <f ca="1">IF('Bewerking, HH'!I202=0,0,'Bewerking, HH'!I202/SUM('Bewerking, HH'!C$191:C$205))</f>
        <v>0</v>
      </c>
      <c r="M202" s="56">
        <f ca="1">IF('Bewerking, HH'!M202=0,0,'Bewerking, HH'!M202/SUM('Bewerking, HH'!M$191:M$205))</f>
        <v>0</v>
      </c>
      <c r="N202" s="47">
        <f ca="1">IF('Bewerking, HH'!N202=0,0,'Bewerking, HH'!N202/SUM('Bewerking, HH'!M$191:M$205))</f>
        <v>0</v>
      </c>
      <c r="O202" s="56">
        <f ca="1">IF('Bewerking, HH'!O202=0,0,'Bewerking, HH'!O202/SUM('Bewerking, HH'!M$191:M$205))</f>
        <v>0</v>
      </c>
      <c r="P202" s="56">
        <f ca="1">IF('Bewerking, HH'!P202=0,0,'Bewerking, HH'!P202/SUM('Bewerking, HH'!M$191:M$205))</f>
        <v>0</v>
      </c>
      <c r="Q202" s="56">
        <f ca="1">IF('Bewerking, HH'!Q202=0,0,'Bewerking, HH'!Q202/SUM('Bewerking, HH'!M$191:M$205))</f>
        <v>0</v>
      </c>
      <c r="R202" s="56">
        <f ca="1">IF('Bewerking, HH'!R202=0,0,'Bewerking, HH'!R202/SUM('Bewerking, HH'!M$191:M$205))</f>
        <v>0</v>
      </c>
      <c r="S202" s="49">
        <f ca="1">IF('Bewerking, HH'!S202=0,0,'Bewerking, HH'!S202/SUM('Bewerking, HH'!M$191:M$205))</f>
        <v>0</v>
      </c>
      <c r="W202" s="56">
        <f ca="1">IF('Bewerking, HH'!W202=0,0,'Bewerking, HH'!W202/SUM('Bewerking, HH'!W$191:W$205))</f>
        <v>0</v>
      </c>
      <c r="X202" s="47">
        <f ca="1">IF('Bewerking, HH'!X202=0,0,'Bewerking, HH'!X202/SUM('Bewerking, HH'!W$191:W$205))</f>
        <v>0</v>
      </c>
      <c r="Y202" s="56">
        <f ca="1">IF('Bewerking, HH'!Y202=0,0,'Bewerking, HH'!Y202/SUM('Bewerking, HH'!W$191:W$205))</f>
        <v>0</v>
      </c>
      <c r="Z202" s="56">
        <f ca="1">IF('Bewerking, HH'!Z202=0,0,'Bewerking, HH'!Z202/SUM('Bewerking, HH'!W$191:W$205))</f>
        <v>0</v>
      </c>
      <c r="AA202" s="56">
        <f ca="1">IF('Bewerking, HH'!AA202=0,0,'Bewerking, HH'!AA202/SUM('Bewerking, HH'!W$191:W$205))</f>
        <v>0</v>
      </c>
      <c r="AB202" s="56">
        <f ca="1">IF('Bewerking, HH'!AB202=0,0,'Bewerking, HH'!AB202/SUM('Bewerking, HH'!W$191:W$205))</f>
        <v>0</v>
      </c>
      <c r="AC202" s="49">
        <f ca="1">IF('Bewerking, HH'!AC202=0,0,'Bewerking, HH'!AC202/SUM('Bewerking, HH'!W$191:W$205))</f>
        <v>0</v>
      </c>
      <c r="AG202" s="56">
        <f ca="1">IF('Bewerking, HH'!AG202=0,0,'Bewerking, HH'!AG202/SUM('Bewerking, HH'!AG$191:AG$205))</f>
        <v>0</v>
      </c>
      <c r="AH202" s="47">
        <f ca="1">IF('Bewerking, HH'!AH202=0,0,'Bewerking, HH'!AH202/SUM('Bewerking, HH'!AG$191:AG$205))</f>
        <v>0</v>
      </c>
      <c r="AI202" s="56">
        <f ca="1">IF('Bewerking, HH'!AI202=0,0,'Bewerking, HH'!AI202/SUM('Bewerking, HH'!AG$191:AG$205))</f>
        <v>0</v>
      </c>
      <c r="AJ202" s="56">
        <f ca="1">IF('Bewerking, HH'!AJ202=0,0,'Bewerking, HH'!AJ202/SUM('Bewerking, HH'!AG$191:AG$205))</f>
        <v>0</v>
      </c>
      <c r="AK202" s="56">
        <f ca="1">IF('Bewerking, HH'!AK202=0,0,'Bewerking, HH'!AK202/SUM('Bewerking, HH'!AG$191:AG$205))</f>
        <v>0</v>
      </c>
      <c r="AL202" s="56">
        <f ca="1">IF('Bewerking, HH'!AL202=0,0,'Bewerking, HH'!AL202/SUM('Bewerking, HH'!AG$191:AG$205))</f>
        <v>0</v>
      </c>
      <c r="AM202" s="49">
        <f ca="1">IF('Bewerking, HH'!AM202=0,0,'Bewerking, HH'!AM202/SUM('Bewerking, HH'!AG$191:AG$205))</f>
        <v>0</v>
      </c>
      <c r="AQ202" s="56">
        <f ca="1">IF('Bewerking, HH'!AQ202=0,0,'Bewerking, HH'!AQ202/SUM('Bewerking, HH'!AQ$191:AQ$205))</f>
        <v>0</v>
      </c>
      <c r="AR202" s="47">
        <f ca="1">IF('Bewerking, HH'!AR202=0,0,'Bewerking, HH'!AR202/SUM('Bewerking, HH'!AQ$191:AQ$205))</f>
        <v>0</v>
      </c>
      <c r="AS202" s="56">
        <f ca="1">IF('Bewerking, HH'!AS202=0,0,'Bewerking, HH'!AS202/SUM('Bewerking, HH'!AQ$191:AQ$205))</f>
        <v>0</v>
      </c>
      <c r="AT202" s="56">
        <f ca="1">IF('Bewerking, HH'!AT202=0,0,'Bewerking, HH'!AT202/SUM('Bewerking, HH'!AQ$191:AQ$205))</f>
        <v>0</v>
      </c>
      <c r="AU202" s="56">
        <f ca="1">IF('Bewerking, HH'!AU202=0,0,'Bewerking, HH'!AU202/SUM('Bewerking, HH'!AQ$191:AQ$205))</f>
        <v>0</v>
      </c>
      <c r="AV202" s="56">
        <f ca="1">IF('Bewerking, HH'!AV202=0,0,'Bewerking, HH'!AV202/SUM('Bewerking, HH'!AQ$191:AQ$205))</f>
        <v>0</v>
      </c>
      <c r="AW202" s="49">
        <f ca="1">IF('Bewerking, HH'!AW202=0,0,'Bewerking, HH'!AW202/SUM('Bewerking, HH'!AQ$191:AQ$205))</f>
        <v>0</v>
      </c>
    </row>
    <row r="203" spans="1:49" x14ac:dyDescent="0.25">
      <c r="B203" s="29" t="s">
        <v>47</v>
      </c>
      <c r="C203" s="56">
        <f ca="1">IF('Bewerking, HH'!C203=0,0,'Bewerking, HH'!C203/SUM('Bewerking, HH'!C$191:C$205))</f>
        <v>0</v>
      </c>
      <c r="D203" s="47">
        <f ca="1">IF('Bewerking, HH'!D203=0,0,'Bewerking, HH'!D203/SUM('Bewerking, HH'!C$191:C$205))</f>
        <v>0</v>
      </c>
      <c r="E203" s="56">
        <f ca="1">IF('Bewerking, HH'!E203=0,0,'Bewerking, HH'!E203/SUM('Bewerking, HH'!C$191:C$205))</f>
        <v>0</v>
      </c>
      <c r="F203" s="56">
        <f ca="1">IF('Bewerking, HH'!F203=0,0,'Bewerking, HH'!F203/SUM('Bewerking, HH'!C$191:C$205))</f>
        <v>0</v>
      </c>
      <c r="G203" s="56">
        <f ca="1">IF('Bewerking, HH'!G203=0,0,'Bewerking, HH'!G203/SUM('Bewerking, HH'!C$191:C$205))</f>
        <v>0</v>
      </c>
      <c r="H203" s="56">
        <f ca="1">IF('Bewerking, HH'!H203=0,0,'Bewerking, HH'!H203/SUM('Bewerking, HH'!C$191:C$205))</f>
        <v>0</v>
      </c>
      <c r="I203" s="49">
        <f ca="1">IF('Bewerking, HH'!I203=0,0,'Bewerking, HH'!I203/SUM('Bewerking, HH'!C$191:C$205))</f>
        <v>0</v>
      </c>
      <c r="M203" s="56">
        <f ca="1">IF('Bewerking, HH'!M203=0,0,'Bewerking, HH'!M203/SUM('Bewerking, HH'!M$191:M$205))</f>
        <v>0</v>
      </c>
      <c r="N203" s="47">
        <f ca="1">IF('Bewerking, HH'!N203=0,0,'Bewerking, HH'!N203/SUM('Bewerking, HH'!M$191:M$205))</f>
        <v>0</v>
      </c>
      <c r="O203" s="56">
        <f ca="1">IF('Bewerking, HH'!O203=0,0,'Bewerking, HH'!O203/SUM('Bewerking, HH'!M$191:M$205))</f>
        <v>0</v>
      </c>
      <c r="P203" s="56">
        <f ca="1">IF('Bewerking, HH'!P203=0,0,'Bewerking, HH'!P203/SUM('Bewerking, HH'!M$191:M$205))</f>
        <v>0</v>
      </c>
      <c r="Q203" s="56">
        <f ca="1">IF('Bewerking, HH'!Q203=0,0,'Bewerking, HH'!Q203/SUM('Bewerking, HH'!M$191:M$205))</f>
        <v>0</v>
      </c>
      <c r="R203" s="56">
        <f ca="1">IF('Bewerking, HH'!R203=0,0,'Bewerking, HH'!R203/SUM('Bewerking, HH'!M$191:M$205))</f>
        <v>0</v>
      </c>
      <c r="S203" s="49">
        <f ca="1">IF('Bewerking, HH'!S203=0,0,'Bewerking, HH'!S203/SUM('Bewerking, HH'!M$191:M$205))</f>
        <v>0</v>
      </c>
      <c r="W203" s="56">
        <f ca="1">IF('Bewerking, HH'!W203=0,0,'Bewerking, HH'!W203/SUM('Bewerking, HH'!W$191:W$205))</f>
        <v>0</v>
      </c>
      <c r="X203" s="47">
        <f ca="1">IF('Bewerking, HH'!X203=0,0,'Bewerking, HH'!X203/SUM('Bewerking, HH'!W$191:W$205))</f>
        <v>0</v>
      </c>
      <c r="Y203" s="56">
        <f ca="1">IF('Bewerking, HH'!Y203=0,0,'Bewerking, HH'!Y203/SUM('Bewerking, HH'!W$191:W$205))</f>
        <v>0</v>
      </c>
      <c r="Z203" s="56">
        <f ca="1">IF('Bewerking, HH'!Z203=0,0,'Bewerking, HH'!Z203/SUM('Bewerking, HH'!W$191:W$205))</f>
        <v>0</v>
      </c>
      <c r="AA203" s="56">
        <f ca="1">IF('Bewerking, HH'!AA203=0,0,'Bewerking, HH'!AA203/SUM('Bewerking, HH'!W$191:W$205))</f>
        <v>0</v>
      </c>
      <c r="AB203" s="56">
        <f ca="1">IF('Bewerking, HH'!AB203=0,0,'Bewerking, HH'!AB203/SUM('Bewerking, HH'!W$191:W$205))</f>
        <v>0</v>
      </c>
      <c r="AC203" s="49">
        <f ca="1">IF('Bewerking, HH'!AC203=0,0,'Bewerking, HH'!AC203/SUM('Bewerking, HH'!W$191:W$205))</f>
        <v>0</v>
      </c>
      <c r="AG203" s="56">
        <f ca="1">IF('Bewerking, HH'!AG203=0,0,'Bewerking, HH'!AG203/SUM('Bewerking, HH'!AG$191:AG$205))</f>
        <v>0</v>
      </c>
      <c r="AH203" s="47">
        <f ca="1">IF('Bewerking, HH'!AH203=0,0,'Bewerking, HH'!AH203/SUM('Bewerking, HH'!AG$191:AG$205))</f>
        <v>0</v>
      </c>
      <c r="AI203" s="56">
        <f ca="1">IF('Bewerking, HH'!AI203=0,0,'Bewerking, HH'!AI203/SUM('Bewerking, HH'!AG$191:AG$205))</f>
        <v>0</v>
      </c>
      <c r="AJ203" s="56">
        <f ca="1">IF('Bewerking, HH'!AJ203=0,0,'Bewerking, HH'!AJ203/SUM('Bewerking, HH'!AG$191:AG$205))</f>
        <v>0</v>
      </c>
      <c r="AK203" s="56">
        <f ca="1">IF('Bewerking, HH'!AK203=0,0,'Bewerking, HH'!AK203/SUM('Bewerking, HH'!AG$191:AG$205))</f>
        <v>0</v>
      </c>
      <c r="AL203" s="56">
        <f ca="1">IF('Bewerking, HH'!AL203=0,0,'Bewerking, HH'!AL203/SUM('Bewerking, HH'!AG$191:AG$205))</f>
        <v>0</v>
      </c>
      <c r="AM203" s="49">
        <f ca="1">IF('Bewerking, HH'!AM203=0,0,'Bewerking, HH'!AM203/SUM('Bewerking, HH'!AG$191:AG$205))</f>
        <v>0</v>
      </c>
      <c r="AQ203" s="56">
        <f ca="1">IF('Bewerking, HH'!AQ203=0,0,'Bewerking, HH'!AQ203/SUM('Bewerking, HH'!AQ$191:AQ$205))</f>
        <v>0</v>
      </c>
      <c r="AR203" s="47">
        <f ca="1">IF('Bewerking, HH'!AR203=0,0,'Bewerking, HH'!AR203/SUM('Bewerking, HH'!AQ$191:AQ$205))</f>
        <v>0</v>
      </c>
      <c r="AS203" s="56">
        <f ca="1">IF('Bewerking, HH'!AS203=0,0,'Bewerking, HH'!AS203/SUM('Bewerking, HH'!AQ$191:AQ$205))</f>
        <v>0</v>
      </c>
      <c r="AT203" s="56">
        <f ca="1">IF('Bewerking, HH'!AT203=0,0,'Bewerking, HH'!AT203/SUM('Bewerking, HH'!AQ$191:AQ$205))</f>
        <v>0</v>
      </c>
      <c r="AU203" s="56">
        <f ca="1">IF('Bewerking, HH'!AU203=0,0,'Bewerking, HH'!AU203/SUM('Bewerking, HH'!AQ$191:AQ$205))</f>
        <v>0</v>
      </c>
      <c r="AV203" s="56">
        <f ca="1">IF('Bewerking, HH'!AV203=0,0,'Bewerking, HH'!AV203/SUM('Bewerking, HH'!AQ$191:AQ$205))</f>
        <v>0</v>
      </c>
      <c r="AW203" s="49">
        <f ca="1">IF('Bewerking, HH'!AW203=0,0,'Bewerking, HH'!AW203/SUM('Bewerking, HH'!AQ$191:AQ$205))</f>
        <v>0</v>
      </c>
    </row>
    <row r="204" spans="1:49" x14ac:dyDescent="0.25">
      <c r="B204" s="29" t="s">
        <v>48</v>
      </c>
      <c r="C204" s="56">
        <f ca="1">IF('Bewerking, HH'!C204=0,0,'Bewerking, HH'!C204/SUM('Bewerking, HH'!C$191:C$205))</f>
        <v>0</v>
      </c>
      <c r="D204" s="47">
        <f ca="1">IF('Bewerking, HH'!D204=0,0,'Bewerking, HH'!D204/SUM('Bewerking, HH'!C$191:C$205))</f>
        <v>0</v>
      </c>
      <c r="E204" s="56">
        <f ca="1">IF('Bewerking, HH'!E204=0,0,'Bewerking, HH'!E204/SUM('Bewerking, HH'!C$191:C$205))</f>
        <v>0</v>
      </c>
      <c r="F204" s="56">
        <f ca="1">IF('Bewerking, HH'!F204=0,0,'Bewerking, HH'!F204/SUM('Bewerking, HH'!C$191:C$205))</f>
        <v>0</v>
      </c>
      <c r="G204" s="56">
        <f ca="1">IF('Bewerking, HH'!G204=0,0,'Bewerking, HH'!G204/SUM('Bewerking, HH'!C$191:C$205))</f>
        <v>0</v>
      </c>
      <c r="H204" s="56">
        <f ca="1">IF('Bewerking, HH'!H204=0,0,'Bewerking, HH'!H204/SUM('Bewerking, HH'!C$191:C$205))</f>
        <v>0</v>
      </c>
      <c r="I204" s="49">
        <f ca="1">IF('Bewerking, HH'!I204=0,0,'Bewerking, HH'!I204/SUM('Bewerking, HH'!C$191:C$205))</f>
        <v>0</v>
      </c>
      <c r="M204" s="56">
        <f ca="1">IF('Bewerking, HH'!M204=0,0,'Bewerking, HH'!M204/SUM('Bewerking, HH'!M$191:M$205))</f>
        <v>0</v>
      </c>
      <c r="N204" s="47">
        <f ca="1">IF('Bewerking, HH'!N204=0,0,'Bewerking, HH'!N204/SUM('Bewerking, HH'!M$191:M$205))</f>
        <v>0</v>
      </c>
      <c r="O204" s="56">
        <f ca="1">IF('Bewerking, HH'!O204=0,0,'Bewerking, HH'!O204/SUM('Bewerking, HH'!M$191:M$205))</f>
        <v>0</v>
      </c>
      <c r="P204" s="56">
        <f ca="1">IF('Bewerking, HH'!P204=0,0,'Bewerking, HH'!P204/SUM('Bewerking, HH'!M$191:M$205))</f>
        <v>0</v>
      </c>
      <c r="Q204" s="56">
        <f ca="1">IF('Bewerking, HH'!Q204=0,0,'Bewerking, HH'!Q204/SUM('Bewerking, HH'!M$191:M$205))</f>
        <v>0</v>
      </c>
      <c r="R204" s="56">
        <f ca="1">IF('Bewerking, HH'!R204=0,0,'Bewerking, HH'!R204/SUM('Bewerking, HH'!M$191:M$205))</f>
        <v>0</v>
      </c>
      <c r="S204" s="49">
        <f ca="1">IF('Bewerking, HH'!S204=0,0,'Bewerking, HH'!S204/SUM('Bewerking, HH'!M$191:M$205))</f>
        <v>0</v>
      </c>
      <c r="W204" s="56">
        <f ca="1">IF('Bewerking, HH'!W204=0,0,'Bewerking, HH'!W204/SUM('Bewerking, HH'!W$191:W$205))</f>
        <v>0</v>
      </c>
      <c r="X204" s="47">
        <f ca="1">IF('Bewerking, HH'!X204=0,0,'Bewerking, HH'!X204/SUM('Bewerking, HH'!W$191:W$205))</f>
        <v>0</v>
      </c>
      <c r="Y204" s="56">
        <f ca="1">IF('Bewerking, HH'!Y204=0,0,'Bewerking, HH'!Y204/SUM('Bewerking, HH'!W$191:W$205))</f>
        <v>0</v>
      </c>
      <c r="Z204" s="56">
        <f ca="1">IF('Bewerking, HH'!Z204=0,0,'Bewerking, HH'!Z204/SUM('Bewerking, HH'!W$191:W$205))</f>
        <v>0</v>
      </c>
      <c r="AA204" s="56">
        <f ca="1">IF('Bewerking, HH'!AA204=0,0,'Bewerking, HH'!AA204/SUM('Bewerking, HH'!W$191:W$205))</f>
        <v>0</v>
      </c>
      <c r="AB204" s="56">
        <f ca="1">IF('Bewerking, HH'!AB204=0,0,'Bewerking, HH'!AB204/SUM('Bewerking, HH'!W$191:W$205))</f>
        <v>0</v>
      </c>
      <c r="AC204" s="49">
        <f ca="1">IF('Bewerking, HH'!AC204=0,0,'Bewerking, HH'!AC204/SUM('Bewerking, HH'!W$191:W$205))</f>
        <v>0</v>
      </c>
      <c r="AG204" s="56">
        <f ca="1">IF('Bewerking, HH'!AG204=0,0,'Bewerking, HH'!AG204/SUM('Bewerking, HH'!AG$191:AG$205))</f>
        <v>0</v>
      </c>
      <c r="AH204" s="47">
        <f ca="1">IF('Bewerking, HH'!AH204=0,0,'Bewerking, HH'!AH204/SUM('Bewerking, HH'!AG$191:AG$205))</f>
        <v>0</v>
      </c>
      <c r="AI204" s="56">
        <f ca="1">IF('Bewerking, HH'!AI204=0,0,'Bewerking, HH'!AI204/SUM('Bewerking, HH'!AG$191:AG$205))</f>
        <v>0</v>
      </c>
      <c r="AJ204" s="56">
        <f ca="1">IF('Bewerking, HH'!AJ204=0,0,'Bewerking, HH'!AJ204/SUM('Bewerking, HH'!AG$191:AG$205))</f>
        <v>0</v>
      </c>
      <c r="AK204" s="56">
        <f ca="1">IF('Bewerking, HH'!AK204=0,0,'Bewerking, HH'!AK204/SUM('Bewerking, HH'!AG$191:AG$205))</f>
        <v>0</v>
      </c>
      <c r="AL204" s="56">
        <f ca="1">IF('Bewerking, HH'!AL204=0,0,'Bewerking, HH'!AL204/SUM('Bewerking, HH'!AG$191:AG$205))</f>
        <v>0</v>
      </c>
      <c r="AM204" s="49">
        <f ca="1">IF('Bewerking, HH'!AM204=0,0,'Bewerking, HH'!AM204/SUM('Bewerking, HH'!AG$191:AG$205))</f>
        <v>0</v>
      </c>
      <c r="AQ204" s="56">
        <f ca="1">IF('Bewerking, HH'!AQ204=0,0,'Bewerking, HH'!AQ204/SUM('Bewerking, HH'!AQ$191:AQ$205))</f>
        <v>0</v>
      </c>
      <c r="AR204" s="47">
        <f ca="1">IF('Bewerking, HH'!AR204=0,0,'Bewerking, HH'!AR204/SUM('Bewerking, HH'!AQ$191:AQ$205))</f>
        <v>0</v>
      </c>
      <c r="AS204" s="56">
        <f ca="1">IF('Bewerking, HH'!AS204=0,0,'Bewerking, HH'!AS204/SUM('Bewerking, HH'!AQ$191:AQ$205))</f>
        <v>0</v>
      </c>
      <c r="AT204" s="56">
        <f ca="1">IF('Bewerking, HH'!AT204=0,0,'Bewerking, HH'!AT204/SUM('Bewerking, HH'!AQ$191:AQ$205))</f>
        <v>0</v>
      </c>
      <c r="AU204" s="56">
        <f ca="1">IF('Bewerking, HH'!AU204=0,0,'Bewerking, HH'!AU204/SUM('Bewerking, HH'!AQ$191:AQ$205))</f>
        <v>0</v>
      </c>
      <c r="AV204" s="56">
        <f ca="1">IF('Bewerking, HH'!AV204=0,0,'Bewerking, HH'!AV204/SUM('Bewerking, HH'!AQ$191:AQ$205))</f>
        <v>0</v>
      </c>
      <c r="AW204" s="49">
        <f ca="1">IF('Bewerking, HH'!AW204=0,0,'Bewerking, HH'!AW204/SUM('Bewerking, HH'!AQ$191:AQ$205))</f>
        <v>0</v>
      </c>
    </row>
    <row r="205" spans="1:49" ht="15.75" thickBot="1" x14ac:dyDescent="0.3">
      <c r="B205" s="29" t="s">
        <v>49</v>
      </c>
      <c r="C205" s="58">
        <f ca="1">IF('Bewerking, HH'!C205=0,0,'Bewerking, HH'!C205/SUM('Bewerking, HH'!C$191:C$205))</f>
        <v>0</v>
      </c>
      <c r="D205" s="59">
        <f ca="1">IF('Bewerking, HH'!D205=0,0,'Bewerking, HH'!D205/SUM('Bewerking, HH'!C$191:C$205))</f>
        <v>0</v>
      </c>
      <c r="E205" s="58">
        <f ca="1">IF('Bewerking, HH'!E205=0,0,'Bewerking, HH'!E205/SUM('Bewerking, HH'!C$191:C$205))</f>
        <v>0</v>
      </c>
      <c r="F205" s="58">
        <f ca="1">IF('Bewerking, HH'!F205=0,0,'Bewerking, HH'!F205/SUM('Bewerking, HH'!C$191:C$205))</f>
        <v>0</v>
      </c>
      <c r="G205" s="58">
        <f ca="1">IF('Bewerking, HH'!G205=0,0,'Bewerking, HH'!G205/SUM('Bewerking, HH'!C$191:C$205))</f>
        <v>0</v>
      </c>
      <c r="H205" s="58">
        <f ca="1">IF('Bewerking, HH'!H205=0,0,'Bewerking, HH'!H205/SUM('Bewerking, HH'!C$191:C$205))</f>
        <v>0</v>
      </c>
      <c r="I205" s="60">
        <f ca="1">IF('Bewerking, HH'!I205=0,0,'Bewerking, HH'!I205/SUM('Bewerking, HH'!C$191:C$205))</f>
        <v>0</v>
      </c>
      <c r="J205" s="62"/>
      <c r="M205" s="58">
        <f ca="1">IF('Bewerking, HH'!M205=0,0,'Bewerking, HH'!M205/SUM('Bewerking, HH'!M$191:M$205))</f>
        <v>0</v>
      </c>
      <c r="N205" s="59">
        <f ca="1">IF('Bewerking, HH'!N205=0,0,'Bewerking, HH'!N205/SUM('Bewerking, HH'!M$191:M$205))</f>
        <v>0</v>
      </c>
      <c r="O205" s="58">
        <f ca="1">IF('Bewerking, HH'!O205=0,0,'Bewerking, HH'!O205/SUM('Bewerking, HH'!M$191:M$205))</f>
        <v>0</v>
      </c>
      <c r="P205" s="58">
        <f ca="1">IF('Bewerking, HH'!P205=0,0,'Bewerking, HH'!P205/SUM('Bewerking, HH'!M$191:M$205))</f>
        <v>0</v>
      </c>
      <c r="Q205" s="58">
        <f ca="1">IF('Bewerking, HH'!Q205=0,0,'Bewerking, HH'!Q205/SUM('Bewerking, HH'!M$191:M$205))</f>
        <v>0</v>
      </c>
      <c r="R205" s="58">
        <f ca="1">IF('Bewerking, HH'!R205=0,0,'Bewerking, HH'!R205/SUM('Bewerking, HH'!M$191:M$205))</f>
        <v>0</v>
      </c>
      <c r="S205" s="60">
        <f ca="1">IF('Bewerking, HH'!S205=0,0,'Bewerking, HH'!S205/SUM('Bewerking, HH'!M$191:M$205))</f>
        <v>0</v>
      </c>
      <c r="W205" s="58">
        <f ca="1">IF('Bewerking, HH'!W205=0,0,'Bewerking, HH'!W205/SUM('Bewerking, HH'!W$191:W$205))</f>
        <v>0</v>
      </c>
      <c r="X205" s="59">
        <f ca="1">IF('Bewerking, HH'!X205=0,0,'Bewerking, HH'!X205/SUM('Bewerking, HH'!W$191:W$205))</f>
        <v>0</v>
      </c>
      <c r="Y205" s="58">
        <f ca="1">IF('Bewerking, HH'!Y205=0,0,'Bewerking, HH'!Y205/SUM('Bewerking, HH'!W$191:W$205))</f>
        <v>0</v>
      </c>
      <c r="Z205" s="58">
        <f ca="1">IF('Bewerking, HH'!Z205=0,0,'Bewerking, HH'!Z205/SUM('Bewerking, HH'!W$191:W$205))</f>
        <v>0</v>
      </c>
      <c r="AA205" s="58">
        <f ca="1">IF('Bewerking, HH'!AA205=0,0,'Bewerking, HH'!AA205/SUM('Bewerking, HH'!W$191:W$205))</f>
        <v>0</v>
      </c>
      <c r="AB205" s="58">
        <f ca="1">IF('Bewerking, HH'!AB205=0,0,'Bewerking, HH'!AB205/SUM('Bewerking, HH'!W$191:W$205))</f>
        <v>0</v>
      </c>
      <c r="AC205" s="60">
        <f ca="1">IF('Bewerking, HH'!AC205=0,0,'Bewerking, HH'!AC205/SUM('Bewerking, HH'!W$191:W$205))</f>
        <v>0</v>
      </c>
      <c r="AG205" s="58">
        <f ca="1">IF('Bewerking, HH'!AG205=0,0,'Bewerking, HH'!AG205/SUM('Bewerking, HH'!AG$191:AG$205))</f>
        <v>0</v>
      </c>
      <c r="AH205" s="59">
        <f ca="1">IF('Bewerking, HH'!AH205=0,0,'Bewerking, HH'!AH205/SUM('Bewerking, HH'!AG$191:AG$205))</f>
        <v>0</v>
      </c>
      <c r="AI205" s="58">
        <f ca="1">IF('Bewerking, HH'!AI205=0,0,'Bewerking, HH'!AI205/SUM('Bewerking, HH'!AG$191:AG$205))</f>
        <v>0</v>
      </c>
      <c r="AJ205" s="58">
        <f ca="1">IF('Bewerking, HH'!AJ205=0,0,'Bewerking, HH'!AJ205/SUM('Bewerking, HH'!AG$191:AG$205))</f>
        <v>0</v>
      </c>
      <c r="AK205" s="58">
        <f ca="1">IF('Bewerking, HH'!AK205=0,0,'Bewerking, HH'!AK205/SUM('Bewerking, HH'!AG$191:AG$205))</f>
        <v>0</v>
      </c>
      <c r="AL205" s="58">
        <f ca="1">IF('Bewerking, HH'!AL205=0,0,'Bewerking, HH'!AL205/SUM('Bewerking, HH'!AG$191:AG$205))</f>
        <v>0</v>
      </c>
      <c r="AM205" s="60">
        <f ca="1">IF('Bewerking, HH'!AM205=0,0,'Bewerking, HH'!AM205/SUM('Bewerking, HH'!AG$191:AG$205))</f>
        <v>0</v>
      </c>
      <c r="AQ205" s="58">
        <f ca="1">IF('Bewerking, HH'!AQ205=0,0,'Bewerking, HH'!AQ205/SUM('Bewerking, HH'!AQ$191:AQ$205))</f>
        <v>0</v>
      </c>
      <c r="AR205" s="59">
        <f ca="1">IF('Bewerking, HH'!AR205=0,0,'Bewerking, HH'!AR205/SUM('Bewerking, HH'!AQ$191:AQ$205))</f>
        <v>0</v>
      </c>
      <c r="AS205" s="58">
        <f ca="1">IF('Bewerking, HH'!AS205=0,0,'Bewerking, HH'!AS205/SUM('Bewerking, HH'!AQ$191:AQ$205))</f>
        <v>0</v>
      </c>
      <c r="AT205" s="58">
        <f ca="1">IF('Bewerking, HH'!AT205=0,0,'Bewerking, HH'!AT205/SUM('Bewerking, HH'!AQ$191:AQ$205))</f>
        <v>0</v>
      </c>
      <c r="AU205" s="58">
        <f ca="1">IF('Bewerking, HH'!AU205=0,0,'Bewerking, HH'!AU205/SUM('Bewerking, HH'!AQ$191:AQ$205))</f>
        <v>0</v>
      </c>
      <c r="AV205" s="58">
        <f ca="1">IF('Bewerking, HH'!AV205=0,0,'Bewerking, HH'!AV205/SUM('Bewerking, HH'!AQ$191:AQ$205))</f>
        <v>0</v>
      </c>
      <c r="AW205" s="60">
        <f ca="1">IF('Bewerking, HH'!AW205=0,0,'Bewerking, HH'!AW205/SUM('Bewerking, HH'!AQ$191:AQ$205))</f>
        <v>0</v>
      </c>
    </row>
    <row r="206" spans="1:49" x14ac:dyDescent="0.25">
      <c r="C206" s="56">
        <f ca="1">SUM(C191:C205)</f>
        <v>1</v>
      </c>
      <c r="D206" s="47">
        <f t="shared" ref="D206" ca="1" si="148">SUM(D191:D205)</f>
        <v>0.55326685194267333</v>
      </c>
      <c r="E206" s="56">
        <f t="shared" ref="E206" ca="1" si="149">SUM(E191:E205)</f>
        <v>0</v>
      </c>
      <c r="F206" s="56">
        <f t="shared" ref="F206" ca="1" si="150">SUM(F191:F205)</f>
        <v>0</v>
      </c>
      <c r="G206" s="56">
        <f t="shared" ref="G206" ca="1" si="151">SUM(G191:G205)</f>
        <v>0</v>
      </c>
      <c r="H206" s="56">
        <f t="shared" ref="H206" ca="1" si="152">SUM(H191:H205)</f>
        <v>0.42324668955370282</v>
      </c>
      <c r="I206" s="49">
        <f t="shared" ref="I206" ca="1" si="153">SUM(I191:I205)</f>
        <v>2.348645850362378E-2</v>
      </c>
      <c r="M206" s="56">
        <f ca="1">SUM(M191:M205)</f>
        <v>1</v>
      </c>
      <c r="N206" s="47">
        <f t="shared" ref="N206" ca="1" si="154">SUM(N191:N205)</f>
        <v>0.55326685194267333</v>
      </c>
      <c r="O206" s="56">
        <f t="shared" ref="O206" ca="1" si="155">SUM(O191:O205)</f>
        <v>0</v>
      </c>
      <c r="P206" s="56">
        <f t="shared" ref="P206" ca="1" si="156">SUM(P191:P205)</f>
        <v>0</v>
      </c>
      <c r="Q206" s="56">
        <f t="shared" ref="Q206" ca="1" si="157">SUM(Q191:Q205)</f>
        <v>0</v>
      </c>
      <c r="R206" s="56">
        <f t="shared" ref="R206" ca="1" si="158">SUM(R191:R205)</f>
        <v>0.41975914119121571</v>
      </c>
      <c r="S206" s="49">
        <f t="shared" ref="S206" ca="1" si="159">SUM(S191:S205)</f>
        <v>2.6974006866110838E-2</v>
      </c>
      <c r="W206" s="56">
        <f ca="1">SUM(W191:W205)</f>
        <v>1</v>
      </c>
      <c r="X206" s="47">
        <f t="shared" ref="X206" ca="1" si="160">SUM(X191:X205)</f>
        <v>0.55326685194267333</v>
      </c>
      <c r="Y206" s="56">
        <f t="shared" ref="Y206" ca="1" si="161">SUM(Y191:Y205)</f>
        <v>0</v>
      </c>
      <c r="Z206" s="56">
        <f t="shared" ref="Z206" ca="1" si="162">SUM(Z191:Z205)</f>
        <v>0</v>
      </c>
      <c r="AA206" s="56">
        <f t="shared" ref="AA206" ca="1" si="163">SUM(AA191:AA205)</f>
        <v>0</v>
      </c>
      <c r="AB206" s="56">
        <f t="shared" ref="AB206" ca="1" si="164">SUM(AB191:AB205)</f>
        <v>0.42836902621110573</v>
      </c>
      <c r="AC206" s="49">
        <f t="shared" ref="AC206" ca="1" si="165">SUM(AC191:AC205)</f>
        <v>1.8364121846220917E-2</v>
      </c>
      <c r="AG206" s="56">
        <f ca="1">SUM(AG191:AG205)</f>
        <v>1</v>
      </c>
      <c r="AH206" s="47">
        <f t="shared" ref="AH206" ca="1" si="166">SUM(AH191:AH205)</f>
        <v>0.55326685194267333</v>
      </c>
      <c r="AI206" s="56">
        <f t="shared" ref="AI206" ca="1" si="167">SUM(AI191:AI205)</f>
        <v>0</v>
      </c>
      <c r="AJ206" s="56">
        <f t="shared" ref="AJ206" ca="1" si="168">SUM(AJ191:AJ205)</f>
        <v>0</v>
      </c>
      <c r="AK206" s="56">
        <f t="shared" ref="AK206" ca="1" si="169">SUM(AK191:AK205)</f>
        <v>0</v>
      </c>
      <c r="AL206" s="56">
        <f t="shared" ref="AL206" ca="1" si="170">SUM(AL191:AL205)</f>
        <v>0</v>
      </c>
      <c r="AM206" s="49">
        <f t="shared" ref="AM206" ca="1" si="171">SUM(AM191:AM205)</f>
        <v>0</v>
      </c>
      <c r="AQ206" s="56">
        <f ca="1">SUM(AQ191:AQ205)</f>
        <v>1</v>
      </c>
      <c r="AR206" s="47">
        <f t="shared" ref="AR206" ca="1" si="172">SUM(AR191:AR205)</f>
        <v>0.76976731513269026</v>
      </c>
      <c r="AS206" s="56">
        <f t="shared" ref="AS206" ca="1" si="173">SUM(AS191:AS205)</f>
        <v>0.2266361506184949</v>
      </c>
      <c r="AT206" s="56">
        <f t="shared" ref="AT206" ca="1" si="174">SUM(AT191:AT205)</f>
        <v>0</v>
      </c>
      <c r="AU206" s="56">
        <f t="shared" ref="AU206" ca="1" si="175">SUM(AU191:AU205)</f>
        <v>0</v>
      </c>
      <c r="AV206" s="56">
        <f t="shared" ref="AV206" ca="1" si="176">SUM(AV191:AV205)</f>
        <v>2.8336330445207347E-3</v>
      </c>
      <c r="AW206" s="49">
        <f t="shared" ref="AW206" ca="1" si="177">SUM(AW191:AW205)</f>
        <v>7.6290120429404389E-4</v>
      </c>
    </row>
    <row r="207" spans="1:49" s="1" customFormat="1" x14ac:dyDescent="0.25">
      <c r="A207" s="2">
        <v>2040</v>
      </c>
      <c r="C207" s="38"/>
      <c r="D207" s="38"/>
      <c r="E207" s="38"/>
      <c r="F207" s="38"/>
      <c r="G207" s="38"/>
      <c r="H207" s="38"/>
      <c r="I207" s="38"/>
      <c r="J207" s="38"/>
      <c r="K207" s="21"/>
      <c r="M207" s="38"/>
      <c r="N207" s="38"/>
      <c r="O207" s="38"/>
      <c r="P207" s="38"/>
      <c r="Q207" s="38"/>
      <c r="R207" s="38"/>
      <c r="S207" s="38"/>
      <c r="U207" s="21"/>
      <c r="W207" s="38"/>
      <c r="X207" s="38"/>
      <c r="Y207" s="38"/>
      <c r="Z207" s="38"/>
      <c r="AA207" s="38"/>
      <c r="AB207" s="38"/>
      <c r="AC207" s="38"/>
      <c r="AE207" s="21"/>
      <c r="AG207" s="38"/>
      <c r="AH207" s="38"/>
      <c r="AI207" s="38"/>
      <c r="AJ207" s="38"/>
      <c r="AK207" s="38"/>
      <c r="AL207" s="38"/>
      <c r="AM207" s="38"/>
      <c r="AO207" s="21"/>
      <c r="AQ207" s="38"/>
      <c r="AR207" s="38"/>
      <c r="AS207" s="38"/>
      <c r="AT207" s="38"/>
      <c r="AU207" s="38"/>
      <c r="AV207" s="38"/>
      <c r="AW207" s="38"/>
    </row>
    <row r="208" spans="1:49" s="5" customFormat="1" x14ac:dyDescent="0.25">
      <c r="B208" s="3" t="s">
        <v>104</v>
      </c>
      <c r="C208" s="39"/>
      <c r="D208" s="39"/>
      <c r="E208" s="39"/>
      <c r="F208" s="39"/>
      <c r="G208" s="39"/>
      <c r="H208" s="39"/>
      <c r="I208" s="39"/>
      <c r="J208" s="39"/>
      <c r="K208" s="21"/>
      <c r="M208" s="39"/>
      <c r="N208" s="39"/>
      <c r="O208" s="39"/>
      <c r="P208" s="39"/>
      <c r="Q208" s="39"/>
      <c r="R208" s="39"/>
      <c r="S208" s="39"/>
      <c r="U208" s="21"/>
      <c r="W208" s="39"/>
      <c r="X208" s="39"/>
      <c r="Y208" s="39"/>
      <c r="Z208" s="39"/>
      <c r="AA208" s="39"/>
      <c r="AB208" s="39"/>
      <c r="AC208" s="39"/>
      <c r="AE208" s="21"/>
      <c r="AG208" s="39"/>
      <c r="AH208" s="39"/>
      <c r="AI208" s="39"/>
      <c r="AJ208" s="39"/>
      <c r="AK208" s="39"/>
      <c r="AL208" s="39"/>
      <c r="AM208" s="39"/>
      <c r="AO208" s="21"/>
      <c r="AQ208" s="39"/>
      <c r="AR208" s="39"/>
      <c r="AS208" s="39"/>
      <c r="AT208" s="39"/>
      <c r="AU208" s="39"/>
      <c r="AV208" s="39"/>
      <c r="AW208" s="39"/>
    </row>
    <row r="209" spans="2:49" x14ac:dyDescent="0.25">
      <c r="C209" s="9" t="s">
        <v>1</v>
      </c>
      <c r="D209" s="9" t="s">
        <v>2</v>
      </c>
      <c r="E209" s="9" t="s">
        <v>3</v>
      </c>
      <c r="F209" s="9" t="s">
        <v>4</v>
      </c>
      <c r="G209" s="9" t="s">
        <v>5</v>
      </c>
      <c r="H209" s="9" t="s">
        <v>6</v>
      </c>
      <c r="I209" s="9" t="s">
        <v>7</v>
      </c>
      <c r="M209" s="9" t="s">
        <v>1</v>
      </c>
      <c r="N209" s="9" t="s">
        <v>2</v>
      </c>
      <c r="O209" s="9" t="s">
        <v>3</v>
      </c>
      <c r="P209" s="9" t="s">
        <v>4</v>
      </c>
      <c r="Q209" s="9" t="s">
        <v>5</v>
      </c>
      <c r="R209" s="9" t="s">
        <v>6</v>
      </c>
      <c r="S209" s="9" t="s">
        <v>7</v>
      </c>
      <c r="W209" s="9" t="s">
        <v>1</v>
      </c>
      <c r="X209" s="9" t="s">
        <v>2</v>
      </c>
      <c r="Y209" s="9" t="s">
        <v>3</v>
      </c>
      <c r="Z209" s="9" t="s">
        <v>4</v>
      </c>
      <c r="AA209" s="9" t="s">
        <v>5</v>
      </c>
      <c r="AB209" s="9" t="s">
        <v>6</v>
      </c>
      <c r="AC209" s="9" t="s">
        <v>7</v>
      </c>
      <c r="AG209" s="9" t="s">
        <v>1</v>
      </c>
      <c r="AH209" s="9" t="s">
        <v>2</v>
      </c>
      <c r="AI209" s="9" t="s">
        <v>3</v>
      </c>
      <c r="AJ209" s="9" t="s">
        <v>4</v>
      </c>
      <c r="AK209" s="9" t="s">
        <v>5</v>
      </c>
      <c r="AL209" s="9" t="s">
        <v>6</v>
      </c>
      <c r="AM209" s="9" t="s">
        <v>7</v>
      </c>
      <c r="AQ209" s="9" t="s">
        <v>1</v>
      </c>
      <c r="AR209" s="9" t="s">
        <v>2</v>
      </c>
      <c r="AS209" s="9" t="s">
        <v>3</v>
      </c>
      <c r="AT209" s="9" t="s">
        <v>4</v>
      </c>
      <c r="AU209" s="9" t="s">
        <v>5</v>
      </c>
      <c r="AV209" s="9" t="s">
        <v>6</v>
      </c>
      <c r="AW209" s="9" t="s">
        <v>7</v>
      </c>
    </row>
    <row r="210" spans="2:49" x14ac:dyDescent="0.25">
      <c r="C210" s="9" t="s">
        <v>35</v>
      </c>
      <c r="D210" s="9" t="s">
        <v>35</v>
      </c>
      <c r="E210" s="9" t="s">
        <v>35</v>
      </c>
      <c r="F210" s="9" t="s">
        <v>35</v>
      </c>
      <c r="G210" s="9" t="s">
        <v>35</v>
      </c>
      <c r="H210" s="9" t="s">
        <v>35</v>
      </c>
      <c r="I210" s="9" t="s">
        <v>35</v>
      </c>
      <c r="M210" s="9" t="s">
        <v>35</v>
      </c>
      <c r="N210" s="9" t="s">
        <v>35</v>
      </c>
      <c r="O210" s="9" t="s">
        <v>35</v>
      </c>
      <c r="P210" s="9" t="s">
        <v>35</v>
      </c>
      <c r="Q210" s="9" t="s">
        <v>35</v>
      </c>
      <c r="R210" s="9" t="s">
        <v>35</v>
      </c>
      <c r="S210" s="9" t="s">
        <v>35</v>
      </c>
      <c r="W210" s="9" t="s">
        <v>35</v>
      </c>
      <c r="X210" s="9" t="s">
        <v>35</v>
      </c>
      <c r="Y210" s="9" t="s">
        <v>35</v>
      </c>
      <c r="Z210" s="9" t="s">
        <v>35</v>
      </c>
      <c r="AA210" s="9" t="s">
        <v>35</v>
      </c>
      <c r="AB210" s="9" t="s">
        <v>35</v>
      </c>
      <c r="AC210" s="9" t="s">
        <v>35</v>
      </c>
      <c r="AG210" s="9" t="s">
        <v>35</v>
      </c>
      <c r="AH210" s="9" t="s">
        <v>35</v>
      </c>
      <c r="AI210" s="9" t="s">
        <v>35</v>
      </c>
      <c r="AJ210" s="9" t="s">
        <v>35</v>
      </c>
      <c r="AK210" s="9" t="s">
        <v>35</v>
      </c>
      <c r="AL210" s="9" t="s">
        <v>35</v>
      </c>
      <c r="AM210" s="9" t="s">
        <v>35</v>
      </c>
      <c r="AQ210" s="9" t="s">
        <v>35</v>
      </c>
      <c r="AR210" s="9" t="s">
        <v>35</v>
      </c>
      <c r="AS210" s="9" t="s">
        <v>35</v>
      </c>
      <c r="AT210" s="9" t="s">
        <v>35</v>
      </c>
      <c r="AU210" s="9" t="s">
        <v>35</v>
      </c>
      <c r="AV210" s="9" t="s">
        <v>35</v>
      </c>
      <c r="AW210" s="9" t="s">
        <v>35</v>
      </c>
    </row>
    <row r="211" spans="2:49" x14ac:dyDescent="0.25">
      <c r="B211" s="29" t="s">
        <v>67</v>
      </c>
      <c r="C211" s="42">
        <f ca="1">IF('Bewerking, HH'!C211=0,0,'Bewerking, HH'!C211/SUM('Bewerking, HH'!C$211:C$246))</f>
        <v>3.4323927803746289E-3</v>
      </c>
      <c r="D211" s="43">
        <f ca="1">IF('Bewerking, HH'!D211=0,0,'Bewerking, HH'!D211/SUM('Bewerking, HH'!C$211:C$246))</f>
        <v>6.4144119553720695E-4</v>
      </c>
      <c r="E211" s="44">
        <f ca="1">IF('Bewerking, HH'!E211=0,0,'Bewerking, HH'!E211/SUM('Bewerking, HH'!C$211:C$246))</f>
        <v>0</v>
      </c>
      <c r="F211" s="44">
        <f ca="1">IF('Bewerking, HH'!F211=0,0,'Bewerking, HH'!F211/SUM('Bewerking, HH'!C$211:C$246))</f>
        <v>0</v>
      </c>
      <c r="G211" s="44">
        <f ca="1">IF('Bewerking, HH'!G211=0,0,'Bewerking, HH'!G211/SUM('Bewerking, HH'!C$211:C$246))</f>
        <v>0</v>
      </c>
      <c r="H211" s="44">
        <f ca="1">IF('Bewerking, HH'!H211=0,0,'Bewerking, HH'!H211/SUM('Bewerking, HH'!C$211:C$246))</f>
        <v>0</v>
      </c>
      <c r="I211" s="45">
        <f ca="1">IF('Bewerking, HH'!I211=0,0,'Bewerking, HH'!I211/SUM('Bewerking, HH'!C$211:C$246))</f>
        <v>2.7909515848374218E-3</v>
      </c>
      <c r="J211" s="44"/>
      <c r="M211" s="42">
        <f ca="1">IF('Bewerking, HH'!M211=0,0,'Bewerking, HH'!M211/SUM('Bewerking, HH'!M$211:M$246))</f>
        <v>3.4323927803746289E-3</v>
      </c>
      <c r="N211" s="43">
        <f ca="1">IF('Bewerking, HH'!N211=0,0,'Bewerking, HH'!N211/SUM('Bewerking, HH'!M$211:M$246))</f>
        <v>6.0049814050291723E-4</v>
      </c>
      <c r="O211" s="44">
        <f ca="1">IF('Bewerking, HH'!O211=0,0,'Bewerking, HH'!O211/SUM('Bewerking, HH'!M$211:M$246))</f>
        <v>0</v>
      </c>
      <c r="P211" s="44">
        <f ca="1">IF('Bewerking, HH'!P211=0,0,'Bewerking, HH'!P211/SUM('Bewerking, HH'!M$211:M$246))</f>
        <v>0</v>
      </c>
      <c r="Q211" s="44">
        <f ca="1">IF('Bewerking, HH'!Q211=0,0,'Bewerking, HH'!Q211/SUM('Bewerking, HH'!M$211:M$246))</f>
        <v>0</v>
      </c>
      <c r="R211" s="44">
        <f ca="1">IF('Bewerking, HH'!R211=0,0,'Bewerking, HH'!R211/SUM('Bewerking, HH'!M$211:M$246))</f>
        <v>0</v>
      </c>
      <c r="S211" s="45">
        <f ca="1">IF('Bewerking, HH'!S211=0,0,'Bewerking, HH'!S211/SUM('Bewerking, HH'!M$211:M$246))</f>
        <v>2.8318946398717118E-3</v>
      </c>
      <c r="W211" s="42">
        <f ca="1">IF('Bewerking, HH'!W211=0,0,'Bewerking, HH'!W211/SUM('Bewerking, HH'!W$211:W$246))</f>
        <v>3.4323927803746289E-3</v>
      </c>
      <c r="X211" s="43">
        <f ca="1">IF('Bewerking, HH'!X211=0,0,'Bewerking, HH'!X211/SUM('Bewerking, HH'!W$211:W$246))</f>
        <v>6.0049814050291723E-4</v>
      </c>
      <c r="Y211" s="44">
        <f ca="1">IF('Bewerking, HH'!Y211=0,0,'Bewerking, HH'!Y211/SUM('Bewerking, HH'!W$211:W$246))</f>
        <v>0</v>
      </c>
      <c r="Z211" s="44">
        <f ca="1">IF('Bewerking, HH'!Z211=0,0,'Bewerking, HH'!Z211/SUM('Bewerking, HH'!W$211:W$246))</f>
        <v>0</v>
      </c>
      <c r="AA211" s="44">
        <f ca="1">IF('Bewerking, HH'!AA211=0,0,'Bewerking, HH'!AA211/SUM('Bewerking, HH'!W$211:W$246))</f>
        <v>0</v>
      </c>
      <c r="AB211" s="44">
        <f ca="1">IF('Bewerking, HH'!AB211=0,0,'Bewerking, HH'!AB211/SUM('Bewerking, HH'!W$211:W$246))</f>
        <v>5.1178818792862264E-4</v>
      </c>
      <c r="AC211" s="45">
        <f ca="1">IF('Bewerking, HH'!AC211=0,0,'Bewerking, HH'!AC211/SUM('Bewerking, HH'!W$211:W$246))</f>
        <v>2.320106451943089E-3</v>
      </c>
      <c r="AG211" s="42">
        <f ca="1">IF('Bewerking, HH'!AG211=0,0,'Bewerking, HH'!AG211/SUM('Bewerking, HH'!AG$211:AG$246))</f>
        <v>3.4323927803746289E-3</v>
      </c>
      <c r="AH211" s="43">
        <f ca="1">IF('Bewerking, HH'!AH211=0,0,'Bewerking, HH'!AH211/SUM('Bewerking, HH'!AG$211:AG$246))</f>
        <v>6.0049814050291723E-4</v>
      </c>
      <c r="AI211" s="44">
        <f ca="1">IF('Bewerking, HH'!AI211=0,0,'Bewerking, HH'!AI211/SUM('Bewerking, HH'!AG$211:AG$246))</f>
        <v>0</v>
      </c>
      <c r="AJ211" s="44">
        <f ca="1">IF('Bewerking, HH'!AJ211=0,0,'Bewerking, HH'!AJ211/SUM('Bewerking, HH'!AG$211:AG$246))</f>
        <v>0</v>
      </c>
      <c r="AK211" s="44">
        <f ca="1">IF('Bewerking, HH'!AK211=0,0,'Bewerking, HH'!AK211/SUM('Bewerking, HH'!AG$211:AG$246))</f>
        <v>0</v>
      </c>
      <c r="AL211" s="44">
        <f ca="1">IF('Bewerking, HH'!AL211=0,0,'Bewerking, HH'!AL211/SUM('Bewerking, HH'!AG$211:AG$246))</f>
        <v>0</v>
      </c>
      <c r="AM211" s="45">
        <f ca="1">IF('Bewerking, HH'!AM211=0,0,'Bewerking, HH'!AM211/SUM('Bewerking, HH'!AG$211:AG$246))</f>
        <v>0</v>
      </c>
      <c r="AQ211" s="42">
        <f ca="1">IF('Bewerking, HH'!AQ211=0,0,'Bewerking, HH'!AQ211/SUM('Bewerking, HH'!AQ$211:AQ$246))</f>
        <v>3.4323927803746289E-3</v>
      </c>
      <c r="AR211" s="43">
        <f ca="1">IF('Bewerking, HH'!AR211=0,0,'Bewerking, HH'!AR211/SUM('Bewerking, HH'!AQ$211:AQ$246))</f>
        <v>1.8902043740830462E-3</v>
      </c>
      <c r="AS211" s="44">
        <f ca="1">IF('Bewerking, HH'!AS211=0,0,'Bewerking, HH'!AS211/SUM('Bewerking, HH'!AQ$211:AQ$246))</f>
        <v>1.04404790337439E-3</v>
      </c>
      <c r="AT211" s="44">
        <f ca="1">IF('Bewerking, HH'!AT211=0,0,'Bewerking, HH'!AT211/SUM('Bewerking, HH'!AQ$211:AQ$246))</f>
        <v>0</v>
      </c>
      <c r="AU211" s="44">
        <f ca="1">IF('Bewerking, HH'!AU211=0,0,'Bewerking, HH'!AU211/SUM('Bewerking, HH'!AQ$211:AQ$246))</f>
        <v>0</v>
      </c>
      <c r="AV211" s="44">
        <f ca="1">IF('Bewerking, HH'!AV211=0,0,'Bewerking, HH'!AV211/SUM('Bewerking, HH'!AQ$211:AQ$246))</f>
        <v>0</v>
      </c>
      <c r="AW211" s="45">
        <f ca="1">IF('Bewerking, HH'!AW211=0,0,'Bewerking, HH'!AW211/SUM('Bewerking, HH'!AQ$211:AQ$246))</f>
        <v>4.981405029171927E-4</v>
      </c>
    </row>
    <row r="212" spans="2:49" x14ac:dyDescent="0.25">
      <c r="B212" s="29" t="s">
        <v>68</v>
      </c>
      <c r="C212" s="46">
        <f ca="1">IF('Bewerking, HH'!C212=0,0,'Bewerking, HH'!C212/SUM('Bewerking, HH'!C$211:C$246))</f>
        <v>1.2419393360401242E-3</v>
      </c>
      <c r="D212" s="47">
        <f ca="1">IF('Bewerking, HH'!D212=0,0,'Bewerking, HH'!D212/SUM('Bewerking, HH'!C$211:C$246))</f>
        <v>2.6612985772288375E-4</v>
      </c>
      <c r="E212" s="48">
        <f ca="1">IF('Bewerking, HH'!E212=0,0,'Bewerking, HH'!E212/SUM('Bewerking, HH'!C$211:C$246))</f>
        <v>0</v>
      </c>
      <c r="F212" s="48">
        <f ca="1">IF('Bewerking, HH'!F212=0,0,'Bewerking, HH'!F212/SUM('Bewerking, HH'!C$211:C$246))</f>
        <v>0</v>
      </c>
      <c r="G212" s="48">
        <f ca="1">IF('Bewerking, HH'!G212=0,0,'Bewerking, HH'!G212/SUM('Bewerking, HH'!C$211:C$246))</f>
        <v>0</v>
      </c>
      <c r="H212" s="48">
        <f ca="1">IF('Bewerking, HH'!H212=0,0,'Bewerking, HH'!H212/SUM('Bewerking, HH'!C$211:C$246))</f>
        <v>0</v>
      </c>
      <c r="I212" s="49">
        <f ca="1">IF('Bewerking, HH'!I212=0,0,'Bewerking, HH'!I212/SUM('Bewerking, HH'!C$211:C$246))</f>
        <v>9.7580947831724042E-4</v>
      </c>
      <c r="J212" s="50"/>
      <c r="M212" s="46">
        <f ca="1">IF('Bewerking, HH'!M212=0,0,'Bewerking, HH'!M212/SUM('Bewerking, HH'!M$211:M$246))</f>
        <v>1.2419393360401242E-3</v>
      </c>
      <c r="N212" s="47">
        <f ca="1">IF('Bewerking, HH'!N212=0,0,'Bewerking, HH'!N212/SUM('Bewerking, HH'!M$211:M$246))</f>
        <v>2.4565833020573884E-4</v>
      </c>
      <c r="O212" s="48">
        <f ca="1">IF('Bewerking, HH'!O212=0,0,'Bewerking, HH'!O212/SUM('Bewerking, HH'!M$211:M$246))</f>
        <v>0</v>
      </c>
      <c r="P212" s="48">
        <f ca="1">IF('Bewerking, HH'!P212=0,0,'Bewerking, HH'!P212/SUM('Bewerking, HH'!M$211:M$246))</f>
        <v>0</v>
      </c>
      <c r="Q212" s="48">
        <f ca="1">IF('Bewerking, HH'!Q212=0,0,'Bewerking, HH'!Q212/SUM('Bewerking, HH'!M$211:M$246))</f>
        <v>0</v>
      </c>
      <c r="R212" s="48">
        <f ca="1">IF('Bewerking, HH'!R212=0,0,'Bewerking, HH'!R212/SUM('Bewerking, HH'!M$211:M$246))</f>
        <v>0</v>
      </c>
      <c r="S212" s="49">
        <f ca="1">IF('Bewerking, HH'!S212=0,0,'Bewerking, HH'!S212/SUM('Bewerking, HH'!M$211:M$246))</f>
        <v>9.9628100583438539E-4</v>
      </c>
      <c r="W212" s="46">
        <f ca="1">IF('Bewerking, HH'!W212=0,0,'Bewerking, HH'!W212/SUM('Bewerking, HH'!W$211:W$246))</f>
        <v>1.2419393360401242E-3</v>
      </c>
      <c r="X212" s="47">
        <f ca="1">IF('Bewerking, HH'!X212=0,0,'Bewerking, HH'!X212/SUM('Bewerking, HH'!W$211:W$246))</f>
        <v>2.4565833020573884E-4</v>
      </c>
      <c r="Y212" s="48">
        <f ca="1">IF('Bewerking, HH'!Y212=0,0,'Bewerking, HH'!Y212/SUM('Bewerking, HH'!W$211:W$246))</f>
        <v>0</v>
      </c>
      <c r="Z212" s="48">
        <f ca="1">IF('Bewerking, HH'!Z212=0,0,'Bewerking, HH'!Z212/SUM('Bewerking, HH'!W$211:W$246))</f>
        <v>0</v>
      </c>
      <c r="AA212" s="48">
        <f ca="1">IF('Bewerking, HH'!AA212=0,0,'Bewerking, HH'!AA212/SUM('Bewerking, HH'!W$211:W$246))</f>
        <v>0</v>
      </c>
      <c r="AB212" s="48">
        <f ca="1">IF('Bewerking, HH'!AB212=0,0,'Bewerking, HH'!AB212/SUM('Bewerking, HH'!W$211:W$246))</f>
        <v>1.9789143266573408E-4</v>
      </c>
      <c r="AC212" s="49">
        <f ca="1">IF('Bewerking, HH'!AC212=0,0,'Bewerking, HH'!AC212/SUM('Bewerking, HH'!W$211:W$246))</f>
        <v>7.9838957316865126E-4</v>
      </c>
      <c r="AG212" s="46">
        <f ca="1">IF('Bewerking, HH'!AG212=0,0,'Bewerking, HH'!AG212/SUM('Bewerking, HH'!AG$211:AG$246))</f>
        <v>1.2419393360401242E-3</v>
      </c>
      <c r="AH212" s="47">
        <f ca="1">IF('Bewerking, HH'!AH212=0,0,'Bewerking, HH'!AH212/SUM('Bewerking, HH'!AG$211:AG$246))</f>
        <v>2.4565833020573884E-4</v>
      </c>
      <c r="AI212" s="48">
        <f ca="1">IF('Bewerking, HH'!AI212=0,0,'Bewerking, HH'!AI212/SUM('Bewerking, HH'!AG$211:AG$246))</f>
        <v>0</v>
      </c>
      <c r="AJ212" s="48">
        <f ca="1">IF('Bewerking, HH'!AJ212=0,0,'Bewerking, HH'!AJ212/SUM('Bewerking, HH'!AG$211:AG$246))</f>
        <v>0</v>
      </c>
      <c r="AK212" s="48">
        <f ca="1">IF('Bewerking, HH'!AK212=0,0,'Bewerking, HH'!AK212/SUM('Bewerking, HH'!AG$211:AG$246))</f>
        <v>0</v>
      </c>
      <c r="AL212" s="48">
        <f ca="1">IF('Bewerking, HH'!AL212=0,0,'Bewerking, HH'!AL212/SUM('Bewerking, HH'!AG$211:AG$246))</f>
        <v>0</v>
      </c>
      <c r="AM212" s="49">
        <f ca="1">IF('Bewerking, HH'!AM212=0,0,'Bewerking, HH'!AM212/SUM('Bewerking, HH'!AG$211:AG$246))</f>
        <v>0</v>
      </c>
      <c r="AQ212" s="46">
        <f ca="1">IF('Bewerking, HH'!AQ212=0,0,'Bewerking, HH'!AQ212/SUM('Bewerking, HH'!AQ$211:AQ$246))</f>
        <v>1.2419393360401242E-3</v>
      </c>
      <c r="AR212" s="47">
        <f ca="1">IF('Bewerking, HH'!AR212=0,0,'Bewerking, HH'!AR212/SUM('Bewerking, HH'!AQ$211:AQ$246))</f>
        <v>9.0074721075437578E-4</v>
      </c>
      <c r="AS212" s="48">
        <f ca="1">IF('Bewerking, HH'!AS212=0,0,'Bewerking, HH'!AS212/SUM('Bewerking, HH'!AQ$211:AQ$246))</f>
        <v>2.5930601521716878E-4</v>
      </c>
      <c r="AT212" s="48">
        <f ca="1">IF('Bewerking, HH'!AT212=0,0,'Bewerking, HH'!AT212/SUM('Bewerking, HH'!AQ$211:AQ$246))</f>
        <v>0</v>
      </c>
      <c r="AU212" s="48">
        <f ca="1">IF('Bewerking, HH'!AU212=0,0,'Bewerking, HH'!AU212/SUM('Bewerking, HH'!AQ$211:AQ$246))</f>
        <v>0</v>
      </c>
      <c r="AV212" s="48">
        <f ca="1">IF('Bewerking, HH'!AV212=0,0,'Bewerking, HH'!AV212/SUM('Bewerking, HH'!AQ$211:AQ$246))</f>
        <v>0</v>
      </c>
      <c r="AW212" s="49">
        <f ca="1">IF('Bewerking, HH'!AW212=0,0,'Bewerking, HH'!AW212/SUM('Bewerking, HH'!AQ$211:AQ$246))</f>
        <v>8.1886110068579612E-5</v>
      </c>
    </row>
    <row r="213" spans="2:49" x14ac:dyDescent="0.25">
      <c r="B213" s="29" t="s">
        <v>69</v>
      </c>
      <c r="C213" s="46">
        <f ca="1">IF('Bewerking, HH'!C213=0,0,'Bewerking, HH'!C213/SUM('Bewerking, HH'!C$211:C$246))</f>
        <v>2.2655157118973692E-3</v>
      </c>
      <c r="D213" s="47">
        <f ca="1">IF('Bewerking, HH'!D213=0,0,'Bewerking, HH'!D213/SUM('Bewerking, HH'!C$211:C$246))</f>
        <v>9.1439489576580573E-4</v>
      </c>
      <c r="E213" s="48">
        <f ca="1">IF('Bewerking, HH'!E213=0,0,'Bewerking, HH'!E213/SUM('Bewerking, HH'!C$211:C$246))</f>
        <v>0</v>
      </c>
      <c r="F213" s="48">
        <f ca="1">IF('Bewerking, HH'!F213=0,0,'Bewerking, HH'!F213/SUM('Bewerking, HH'!C$211:C$246))</f>
        <v>0</v>
      </c>
      <c r="G213" s="48">
        <f ca="1">IF('Bewerking, HH'!G213=0,0,'Bewerking, HH'!G213/SUM('Bewerking, HH'!C$211:C$246))</f>
        <v>0</v>
      </c>
      <c r="H213" s="48">
        <f ca="1">IF('Bewerking, HH'!H213=0,0,'Bewerking, HH'!H213/SUM('Bewerking, HH'!C$211:C$246))</f>
        <v>0</v>
      </c>
      <c r="I213" s="49">
        <f ca="1">IF('Bewerking, HH'!I213=0,0,'Bewerking, HH'!I213/SUM('Bewerking, HH'!C$211:C$246))</f>
        <v>1.3511208161315637E-3</v>
      </c>
      <c r="J213" s="50"/>
      <c r="M213" s="46">
        <f ca="1">IF('Bewerking, HH'!M213=0,0,'Bewerking, HH'!M213/SUM('Bewerking, HH'!M$211:M$246))</f>
        <v>2.2655157118973692E-3</v>
      </c>
      <c r="N213" s="47">
        <f ca="1">IF('Bewerking, HH'!N213=0,0,'Bewerking, HH'!N213/SUM('Bewerking, HH'!M$211:M$246))</f>
        <v>8.5980415572008595E-4</v>
      </c>
      <c r="O213" s="48">
        <f ca="1">IF('Bewerking, HH'!O213=0,0,'Bewerking, HH'!O213/SUM('Bewerking, HH'!M$211:M$246))</f>
        <v>0</v>
      </c>
      <c r="P213" s="48">
        <f ca="1">IF('Bewerking, HH'!P213=0,0,'Bewerking, HH'!P213/SUM('Bewerking, HH'!M$211:M$246))</f>
        <v>0</v>
      </c>
      <c r="Q213" s="48">
        <f ca="1">IF('Bewerking, HH'!Q213=0,0,'Bewerking, HH'!Q213/SUM('Bewerking, HH'!M$211:M$246))</f>
        <v>0</v>
      </c>
      <c r="R213" s="48">
        <f ca="1">IF('Bewerking, HH'!R213=0,0,'Bewerking, HH'!R213/SUM('Bewerking, HH'!M$211:M$246))</f>
        <v>0</v>
      </c>
      <c r="S213" s="49">
        <f ca="1">IF('Bewerking, HH'!S213=0,0,'Bewerking, HH'!S213/SUM('Bewerking, HH'!M$211:M$246))</f>
        <v>1.4057115561772835E-3</v>
      </c>
      <c r="W213" s="46">
        <f ca="1">IF('Bewerking, HH'!W213=0,0,'Bewerking, HH'!W213/SUM('Bewerking, HH'!W$211:W$246))</f>
        <v>2.2655157118973692E-3</v>
      </c>
      <c r="X213" s="47">
        <f ca="1">IF('Bewerking, HH'!X213=0,0,'Bewerking, HH'!X213/SUM('Bewerking, HH'!W$211:W$246))</f>
        <v>8.5980415572008595E-4</v>
      </c>
      <c r="Y213" s="48">
        <f ca="1">IF('Bewerking, HH'!Y213=0,0,'Bewerking, HH'!Y213/SUM('Bewerking, HH'!W$211:W$246))</f>
        <v>0</v>
      </c>
      <c r="Z213" s="48">
        <f ca="1">IF('Bewerking, HH'!Z213=0,0,'Bewerking, HH'!Z213/SUM('Bewerking, HH'!W$211:W$246))</f>
        <v>0</v>
      </c>
      <c r="AA213" s="48">
        <f ca="1">IF('Bewerking, HH'!AA213=0,0,'Bewerking, HH'!AA213/SUM('Bewerking, HH'!W$211:W$246))</f>
        <v>0</v>
      </c>
      <c r="AB213" s="48">
        <f ca="1">IF('Bewerking, HH'!AB213=0,0,'Bewerking, HH'!AB213/SUM('Bewerking, HH'!W$211:W$246))</f>
        <v>1.2965300760858439E-4</v>
      </c>
      <c r="AC213" s="49">
        <f ca="1">IF('Bewerking, HH'!AC213=0,0,'Bewerking, HH'!AC213/SUM('Bewerking, HH'!W$211:W$246))</f>
        <v>1.276058548568699E-3</v>
      </c>
      <c r="AG213" s="46">
        <f ca="1">IF('Bewerking, HH'!AG213=0,0,'Bewerking, HH'!AG213/SUM('Bewerking, HH'!AG$211:AG$246))</f>
        <v>2.2655157118973692E-3</v>
      </c>
      <c r="AH213" s="47">
        <f ca="1">IF('Bewerking, HH'!AH213=0,0,'Bewerking, HH'!AH213/SUM('Bewerking, HH'!AG$211:AG$246))</f>
        <v>8.5980415572008595E-4</v>
      </c>
      <c r="AI213" s="48">
        <f ca="1">IF('Bewerking, HH'!AI213=0,0,'Bewerking, HH'!AI213/SUM('Bewerking, HH'!AG$211:AG$246))</f>
        <v>0</v>
      </c>
      <c r="AJ213" s="48">
        <f ca="1">IF('Bewerking, HH'!AJ213=0,0,'Bewerking, HH'!AJ213/SUM('Bewerking, HH'!AG$211:AG$246))</f>
        <v>0</v>
      </c>
      <c r="AK213" s="48">
        <f ca="1">IF('Bewerking, HH'!AK213=0,0,'Bewerking, HH'!AK213/SUM('Bewerking, HH'!AG$211:AG$246))</f>
        <v>0</v>
      </c>
      <c r="AL213" s="48">
        <f ca="1">IF('Bewerking, HH'!AL213=0,0,'Bewerking, HH'!AL213/SUM('Bewerking, HH'!AG$211:AG$246))</f>
        <v>0</v>
      </c>
      <c r="AM213" s="49">
        <f ca="1">IF('Bewerking, HH'!AM213=0,0,'Bewerking, HH'!AM213/SUM('Bewerking, HH'!AG$211:AG$246))</f>
        <v>0</v>
      </c>
      <c r="AQ213" s="46">
        <f ca="1">IF('Bewerking, HH'!AQ213=0,0,'Bewerking, HH'!AQ213/SUM('Bewerking, HH'!AQ$211:AQ$246))</f>
        <v>2.2655157118973692E-3</v>
      </c>
      <c r="AR213" s="47">
        <f ca="1">IF('Bewerking, HH'!AR213=0,0,'Bewerking, HH'!AR213/SUM('Bewerking, HH'!AQ$211:AQ$246))</f>
        <v>1.692312941417312E-3</v>
      </c>
      <c r="AS213" s="48">
        <f ca="1">IF('Bewerking, HH'!AS213=0,0,'Bewerking, HH'!AS213/SUM('Bewerking, HH'!AQ$211:AQ$246))</f>
        <v>3.4801596779146336E-4</v>
      </c>
      <c r="AT213" s="48">
        <f ca="1">IF('Bewerking, HH'!AT213=0,0,'Bewerking, HH'!AT213/SUM('Bewerking, HH'!AQ$211:AQ$246))</f>
        <v>0</v>
      </c>
      <c r="AU213" s="48">
        <f ca="1">IF('Bewerking, HH'!AU213=0,0,'Bewerking, HH'!AU213/SUM('Bewerking, HH'!AQ$211:AQ$246))</f>
        <v>0</v>
      </c>
      <c r="AV213" s="48">
        <f ca="1">IF('Bewerking, HH'!AV213=0,0,'Bewerking, HH'!AV213/SUM('Bewerking, HH'!AQ$211:AQ$246))</f>
        <v>0</v>
      </c>
      <c r="AW213" s="49">
        <f ca="1">IF('Bewerking, HH'!AW213=0,0,'Bewerking, HH'!AW213/SUM('Bewerking, HH'!AQ$211:AQ$246))</f>
        <v>2.2518680268859395E-4</v>
      </c>
    </row>
    <row r="214" spans="2:49" x14ac:dyDescent="0.25">
      <c r="B214" s="29" t="s">
        <v>70</v>
      </c>
      <c r="C214" s="46">
        <f ca="1">IF('Bewerking, HH'!C214=0,0,'Bewerking, HH'!C214/SUM('Bewerking, HH'!C$211:C$246))</f>
        <v>1.3442969736258488E-3</v>
      </c>
      <c r="D214" s="47">
        <f ca="1">IF('Bewerking, HH'!D214=0,0,'Bewerking, HH'!D214/SUM('Bewerking, HH'!C$211:C$246))</f>
        <v>3.5483981029717834E-4</v>
      </c>
      <c r="E214" s="48">
        <f ca="1">IF('Bewerking, HH'!E214=0,0,'Bewerking, HH'!E214/SUM('Bewerking, HH'!C$211:C$246))</f>
        <v>0</v>
      </c>
      <c r="F214" s="48">
        <f ca="1">IF('Bewerking, HH'!F214=0,0,'Bewerking, HH'!F214/SUM('Bewerking, HH'!C$211:C$246))</f>
        <v>0</v>
      </c>
      <c r="G214" s="48">
        <f ca="1">IF('Bewerking, HH'!G214=0,0,'Bewerking, HH'!G214/SUM('Bewerking, HH'!C$211:C$246))</f>
        <v>0</v>
      </c>
      <c r="H214" s="48">
        <f ca="1">IF('Bewerking, HH'!H214=0,0,'Bewerking, HH'!H214/SUM('Bewerking, HH'!C$211:C$246))</f>
        <v>0</v>
      </c>
      <c r="I214" s="49">
        <f ca="1">IF('Bewerking, HH'!I214=0,0,'Bewerking, HH'!I214/SUM('Bewerking, HH'!C$211:C$246))</f>
        <v>9.8945716332867048E-4</v>
      </c>
      <c r="J214" s="50"/>
      <c r="M214" s="46">
        <f ca="1">IF('Bewerking, HH'!M214=0,0,'Bewerking, HH'!M214/SUM('Bewerking, HH'!M$211:M$246))</f>
        <v>1.3442969736258488E-3</v>
      </c>
      <c r="N214" s="47">
        <f ca="1">IF('Bewerking, HH'!N214=0,0,'Bewerking, HH'!N214/SUM('Bewerking, HH'!M$211:M$246))</f>
        <v>2.7295370022859872E-4</v>
      </c>
      <c r="O214" s="48">
        <f ca="1">IF('Bewerking, HH'!O214=0,0,'Bewerking, HH'!O214/SUM('Bewerking, HH'!M$211:M$246))</f>
        <v>0</v>
      </c>
      <c r="P214" s="48">
        <f ca="1">IF('Bewerking, HH'!P214=0,0,'Bewerking, HH'!P214/SUM('Bewerking, HH'!M$211:M$246))</f>
        <v>0</v>
      </c>
      <c r="Q214" s="48">
        <f ca="1">IF('Bewerking, HH'!Q214=0,0,'Bewerking, HH'!Q214/SUM('Bewerking, HH'!M$211:M$246))</f>
        <v>0</v>
      </c>
      <c r="R214" s="48">
        <f ca="1">IF('Bewerking, HH'!R214=0,0,'Bewerking, HH'!R214/SUM('Bewerking, HH'!M$211:M$246))</f>
        <v>0</v>
      </c>
      <c r="S214" s="49">
        <f ca="1">IF('Bewerking, HH'!S214=0,0,'Bewerking, HH'!S214/SUM('Bewerking, HH'!M$211:M$246))</f>
        <v>1.0713432733972499E-3</v>
      </c>
      <c r="W214" s="46">
        <f ca="1">IF('Bewerking, HH'!W214=0,0,'Bewerking, HH'!W214/SUM('Bewerking, HH'!W$211:W$246))</f>
        <v>1.3442969736258488E-3</v>
      </c>
      <c r="X214" s="47">
        <f ca="1">IF('Bewerking, HH'!X214=0,0,'Bewerking, HH'!X214/SUM('Bewerking, HH'!W$211:W$246))</f>
        <v>2.7295370022859872E-4</v>
      </c>
      <c r="Y214" s="48">
        <f ca="1">IF('Bewerking, HH'!Y214=0,0,'Bewerking, HH'!Y214/SUM('Bewerking, HH'!W$211:W$246))</f>
        <v>0</v>
      </c>
      <c r="Z214" s="48">
        <f ca="1">IF('Bewerking, HH'!Z214=0,0,'Bewerking, HH'!Z214/SUM('Bewerking, HH'!W$211:W$246))</f>
        <v>0</v>
      </c>
      <c r="AA214" s="48">
        <f ca="1">IF('Bewerking, HH'!AA214=0,0,'Bewerking, HH'!AA214/SUM('Bewerking, HH'!W$211:W$246))</f>
        <v>0</v>
      </c>
      <c r="AB214" s="48">
        <f ca="1">IF('Bewerking, HH'!AB214=0,0,'Bewerking, HH'!AB214/SUM('Bewerking, HH'!W$211:W$246))</f>
        <v>1.9106759016001911E-4</v>
      </c>
      <c r="AC214" s="49">
        <f ca="1">IF('Bewerking, HH'!AC214=0,0,'Bewerking, HH'!AC214/SUM('Bewerking, HH'!W$211:W$246))</f>
        <v>8.8027568323723092E-4</v>
      </c>
      <c r="AG214" s="46">
        <f ca="1">IF('Bewerking, HH'!AG214=0,0,'Bewerking, HH'!AG214/SUM('Bewerking, HH'!AG$211:AG$246))</f>
        <v>1.3442969736258488E-3</v>
      </c>
      <c r="AH214" s="47">
        <f ca="1">IF('Bewerking, HH'!AH214=0,0,'Bewerking, HH'!AH214/SUM('Bewerking, HH'!AG$211:AG$246))</f>
        <v>2.7295370022859872E-4</v>
      </c>
      <c r="AI214" s="48">
        <f ca="1">IF('Bewerking, HH'!AI214=0,0,'Bewerking, HH'!AI214/SUM('Bewerking, HH'!AG$211:AG$246))</f>
        <v>0</v>
      </c>
      <c r="AJ214" s="48">
        <f ca="1">IF('Bewerking, HH'!AJ214=0,0,'Bewerking, HH'!AJ214/SUM('Bewerking, HH'!AG$211:AG$246))</f>
        <v>0</v>
      </c>
      <c r="AK214" s="48">
        <f ca="1">IF('Bewerking, HH'!AK214=0,0,'Bewerking, HH'!AK214/SUM('Bewerking, HH'!AG$211:AG$246))</f>
        <v>0</v>
      </c>
      <c r="AL214" s="48">
        <f ca="1">IF('Bewerking, HH'!AL214=0,0,'Bewerking, HH'!AL214/SUM('Bewerking, HH'!AG$211:AG$246))</f>
        <v>0</v>
      </c>
      <c r="AM214" s="49">
        <f ca="1">IF('Bewerking, HH'!AM214=0,0,'Bewerking, HH'!AM214/SUM('Bewerking, HH'!AG$211:AG$246))</f>
        <v>0</v>
      </c>
      <c r="AQ214" s="46">
        <f ca="1">IF('Bewerking, HH'!AQ214=0,0,'Bewerking, HH'!AQ214/SUM('Bewerking, HH'!AQ$211:AQ$246))</f>
        <v>1.3442969736258488E-3</v>
      </c>
      <c r="AR214" s="47">
        <f ca="1">IF('Bewerking, HH'!AR214=0,0,'Bewerking, HH'!AR214/SUM('Bewerking, HH'!AQ$211:AQ$246))</f>
        <v>1.0235763758572453E-3</v>
      </c>
      <c r="AS214" s="48">
        <f ca="1">IF('Bewerking, HH'!AS214=0,0,'Bewerking, HH'!AS214/SUM('Bewerking, HH'!AQ$211:AQ$246))</f>
        <v>2.1836296018287897E-4</v>
      </c>
      <c r="AT214" s="48">
        <f ca="1">IF('Bewerking, HH'!AT214=0,0,'Bewerking, HH'!AT214/SUM('Bewerking, HH'!AQ$211:AQ$246))</f>
        <v>0</v>
      </c>
      <c r="AU214" s="48">
        <f ca="1">IF('Bewerking, HH'!AU214=0,0,'Bewerking, HH'!AU214/SUM('Bewerking, HH'!AQ$211:AQ$246))</f>
        <v>0</v>
      </c>
      <c r="AV214" s="48">
        <f ca="1">IF('Bewerking, HH'!AV214=0,0,'Bewerking, HH'!AV214/SUM('Bewerking, HH'!AQ$211:AQ$246))</f>
        <v>0</v>
      </c>
      <c r="AW214" s="49">
        <f ca="1">IF('Bewerking, HH'!AW214=0,0,'Bewerking, HH'!AW214/SUM('Bewerking, HH'!AQ$211:AQ$246))</f>
        <v>1.0235763758572451E-4</v>
      </c>
    </row>
    <row r="215" spans="2:49" x14ac:dyDescent="0.25">
      <c r="B215" s="29" t="s">
        <v>71</v>
      </c>
      <c r="C215" s="46">
        <f ca="1">IF('Bewerking, HH'!C215=0,0,'Bewerking, HH'!C215/SUM('Bewerking, HH'!C$211:C$246))</f>
        <v>2.6681224197345524E-3</v>
      </c>
      <c r="D215" s="47">
        <f ca="1">IF('Bewerking, HH'!D215=0,0,'Bewerking, HH'!D215/SUM('Bewerking, HH'!C$211:C$246))</f>
        <v>5.5955508546862739E-4</v>
      </c>
      <c r="E215" s="48">
        <f ca="1">IF('Bewerking, HH'!E215=0,0,'Bewerking, HH'!E215/SUM('Bewerking, HH'!C$211:C$246))</f>
        <v>0</v>
      </c>
      <c r="F215" s="48">
        <f ca="1">IF('Bewerking, HH'!F215=0,0,'Bewerking, HH'!F215/SUM('Bewerking, HH'!C$211:C$246))</f>
        <v>0</v>
      </c>
      <c r="G215" s="48">
        <f ca="1">IF('Bewerking, HH'!G215=0,0,'Bewerking, HH'!G215/SUM('Bewerking, HH'!C$211:C$246))</f>
        <v>0</v>
      </c>
      <c r="H215" s="48">
        <f ca="1">IF('Bewerking, HH'!H215=0,0,'Bewerking, HH'!H215/SUM('Bewerking, HH'!C$211:C$246))</f>
        <v>0</v>
      </c>
      <c r="I215" s="49">
        <f ca="1">IF('Bewerking, HH'!I215=0,0,'Bewerking, HH'!I215/SUM('Bewerking, HH'!C$211:C$246))</f>
        <v>2.1085673342659253E-3</v>
      </c>
      <c r="J215" s="50"/>
      <c r="M215" s="46">
        <f ca="1">IF('Bewerking, HH'!M215=0,0,'Bewerking, HH'!M215/SUM('Bewerking, HH'!M$211:M$246))</f>
        <v>2.6681224197345524E-3</v>
      </c>
      <c r="N215" s="47">
        <f ca="1">IF('Bewerking, HH'!N215=0,0,'Bewerking, HH'!N215/SUM('Bewerking, HH'!M$211:M$246))</f>
        <v>5.3908355795148253E-4</v>
      </c>
      <c r="O215" s="48">
        <f ca="1">IF('Bewerking, HH'!O215=0,0,'Bewerking, HH'!O215/SUM('Bewerking, HH'!M$211:M$246))</f>
        <v>0</v>
      </c>
      <c r="P215" s="48">
        <f ca="1">IF('Bewerking, HH'!P215=0,0,'Bewerking, HH'!P215/SUM('Bewerking, HH'!M$211:M$246))</f>
        <v>0</v>
      </c>
      <c r="Q215" s="48">
        <f ca="1">IF('Bewerking, HH'!Q215=0,0,'Bewerking, HH'!Q215/SUM('Bewerking, HH'!M$211:M$246))</f>
        <v>0</v>
      </c>
      <c r="R215" s="48">
        <f ca="1">IF('Bewerking, HH'!R215=0,0,'Bewerking, HH'!R215/SUM('Bewerking, HH'!M$211:M$246))</f>
        <v>0</v>
      </c>
      <c r="S215" s="49">
        <f ca="1">IF('Bewerking, HH'!S215=0,0,'Bewerking, HH'!S215/SUM('Bewerking, HH'!M$211:M$246))</f>
        <v>2.12903886178307E-3</v>
      </c>
      <c r="W215" s="46">
        <f ca="1">IF('Bewerking, HH'!W215=0,0,'Bewerking, HH'!W215/SUM('Bewerking, HH'!W$211:W$246))</f>
        <v>2.6681224197345524E-3</v>
      </c>
      <c r="X215" s="47">
        <f ca="1">IF('Bewerking, HH'!X215=0,0,'Bewerking, HH'!X215/SUM('Bewerking, HH'!W$211:W$246))</f>
        <v>5.3908355795148253E-4</v>
      </c>
      <c r="Y215" s="48">
        <f ca="1">IF('Bewerking, HH'!Y215=0,0,'Bewerking, HH'!Y215/SUM('Bewerking, HH'!W$211:W$246))</f>
        <v>0</v>
      </c>
      <c r="Z215" s="48">
        <f ca="1">IF('Bewerking, HH'!Z215=0,0,'Bewerking, HH'!Z215/SUM('Bewerking, HH'!W$211:W$246))</f>
        <v>0</v>
      </c>
      <c r="AA215" s="48">
        <f ca="1">IF('Bewerking, HH'!AA215=0,0,'Bewerking, HH'!AA215/SUM('Bewerking, HH'!W$211:W$246))</f>
        <v>0</v>
      </c>
      <c r="AB215" s="48">
        <f ca="1">IF('Bewerking, HH'!AB215=0,0,'Bewerking, HH'!AB215/SUM('Bewerking, HH'!W$211:W$246))</f>
        <v>3.8213518032003822E-4</v>
      </c>
      <c r="AC215" s="49">
        <f ca="1">IF('Bewerking, HH'!AC215=0,0,'Bewerking, HH'!AC215/SUM('Bewerking, HH'!W$211:W$246))</f>
        <v>1.7469036814630318E-3</v>
      </c>
      <c r="AG215" s="46">
        <f ca="1">IF('Bewerking, HH'!AG215=0,0,'Bewerking, HH'!AG215/SUM('Bewerking, HH'!AG$211:AG$246))</f>
        <v>2.6681224197345524E-3</v>
      </c>
      <c r="AH215" s="47">
        <f ca="1">IF('Bewerking, HH'!AH215=0,0,'Bewerking, HH'!AH215/SUM('Bewerking, HH'!AG$211:AG$246))</f>
        <v>5.3908355795148253E-4</v>
      </c>
      <c r="AI215" s="48">
        <f ca="1">IF('Bewerking, HH'!AI215=0,0,'Bewerking, HH'!AI215/SUM('Bewerking, HH'!AG$211:AG$246))</f>
        <v>0</v>
      </c>
      <c r="AJ215" s="48">
        <f ca="1">IF('Bewerking, HH'!AJ215=0,0,'Bewerking, HH'!AJ215/SUM('Bewerking, HH'!AG$211:AG$246))</f>
        <v>0</v>
      </c>
      <c r="AK215" s="48">
        <f ca="1">IF('Bewerking, HH'!AK215=0,0,'Bewerking, HH'!AK215/SUM('Bewerking, HH'!AG$211:AG$246))</f>
        <v>0</v>
      </c>
      <c r="AL215" s="48">
        <f ca="1">IF('Bewerking, HH'!AL215=0,0,'Bewerking, HH'!AL215/SUM('Bewerking, HH'!AG$211:AG$246))</f>
        <v>0</v>
      </c>
      <c r="AM215" s="49">
        <f ca="1">IF('Bewerking, HH'!AM215=0,0,'Bewerking, HH'!AM215/SUM('Bewerking, HH'!AG$211:AG$246))</f>
        <v>0</v>
      </c>
      <c r="AQ215" s="46">
        <f ca="1">IF('Bewerking, HH'!AQ215=0,0,'Bewerking, HH'!AQ215/SUM('Bewerking, HH'!AQ$211:AQ$246))</f>
        <v>2.6681224197345524E-3</v>
      </c>
      <c r="AR215" s="47">
        <f ca="1">IF('Bewerking, HH'!AR215=0,0,'Bewerking, HH'!AR215/SUM('Bewerking, HH'!AQ$211:AQ$246))</f>
        <v>1.8560851615544713E-3</v>
      </c>
      <c r="AS215" s="48">
        <f ca="1">IF('Bewerking, HH'!AS215=0,0,'Bewerking, HH'!AS215/SUM('Bewerking, HH'!AQ$211:AQ$246))</f>
        <v>6.8238425057149678E-4</v>
      </c>
      <c r="AT215" s="48">
        <f ca="1">IF('Bewerking, HH'!AT215=0,0,'Bewerking, HH'!AT215/SUM('Bewerking, HH'!AQ$211:AQ$246))</f>
        <v>0</v>
      </c>
      <c r="AU215" s="48">
        <f ca="1">IF('Bewerking, HH'!AU215=0,0,'Bewerking, HH'!AU215/SUM('Bewerking, HH'!AQ$211:AQ$246))</f>
        <v>0</v>
      </c>
      <c r="AV215" s="48">
        <f ca="1">IF('Bewerking, HH'!AV215=0,0,'Bewerking, HH'!AV215/SUM('Bewerking, HH'!AQ$211:AQ$246))</f>
        <v>0</v>
      </c>
      <c r="AW215" s="49">
        <f ca="1">IF('Bewerking, HH'!AW215=0,0,'Bewerking, HH'!AW215/SUM('Bewerking, HH'!AQ$211:AQ$246))</f>
        <v>1.2965300760858439E-4</v>
      </c>
    </row>
    <row r="216" spans="2:49" x14ac:dyDescent="0.25">
      <c r="B216" s="29" t="s">
        <v>72</v>
      </c>
      <c r="C216" s="51">
        <f ca="1">IF('Bewerking, HH'!C216=0,0,'Bewerking, HH'!C216/SUM('Bewerking, HH'!C$211:C$246))</f>
        <v>4.8039851240233378E-3</v>
      </c>
      <c r="D216" s="52">
        <f ca="1">IF('Bewerking, HH'!D216=0,0,'Bewerking, HH'!D216/SUM('Bewerking, HH'!C$211:C$246))</f>
        <v>1.6104268313487326E-3</v>
      </c>
      <c r="E216" s="53">
        <f ca="1">IF('Bewerking, HH'!E216=0,0,'Bewerking, HH'!E216/SUM('Bewerking, HH'!C$211:C$246))</f>
        <v>0</v>
      </c>
      <c r="F216" s="53">
        <f ca="1">IF('Bewerking, HH'!F216=0,0,'Bewerking, HH'!F216/SUM('Bewerking, HH'!C$211:C$246))</f>
        <v>0</v>
      </c>
      <c r="G216" s="53">
        <f ca="1">IF('Bewerking, HH'!G216=0,0,'Bewerking, HH'!G216/SUM('Bewerking, HH'!C$211:C$246))</f>
        <v>0</v>
      </c>
      <c r="H216" s="53">
        <f ca="1">IF('Bewerking, HH'!H216=0,0,'Bewerking, HH'!H216/SUM('Bewerking, HH'!C$211:C$246))</f>
        <v>0</v>
      </c>
      <c r="I216" s="54">
        <f ca="1">IF('Bewerking, HH'!I216=0,0,'Bewerking, HH'!I216/SUM('Bewerking, HH'!C$211:C$246))</f>
        <v>3.193558292674605E-3</v>
      </c>
      <c r="J216" s="53">
        <f ca="1">SUM(C211:C216)</f>
        <v>1.5756252345695863E-2</v>
      </c>
      <c r="M216" s="51">
        <f ca="1">IF('Bewerking, HH'!M216=0,0,'Bewerking, HH'!M216/SUM('Bewerking, HH'!M$211:M$246))</f>
        <v>4.8039851240233378E-3</v>
      </c>
      <c r="N216" s="52">
        <f ca="1">IF('Bewerking, HH'!N216=0,0,'Bewerking, HH'!N216/SUM('Bewerking, HH'!M$211:M$246))</f>
        <v>1.6036029888430174E-3</v>
      </c>
      <c r="O216" s="53">
        <f ca="1">IF('Bewerking, HH'!O216=0,0,'Bewerking, HH'!O216/SUM('Bewerking, HH'!M$211:M$246))</f>
        <v>0</v>
      </c>
      <c r="P216" s="53">
        <f ca="1">IF('Bewerking, HH'!P216=0,0,'Bewerking, HH'!P216/SUM('Bewerking, HH'!M$211:M$246))</f>
        <v>0</v>
      </c>
      <c r="Q216" s="53">
        <f ca="1">IF('Bewerking, HH'!Q216=0,0,'Bewerking, HH'!Q216/SUM('Bewerking, HH'!M$211:M$246))</f>
        <v>0</v>
      </c>
      <c r="R216" s="53">
        <f ca="1">IF('Bewerking, HH'!R216=0,0,'Bewerking, HH'!R216/SUM('Bewerking, HH'!M$211:M$246))</f>
        <v>0</v>
      </c>
      <c r="S216" s="54">
        <f ca="1">IF('Bewerking, HH'!S216=0,0,'Bewerking, HH'!S216/SUM('Bewerking, HH'!M$211:M$246))</f>
        <v>3.2003821351803199E-3</v>
      </c>
      <c r="W216" s="51">
        <f ca="1">IF('Bewerking, HH'!W216=0,0,'Bewerking, HH'!W216/SUM('Bewerking, HH'!W$211:W$246))</f>
        <v>4.8039851240233378E-3</v>
      </c>
      <c r="X216" s="52">
        <f ca="1">IF('Bewerking, HH'!X216=0,0,'Bewerking, HH'!X216/SUM('Bewerking, HH'!W$211:W$246))</f>
        <v>1.6036029888430174E-3</v>
      </c>
      <c r="Y216" s="53">
        <f ca="1">IF('Bewerking, HH'!Y216=0,0,'Bewerking, HH'!Y216/SUM('Bewerking, HH'!W$211:W$246))</f>
        <v>0</v>
      </c>
      <c r="Z216" s="53">
        <f ca="1">IF('Bewerking, HH'!Z216=0,0,'Bewerking, HH'!Z216/SUM('Bewerking, HH'!W$211:W$246))</f>
        <v>0</v>
      </c>
      <c r="AA216" s="53">
        <f ca="1">IF('Bewerking, HH'!AA216=0,0,'Bewerking, HH'!AA216/SUM('Bewerking, HH'!W$211:W$246))</f>
        <v>0</v>
      </c>
      <c r="AB216" s="53">
        <f ca="1">IF('Bewerking, HH'!AB216=0,0,'Bewerking, HH'!AB216/SUM('Bewerking, HH'!W$211:W$246))</f>
        <v>4.23078235354328E-4</v>
      </c>
      <c r="AC216" s="54">
        <f ca="1">IF('Bewerking, HH'!AC216=0,0,'Bewerking, HH'!AC216/SUM('Bewerking, HH'!W$211:W$246))</f>
        <v>2.777303899825992E-3</v>
      </c>
      <c r="AG216" s="51">
        <f ca="1">IF('Bewerking, HH'!AG216=0,0,'Bewerking, HH'!AG216/SUM('Bewerking, HH'!AG$211:AG$246))</f>
        <v>4.8039851240233378E-3</v>
      </c>
      <c r="AH216" s="52">
        <f ca="1">IF('Bewerking, HH'!AH216=0,0,'Bewerking, HH'!AH216/SUM('Bewerking, HH'!AG$211:AG$246))</f>
        <v>1.6036029888430174E-3</v>
      </c>
      <c r="AI216" s="53">
        <f ca="1">IF('Bewerking, HH'!AI216=0,0,'Bewerking, HH'!AI216/SUM('Bewerking, HH'!AG$211:AG$246))</f>
        <v>0</v>
      </c>
      <c r="AJ216" s="53">
        <f ca="1">IF('Bewerking, HH'!AJ216=0,0,'Bewerking, HH'!AJ216/SUM('Bewerking, HH'!AG$211:AG$246))</f>
        <v>0</v>
      </c>
      <c r="AK216" s="53">
        <f ca="1">IF('Bewerking, HH'!AK216=0,0,'Bewerking, HH'!AK216/SUM('Bewerking, HH'!AG$211:AG$246))</f>
        <v>0</v>
      </c>
      <c r="AL216" s="53">
        <f ca="1">IF('Bewerking, HH'!AL216=0,0,'Bewerking, HH'!AL216/SUM('Bewerking, HH'!AG$211:AG$246))</f>
        <v>0</v>
      </c>
      <c r="AM216" s="54">
        <f ca="1">IF('Bewerking, HH'!AM216=0,0,'Bewerking, HH'!AM216/SUM('Bewerking, HH'!AG$211:AG$246))</f>
        <v>0</v>
      </c>
      <c r="AQ216" s="51">
        <f ca="1">IF('Bewerking, HH'!AQ216=0,0,'Bewerking, HH'!AQ216/SUM('Bewerking, HH'!AQ$211:AQ$246))</f>
        <v>4.8039851240233378E-3</v>
      </c>
      <c r="AR216" s="52">
        <f ca="1">IF('Bewerking, HH'!AR216=0,0,'Bewerking, HH'!AR216/SUM('Bewerking, HH'!AQ$211:AQ$246))</f>
        <v>4.5787983213347438E-3</v>
      </c>
      <c r="AS216" s="53">
        <f ca="1">IF('Bewerking, HH'!AS216=0,0,'Bewerking, HH'!AS216/SUM('Bewerking, HH'!AQ$211:AQ$246))</f>
        <v>1.1600532259715446E-4</v>
      </c>
      <c r="AT216" s="53">
        <f ca="1">IF('Bewerking, HH'!AT216=0,0,'Bewerking, HH'!AT216/SUM('Bewerking, HH'!AQ$211:AQ$246))</f>
        <v>0</v>
      </c>
      <c r="AU216" s="53">
        <f ca="1">IF('Bewerking, HH'!AU216=0,0,'Bewerking, HH'!AU216/SUM('Bewerking, HH'!AQ$211:AQ$246))</f>
        <v>0</v>
      </c>
      <c r="AV216" s="53">
        <f ca="1">IF('Bewerking, HH'!AV216=0,0,'Bewerking, HH'!AV216/SUM('Bewerking, HH'!AQ$211:AQ$246))</f>
        <v>0</v>
      </c>
      <c r="AW216" s="54">
        <f ca="1">IF('Bewerking, HH'!AW216=0,0,'Bewerking, HH'!AW216/SUM('Bewerking, HH'!AQ$211:AQ$246))</f>
        <v>1.0918148009143949E-4</v>
      </c>
    </row>
    <row r="217" spans="2:49" x14ac:dyDescent="0.25">
      <c r="B217" s="29" t="s">
        <v>73</v>
      </c>
      <c r="C217" s="55">
        <f ca="1">IF('Bewerking, HH'!C217=0,0,'Bewerking, HH'!C217/SUM('Bewerking, HH'!C$211:C$246))</f>
        <v>4.558326793817599E-3</v>
      </c>
      <c r="D217" s="47">
        <f ca="1">IF('Bewerking, HH'!D217=0,0,'Bewerking, HH'!D217/SUM('Bewerking, HH'!C$211:C$246))</f>
        <v>9.4851410829438054E-4</v>
      </c>
      <c r="E217" s="56">
        <f ca="1">IF('Bewerking, HH'!E217=0,0,'Bewerking, HH'!E217/SUM('Bewerking, HH'!C$211:C$246))</f>
        <v>0</v>
      </c>
      <c r="F217" s="56">
        <f ca="1">IF('Bewerking, HH'!F217=0,0,'Bewerking, HH'!F217/SUM('Bewerking, HH'!C$211:C$246))</f>
        <v>0</v>
      </c>
      <c r="G217" s="56">
        <f ca="1">IF('Bewerking, HH'!G217=0,0,'Bewerking, HH'!G217/SUM('Bewerking, HH'!C$211:C$246))</f>
        <v>0</v>
      </c>
      <c r="H217" s="56">
        <f ca="1">IF('Bewerking, HH'!H217=0,0,'Bewerking, HH'!H217/SUM('Bewerking, HH'!C$211:C$246))</f>
        <v>0</v>
      </c>
      <c r="I217" s="49">
        <f ca="1">IF('Bewerking, HH'!I217=0,0,'Bewerking, HH'!I217/SUM('Bewerking, HH'!C$211:C$246))</f>
        <v>3.6098126855232181E-3</v>
      </c>
      <c r="M217" s="55">
        <f ca="1">IF('Bewerking, HH'!M217=0,0,'Bewerking, HH'!M217/SUM('Bewerking, HH'!M$211:M$246))</f>
        <v>4.558326793817599E-3</v>
      </c>
      <c r="N217" s="47">
        <f ca="1">IF('Bewerking, HH'!N217=0,0,'Bewerking, HH'!N217/SUM('Bewerking, HH'!M$211:M$246))</f>
        <v>8.9392336824866087E-4</v>
      </c>
      <c r="O217" s="56">
        <f ca="1">IF('Bewerking, HH'!O217=0,0,'Bewerking, HH'!O217/SUM('Bewerking, HH'!M$211:M$246))</f>
        <v>0</v>
      </c>
      <c r="P217" s="56">
        <f ca="1">IF('Bewerking, HH'!P217=0,0,'Bewerking, HH'!P217/SUM('Bewerking, HH'!M$211:M$246))</f>
        <v>0</v>
      </c>
      <c r="Q217" s="56">
        <f ca="1">IF('Bewerking, HH'!Q217=0,0,'Bewerking, HH'!Q217/SUM('Bewerking, HH'!M$211:M$246))</f>
        <v>0</v>
      </c>
      <c r="R217" s="56">
        <f ca="1">IF('Bewerking, HH'!R217=0,0,'Bewerking, HH'!R217/SUM('Bewerking, HH'!M$211:M$246))</f>
        <v>0</v>
      </c>
      <c r="S217" s="49">
        <f ca="1">IF('Bewerking, HH'!S217=0,0,'Bewerking, HH'!S217/SUM('Bewerking, HH'!M$211:M$246))</f>
        <v>3.6644034255689378E-3</v>
      </c>
      <c r="W217" s="55">
        <f ca="1">IF('Bewerking, HH'!W217=0,0,'Bewerking, HH'!W217/SUM('Bewerking, HH'!W$211:W$246))</f>
        <v>4.558326793817599E-3</v>
      </c>
      <c r="X217" s="47">
        <f ca="1">IF('Bewerking, HH'!X217=0,0,'Bewerking, HH'!X217/SUM('Bewerking, HH'!W$211:W$246))</f>
        <v>8.9392336824866087E-4</v>
      </c>
      <c r="Y217" s="56">
        <f ca="1">IF('Bewerking, HH'!Y217=0,0,'Bewerking, HH'!Y217/SUM('Bewerking, HH'!W$211:W$246))</f>
        <v>0</v>
      </c>
      <c r="Z217" s="56">
        <f ca="1">IF('Bewerking, HH'!Z217=0,0,'Bewerking, HH'!Z217/SUM('Bewerking, HH'!W$211:W$246))</f>
        <v>0</v>
      </c>
      <c r="AA217" s="56">
        <f ca="1">IF('Bewerking, HH'!AA217=0,0,'Bewerking, HH'!AA217/SUM('Bewerking, HH'!W$211:W$246))</f>
        <v>0</v>
      </c>
      <c r="AB217" s="56">
        <f ca="1">IF('Bewerking, HH'!AB217=0,0,'Bewerking, HH'!AB217/SUM('Bewerking, HH'!W$211:W$246))</f>
        <v>1.08499095840868E-3</v>
      </c>
      <c r="AC217" s="49">
        <f ca="1">IF('Bewerking, HH'!AC217=0,0,'Bewerking, HH'!AC217/SUM('Bewerking, HH'!W$211:W$246))</f>
        <v>2.5794124671602581E-3</v>
      </c>
      <c r="AG217" s="55">
        <f ca="1">IF('Bewerking, HH'!AG217=0,0,'Bewerking, HH'!AG217/SUM('Bewerking, HH'!AG$211:AG$246))</f>
        <v>4.558326793817599E-3</v>
      </c>
      <c r="AH217" s="47">
        <f ca="1">IF('Bewerking, HH'!AH217=0,0,'Bewerking, HH'!AH217/SUM('Bewerking, HH'!AG$211:AG$246))</f>
        <v>8.9392336824866087E-4</v>
      </c>
      <c r="AI217" s="56">
        <f ca="1">IF('Bewerking, HH'!AI217=0,0,'Bewerking, HH'!AI217/SUM('Bewerking, HH'!AG$211:AG$246))</f>
        <v>0</v>
      </c>
      <c r="AJ217" s="56">
        <f ca="1">IF('Bewerking, HH'!AJ217=0,0,'Bewerking, HH'!AJ217/SUM('Bewerking, HH'!AG$211:AG$246))</f>
        <v>0</v>
      </c>
      <c r="AK217" s="56">
        <f ca="1">IF('Bewerking, HH'!AK217=0,0,'Bewerking, HH'!AK217/SUM('Bewerking, HH'!AG$211:AG$246))</f>
        <v>0</v>
      </c>
      <c r="AL217" s="56">
        <f ca="1">IF('Bewerking, HH'!AL217=0,0,'Bewerking, HH'!AL217/SUM('Bewerking, HH'!AG$211:AG$246))</f>
        <v>0</v>
      </c>
      <c r="AM217" s="49">
        <f ca="1">IF('Bewerking, HH'!AM217=0,0,'Bewerking, HH'!AM217/SUM('Bewerking, HH'!AG$211:AG$246))</f>
        <v>0</v>
      </c>
      <c r="AQ217" s="55">
        <f ca="1">IF('Bewerking, HH'!AQ217=0,0,'Bewerking, HH'!AQ217/SUM('Bewerking, HH'!AQ$211:AQ$246))</f>
        <v>4.558326793817599E-3</v>
      </c>
      <c r="AR217" s="47">
        <f ca="1">IF('Bewerking, HH'!AR217=0,0,'Bewerking, HH'!AR217/SUM('Bewerking, HH'!AQ$211:AQ$246))</f>
        <v>2.4634071445631036E-3</v>
      </c>
      <c r="AS217" s="56">
        <f ca="1">IF('Bewerking, HH'!AS217=0,0,'Bewerking, HH'!AS217/SUM('Bewerking, HH'!AQ$211:AQ$246))</f>
        <v>1.8083182640144665E-3</v>
      </c>
      <c r="AT217" s="56">
        <f ca="1">IF('Bewerking, HH'!AT217=0,0,'Bewerking, HH'!AT217/SUM('Bewerking, HH'!AQ$211:AQ$246))</f>
        <v>0</v>
      </c>
      <c r="AU217" s="56">
        <f ca="1">IF('Bewerking, HH'!AU217=0,0,'Bewerking, HH'!AU217/SUM('Bewerking, HH'!AQ$211:AQ$246))</f>
        <v>0</v>
      </c>
      <c r="AV217" s="56">
        <f ca="1">IF('Bewerking, HH'!AV217=0,0,'Bewerking, HH'!AV217/SUM('Bewerking, HH'!AQ$211:AQ$246))</f>
        <v>0</v>
      </c>
      <c r="AW217" s="49">
        <f ca="1">IF('Bewerking, HH'!AW217=0,0,'Bewerking, HH'!AW217/SUM('Bewerking, HH'!AQ$211:AQ$246))</f>
        <v>2.8660138524002867E-4</v>
      </c>
    </row>
    <row r="218" spans="2:49" x14ac:dyDescent="0.25">
      <c r="B218" s="29" t="s">
        <v>74</v>
      </c>
      <c r="C218" s="55">
        <f ca="1">IF('Bewerking, HH'!C218=0,0,'Bewerking, HH'!C218/SUM('Bewerking, HH'!C$211:C$246))</f>
        <v>1.4125353986829984E-3</v>
      </c>
      <c r="D218" s="47">
        <f ca="1">IF('Bewerking, HH'!D218=0,0,'Bewerking, HH'!D218/SUM('Bewerking, HH'!C$211:C$246))</f>
        <v>1.0235763758572451E-4</v>
      </c>
      <c r="E218" s="56">
        <f ca="1">IF('Bewerking, HH'!E218=0,0,'Bewerking, HH'!E218/SUM('Bewerking, HH'!C$211:C$246))</f>
        <v>0</v>
      </c>
      <c r="F218" s="56">
        <f ca="1">IF('Bewerking, HH'!F218=0,0,'Bewerking, HH'!F218/SUM('Bewerking, HH'!C$211:C$246))</f>
        <v>0</v>
      </c>
      <c r="G218" s="56">
        <f ca="1">IF('Bewerking, HH'!G218=0,0,'Bewerking, HH'!G218/SUM('Bewerking, HH'!C$211:C$246))</f>
        <v>0</v>
      </c>
      <c r="H218" s="56">
        <f ca="1">IF('Bewerking, HH'!H218=0,0,'Bewerking, HH'!H218/SUM('Bewerking, HH'!C$211:C$246))</f>
        <v>0</v>
      </c>
      <c r="I218" s="49">
        <f ca="1">IF('Bewerking, HH'!I218=0,0,'Bewerking, HH'!I218/SUM('Bewerking, HH'!C$211:C$246))</f>
        <v>1.3101777610972738E-3</v>
      </c>
      <c r="M218" s="55">
        <f ca="1">IF('Bewerking, HH'!M218=0,0,'Bewerking, HH'!M218/SUM('Bewerking, HH'!M$211:M$246))</f>
        <v>1.4125353986829984E-3</v>
      </c>
      <c r="N218" s="47">
        <f ca="1">IF('Bewerking, HH'!N218=0,0,'Bewerking, HH'!N218/SUM('Bewerking, HH'!M$211:M$246))</f>
        <v>1.0235763758572451E-4</v>
      </c>
      <c r="O218" s="56">
        <f ca="1">IF('Bewerking, HH'!O218=0,0,'Bewerking, HH'!O218/SUM('Bewerking, HH'!M$211:M$246))</f>
        <v>0</v>
      </c>
      <c r="P218" s="56">
        <f ca="1">IF('Bewerking, HH'!P218=0,0,'Bewerking, HH'!P218/SUM('Bewerking, HH'!M$211:M$246))</f>
        <v>0</v>
      </c>
      <c r="Q218" s="56">
        <f ca="1">IF('Bewerking, HH'!Q218=0,0,'Bewerking, HH'!Q218/SUM('Bewerking, HH'!M$211:M$246))</f>
        <v>0</v>
      </c>
      <c r="R218" s="56">
        <f ca="1">IF('Bewerking, HH'!R218=0,0,'Bewerking, HH'!R218/SUM('Bewerking, HH'!M$211:M$246))</f>
        <v>0</v>
      </c>
      <c r="S218" s="49">
        <f ca="1">IF('Bewerking, HH'!S218=0,0,'Bewerking, HH'!S218/SUM('Bewerking, HH'!M$211:M$246))</f>
        <v>1.3101777610972738E-3</v>
      </c>
      <c r="W218" s="55">
        <f ca="1">IF('Bewerking, HH'!W218=0,0,'Bewerking, HH'!W218/SUM('Bewerking, HH'!W$211:W$246))</f>
        <v>1.4125353986829984E-3</v>
      </c>
      <c r="X218" s="47">
        <f ca="1">IF('Bewerking, HH'!X218=0,0,'Bewerking, HH'!X218/SUM('Bewerking, HH'!W$211:W$246))</f>
        <v>1.0235763758572451E-4</v>
      </c>
      <c r="Y218" s="56">
        <f ca="1">IF('Bewerking, HH'!Y218=0,0,'Bewerking, HH'!Y218/SUM('Bewerking, HH'!W$211:W$246))</f>
        <v>0</v>
      </c>
      <c r="Z218" s="56">
        <f ca="1">IF('Bewerking, HH'!Z218=0,0,'Bewerking, HH'!Z218/SUM('Bewerking, HH'!W$211:W$246))</f>
        <v>0</v>
      </c>
      <c r="AA218" s="56">
        <f ca="1">IF('Bewerking, HH'!AA218=0,0,'Bewerking, HH'!AA218/SUM('Bewerking, HH'!W$211:W$246))</f>
        <v>0</v>
      </c>
      <c r="AB218" s="56">
        <f ca="1">IF('Bewerking, HH'!AB218=0,0,'Bewerking, HH'!AB218/SUM('Bewerking, HH'!W$211:W$246))</f>
        <v>2.8660138524002867E-4</v>
      </c>
      <c r="AC218" s="49">
        <f ca="1">IF('Bewerking, HH'!AC218=0,0,'Bewerking, HH'!AC218/SUM('Bewerking, HH'!W$211:W$246))</f>
        <v>1.0235763758572453E-3</v>
      </c>
      <c r="AG218" s="55">
        <f ca="1">IF('Bewerking, HH'!AG218=0,0,'Bewerking, HH'!AG218/SUM('Bewerking, HH'!AG$211:AG$246))</f>
        <v>1.4125353986829984E-3</v>
      </c>
      <c r="AH218" s="47">
        <f ca="1">IF('Bewerking, HH'!AH218=0,0,'Bewerking, HH'!AH218/SUM('Bewerking, HH'!AG$211:AG$246))</f>
        <v>1.0235763758572451E-4</v>
      </c>
      <c r="AI218" s="56">
        <f ca="1">IF('Bewerking, HH'!AI218=0,0,'Bewerking, HH'!AI218/SUM('Bewerking, HH'!AG$211:AG$246))</f>
        <v>0</v>
      </c>
      <c r="AJ218" s="56">
        <f ca="1">IF('Bewerking, HH'!AJ218=0,0,'Bewerking, HH'!AJ218/SUM('Bewerking, HH'!AG$211:AG$246))</f>
        <v>0</v>
      </c>
      <c r="AK218" s="56">
        <f ca="1">IF('Bewerking, HH'!AK218=0,0,'Bewerking, HH'!AK218/SUM('Bewerking, HH'!AG$211:AG$246))</f>
        <v>0</v>
      </c>
      <c r="AL218" s="56">
        <f ca="1">IF('Bewerking, HH'!AL218=0,0,'Bewerking, HH'!AL218/SUM('Bewerking, HH'!AG$211:AG$246))</f>
        <v>0</v>
      </c>
      <c r="AM218" s="49">
        <f ca="1">IF('Bewerking, HH'!AM218=0,0,'Bewerking, HH'!AM218/SUM('Bewerking, HH'!AG$211:AG$246))</f>
        <v>0</v>
      </c>
      <c r="AQ218" s="55">
        <f ca="1">IF('Bewerking, HH'!AQ218=0,0,'Bewerking, HH'!AQ218/SUM('Bewerking, HH'!AQ$211:AQ$246))</f>
        <v>1.4125353986829984E-3</v>
      </c>
      <c r="AR218" s="47">
        <f ca="1">IF('Bewerking, HH'!AR218=0,0,'Bewerking, HH'!AR218/SUM('Bewerking, HH'!AQ$211:AQ$246))</f>
        <v>9.6898563581152551E-4</v>
      </c>
      <c r="AS218" s="56">
        <f ca="1">IF('Bewerking, HH'!AS218=0,0,'Bewerking, HH'!AS218/SUM('Bewerking, HH'!AQ$211:AQ$246))</f>
        <v>2.9342522774574364E-4</v>
      </c>
      <c r="AT218" s="56">
        <f ca="1">IF('Bewerking, HH'!AT218=0,0,'Bewerking, HH'!AT218/SUM('Bewerking, HH'!AQ$211:AQ$246))</f>
        <v>0</v>
      </c>
      <c r="AU218" s="56">
        <f ca="1">IF('Bewerking, HH'!AU218=0,0,'Bewerking, HH'!AU218/SUM('Bewerking, HH'!AQ$211:AQ$246))</f>
        <v>0</v>
      </c>
      <c r="AV218" s="56">
        <f ca="1">IF('Bewerking, HH'!AV218=0,0,'Bewerking, HH'!AV218/SUM('Bewerking, HH'!AQ$211:AQ$246))</f>
        <v>0</v>
      </c>
      <c r="AW218" s="49">
        <f ca="1">IF('Bewerking, HH'!AW218=0,0,'Bewerking, HH'!AW218/SUM('Bewerking, HH'!AQ$211:AQ$246))</f>
        <v>1.5012453512572931E-4</v>
      </c>
    </row>
    <row r="219" spans="2:49" x14ac:dyDescent="0.25">
      <c r="B219" s="29" t="s">
        <v>75</v>
      </c>
      <c r="C219" s="55">
        <f ca="1">IF('Bewerking, HH'!C219=0,0,'Bewerking, HH'!C219/SUM('Bewerking, HH'!C$211:C$246))</f>
        <v>9.1439489576580573E-4</v>
      </c>
      <c r="D219" s="47">
        <f ca="1">IF('Bewerking, HH'!D219=0,0,'Bewerking, HH'!D219/SUM('Bewerking, HH'!C$211:C$246))</f>
        <v>1.9106759016001911E-4</v>
      </c>
      <c r="E219" s="56">
        <f ca="1">IF('Bewerking, HH'!E219=0,0,'Bewerking, HH'!E219/SUM('Bewerking, HH'!C$211:C$246))</f>
        <v>0</v>
      </c>
      <c r="F219" s="56">
        <f ca="1">IF('Bewerking, HH'!F219=0,0,'Bewerking, HH'!F219/SUM('Bewerking, HH'!C$211:C$246))</f>
        <v>0</v>
      </c>
      <c r="G219" s="56">
        <f ca="1">IF('Bewerking, HH'!G219=0,0,'Bewerking, HH'!G219/SUM('Bewerking, HH'!C$211:C$246))</f>
        <v>0</v>
      </c>
      <c r="H219" s="56">
        <f ca="1">IF('Bewerking, HH'!H219=0,0,'Bewerking, HH'!H219/SUM('Bewerking, HH'!C$211:C$246))</f>
        <v>0</v>
      </c>
      <c r="I219" s="49">
        <f ca="1">IF('Bewerking, HH'!I219=0,0,'Bewerking, HH'!I219/SUM('Bewerking, HH'!C$211:C$246))</f>
        <v>7.2332730560578662E-4</v>
      </c>
      <c r="M219" s="55">
        <f ca="1">IF('Bewerking, HH'!M219=0,0,'Bewerking, HH'!M219/SUM('Bewerking, HH'!M$211:M$246))</f>
        <v>9.1439489576580573E-4</v>
      </c>
      <c r="N219" s="47">
        <f ca="1">IF('Bewerking, HH'!N219=0,0,'Bewerking, HH'!N219/SUM('Bewerking, HH'!M$211:M$246))</f>
        <v>1.9106759016001911E-4</v>
      </c>
      <c r="O219" s="56">
        <f ca="1">IF('Bewerking, HH'!O219=0,0,'Bewerking, HH'!O219/SUM('Bewerking, HH'!M$211:M$246))</f>
        <v>0</v>
      </c>
      <c r="P219" s="56">
        <f ca="1">IF('Bewerking, HH'!P219=0,0,'Bewerking, HH'!P219/SUM('Bewerking, HH'!M$211:M$246))</f>
        <v>0</v>
      </c>
      <c r="Q219" s="56">
        <f ca="1">IF('Bewerking, HH'!Q219=0,0,'Bewerking, HH'!Q219/SUM('Bewerking, HH'!M$211:M$246))</f>
        <v>0</v>
      </c>
      <c r="R219" s="56">
        <f ca="1">IF('Bewerking, HH'!R219=0,0,'Bewerking, HH'!R219/SUM('Bewerking, HH'!M$211:M$246))</f>
        <v>0</v>
      </c>
      <c r="S219" s="49">
        <f ca="1">IF('Bewerking, HH'!S219=0,0,'Bewerking, HH'!S219/SUM('Bewerking, HH'!M$211:M$246))</f>
        <v>7.2332730560578662E-4</v>
      </c>
      <c r="W219" s="55">
        <f ca="1">IF('Bewerking, HH'!W219=0,0,'Bewerking, HH'!W219/SUM('Bewerking, HH'!W$211:W$246))</f>
        <v>9.1439489576580573E-4</v>
      </c>
      <c r="X219" s="47">
        <f ca="1">IF('Bewerking, HH'!X219=0,0,'Bewerking, HH'!X219/SUM('Bewerking, HH'!W$211:W$246))</f>
        <v>1.9106759016001911E-4</v>
      </c>
      <c r="Y219" s="56">
        <f ca="1">IF('Bewerking, HH'!Y219=0,0,'Bewerking, HH'!Y219/SUM('Bewerking, HH'!W$211:W$246))</f>
        <v>0</v>
      </c>
      <c r="Z219" s="56">
        <f ca="1">IF('Bewerking, HH'!Z219=0,0,'Bewerking, HH'!Z219/SUM('Bewerking, HH'!W$211:W$246))</f>
        <v>0</v>
      </c>
      <c r="AA219" s="56">
        <f ca="1">IF('Bewerking, HH'!AA219=0,0,'Bewerking, HH'!AA219/SUM('Bewerking, HH'!W$211:W$246))</f>
        <v>0</v>
      </c>
      <c r="AB219" s="56">
        <f ca="1">IF('Bewerking, HH'!AB219=0,0,'Bewerking, HH'!AB219/SUM('Bewerking, HH'!W$211:W$246))</f>
        <v>1.3647685011429936E-4</v>
      </c>
      <c r="AC219" s="49">
        <f ca="1">IF('Bewerking, HH'!AC219=0,0,'Bewerking, HH'!AC219/SUM('Bewerking, HH'!W$211:W$246))</f>
        <v>5.8685045549148728E-4</v>
      </c>
      <c r="AG219" s="55">
        <f ca="1">IF('Bewerking, HH'!AG219=0,0,'Bewerking, HH'!AG219/SUM('Bewerking, HH'!AG$211:AG$246))</f>
        <v>9.1439489576580573E-4</v>
      </c>
      <c r="AH219" s="47">
        <f ca="1">IF('Bewerking, HH'!AH219=0,0,'Bewerking, HH'!AH219/SUM('Bewerking, HH'!AG$211:AG$246))</f>
        <v>1.9106759016001911E-4</v>
      </c>
      <c r="AI219" s="56">
        <f ca="1">IF('Bewerking, HH'!AI219=0,0,'Bewerking, HH'!AI219/SUM('Bewerking, HH'!AG$211:AG$246))</f>
        <v>0</v>
      </c>
      <c r="AJ219" s="56">
        <f ca="1">IF('Bewerking, HH'!AJ219=0,0,'Bewerking, HH'!AJ219/SUM('Bewerking, HH'!AG$211:AG$246))</f>
        <v>0</v>
      </c>
      <c r="AK219" s="56">
        <f ca="1">IF('Bewerking, HH'!AK219=0,0,'Bewerking, HH'!AK219/SUM('Bewerking, HH'!AG$211:AG$246))</f>
        <v>0</v>
      </c>
      <c r="AL219" s="56">
        <f ca="1">IF('Bewerking, HH'!AL219=0,0,'Bewerking, HH'!AL219/SUM('Bewerking, HH'!AG$211:AG$246))</f>
        <v>0</v>
      </c>
      <c r="AM219" s="49">
        <f ca="1">IF('Bewerking, HH'!AM219=0,0,'Bewerking, HH'!AM219/SUM('Bewerking, HH'!AG$211:AG$246))</f>
        <v>0</v>
      </c>
      <c r="AQ219" s="55">
        <f ca="1">IF('Bewerking, HH'!AQ219=0,0,'Bewerking, HH'!AQ219/SUM('Bewerking, HH'!AQ$211:AQ$246))</f>
        <v>9.1439489576580573E-4</v>
      </c>
      <c r="AR219" s="47">
        <f ca="1">IF('Bewerking, HH'!AR219=0,0,'Bewerking, HH'!AR219/SUM('Bewerking, HH'!AQ$211:AQ$246))</f>
        <v>6.2779351052577711E-4</v>
      </c>
      <c r="AS219" s="56">
        <f ca="1">IF('Bewerking, HH'!AS219=0,0,'Bewerking, HH'!AS219/SUM('Bewerking, HH'!AQ$211:AQ$246))</f>
        <v>2.4565833020573884E-4</v>
      </c>
      <c r="AT219" s="56">
        <f ca="1">IF('Bewerking, HH'!AT219=0,0,'Bewerking, HH'!AT219/SUM('Bewerking, HH'!AQ$211:AQ$246))</f>
        <v>0</v>
      </c>
      <c r="AU219" s="56">
        <f ca="1">IF('Bewerking, HH'!AU219=0,0,'Bewerking, HH'!AU219/SUM('Bewerking, HH'!AQ$211:AQ$246))</f>
        <v>0</v>
      </c>
      <c r="AV219" s="56">
        <f ca="1">IF('Bewerking, HH'!AV219=0,0,'Bewerking, HH'!AV219/SUM('Bewerking, HH'!AQ$211:AQ$246))</f>
        <v>0</v>
      </c>
      <c r="AW219" s="49">
        <f ca="1">IF('Bewerking, HH'!AW219=0,0,'Bewerking, HH'!AW219/SUM('Bewerking, HH'!AQ$211:AQ$246))</f>
        <v>4.0943055034289806E-5</v>
      </c>
    </row>
    <row r="220" spans="2:49" x14ac:dyDescent="0.25">
      <c r="B220" s="29" t="s">
        <v>76</v>
      </c>
      <c r="C220" s="55">
        <f ca="1">IF('Bewerking, HH'!C220=0,0,'Bewerking, HH'!C220/SUM('Bewerking, HH'!C$211:C$246))</f>
        <v>7.7109420314579137E-4</v>
      </c>
      <c r="D220" s="47">
        <f ca="1">IF('Bewerking, HH'!D220=0,0,'Bewerking, HH'!D220/SUM('Bewerking, HH'!C$211:C$246))</f>
        <v>2.0471527517144903E-4</v>
      </c>
      <c r="E220" s="56">
        <f ca="1">IF('Bewerking, HH'!E220=0,0,'Bewerking, HH'!E220/SUM('Bewerking, HH'!C$211:C$246))</f>
        <v>0</v>
      </c>
      <c r="F220" s="56">
        <f ca="1">IF('Bewerking, HH'!F220=0,0,'Bewerking, HH'!F220/SUM('Bewerking, HH'!C$211:C$246))</f>
        <v>0</v>
      </c>
      <c r="G220" s="56">
        <f ca="1">IF('Bewerking, HH'!G220=0,0,'Bewerking, HH'!G220/SUM('Bewerking, HH'!C$211:C$246))</f>
        <v>0</v>
      </c>
      <c r="H220" s="56">
        <f ca="1">IF('Bewerking, HH'!H220=0,0,'Bewerking, HH'!H220/SUM('Bewerking, HH'!C$211:C$246))</f>
        <v>0</v>
      </c>
      <c r="I220" s="49">
        <f ca="1">IF('Bewerking, HH'!I220=0,0,'Bewerking, HH'!I220/SUM('Bewerking, HH'!C$211:C$246))</f>
        <v>5.6637892797434231E-4</v>
      </c>
      <c r="M220" s="55">
        <f ca="1">IF('Bewerking, HH'!M220=0,0,'Bewerking, HH'!M220/SUM('Bewerking, HH'!M$211:M$246))</f>
        <v>7.7109420314579137E-4</v>
      </c>
      <c r="N220" s="47">
        <f ca="1">IF('Bewerking, HH'!N220=0,0,'Bewerking, HH'!N220/SUM('Bewerking, HH'!M$211:M$246))</f>
        <v>2.0471527517144903E-4</v>
      </c>
      <c r="O220" s="56">
        <f ca="1">IF('Bewerking, HH'!O220=0,0,'Bewerking, HH'!O220/SUM('Bewerking, HH'!M$211:M$246))</f>
        <v>0</v>
      </c>
      <c r="P220" s="56">
        <f ca="1">IF('Bewerking, HH'!P220=0,0,'Bewerking, HH'!P220/SUM('Bewerking, HH'!M$211:M$246))</f>
        <v>0</v>
      </c>
      <c r="Q220" s="56">
        <f ca="1">IF('Bewerking, HH'!Q220=0,0,'Bewerking, HH'!Q220/SUM('Bewerking, HH'!M$211:M$246))</f>
        <v>0</v>
      </c>
      <c r="R220" s="56">
        <f ca="1">IF('Bewerking, HH'!R220=0,0,'Bewerking, HH'!R220/SUM('Bewerking, HH'!M$211:M$246))</f>
        <v>0</v>
      </c>
      <c r="S220" s="49">
        <f ca="1">IF('Bewerking, HH'!S220=0,0,'Bewerking, HH'!S220/SUM('Bewerking, HH'!M$211:M$246))</f>
        <v>5.6637892797434231E-4</v>
      </c>
      <c r="W220" s="55">
        <f ca="1">IF('Bewerking, HH'!W220=0,0,'Bewerking, HH'!W220/SUM('Bewerking, HH'!W$211:W$246))</f>
        <v>7.7109420314579137E-4</v>
      </c>
      <c r="X220" s="47">
        <f ca="1">IF('Bewerking, HH'!X220=0,0,'Bewerking, HH'!X220/SUM('Bewerking, HH'!W$211:W$246))</f>
        <v>2.0471527517144903E-4</v>
      </c>
      <c r="Y220" s="56">
        <f ca="1">IF('Bewerking, HH'!Y220=0,0,'Bewerking, HH'!Y220/SUM('Bewerking, HH'!W$211:W$246))</f>
        <v>0</v>
      </c>
      <c r="Z220" s="56">
        <f ca="1">IF('Bewerking, HH'!Z220=0,0,'Bewerking, HH'!Z220/SUM('Bewerking, HH'!W$211:W$246))</f>
        <v>0</v>
      </c>
      <c r="AA220" s="56">
        <f ca="1">IF('Bewerking, HH'!AA220=0,0,'Bewerking, HH'!AA220/SUM('Bewerking, HH'!W$211:W$246))</f>
        <v>0</v>
      </c>
      <c r="AB220" s="56">
        <f ca="1">IF('Bewerking, HH'!AB220=0,0,'Bewerking, HH'!AB220/SUM('Bewerking, HH'!W$211:W$246))</f>
        <v>3.2072059776860348E-4</v>
      </c>
      <c r="AC220" s="49">
        <f ca="1">IF('Bewerking, HH'!AC220=0,0,'Bewerking, HH'!AC220/SUM('Bewerking, HH'!W$211:W$246))</f>
        <v>2.4565833020573884E-4</v>
      </c>
      <c r="AG220" s="55">
        <f ca="1">IF('Bewerking, HH'!AG220=0,0,'Bewerking, HH'!AG220/SUM('Bewerking, HH'!AG$211:AG$246))</f>
        <v>7.7109420314579137E-4</v>
      </c>
      <c r="AH220" s="47">
        <f ca="1">IF('Bewerking, HH'!AH220=0,0,'Bewerking, HH'!AH220/SUM('Bewerking, HH'!AG$211:AG$246))</f>
        <v>2.0471527517144903E-4</v>
      </c>
      <c r="AI220" s="56">
        <f ca="1">IF('Bewerking, HH'!AI220=0,0,'Bewerking, HH'!AI220/SUM('Bewerking, HH'!AG$211:AG$246))</f>
        <v>0</v>
      </c>
      <c r="AJ220" s="56">
        <f ca="1">IF('Bewerking, HH'!AJ220=0,0,'Bewerking, HH'!AJ220/SUM('Bewerking, HH'!AG$211:AG$246))</f>
        <v>0</v>
      </c>
      <c r="AK220" s="56">
        <f ca="1">IF('Bewerking, HH'!AK220=0,0,'Bewerking, HH'!AK220/SUM('Bewerking, HH'!AG$211:AG$246))</f>
        <v>0</v>
      </c>
      <c r="AL220" s="56">
        <f ca="1">IF('Bewerking, HH'!AL220=0,0,'Bewerking, HH'!AL220/SUM('Bewerking, HH'!AG$211:AG$246))</f>
        <v>0</v>
      </c>
      <c r="AM220" s="49">
        <f ca="1">IF('Bewerking, HH'!AM220=0,0,'Bewerking, HH'!AM220/SUM('Bewerking, HH'!AG$211:AG$246))</f>
        <v>0</v>
      </c>
      <c r="AQ220" s="55">
        <f ca="1">IF('Bewerking, HH'!AQ220=0,0,'Bewerking, HH'!AQ220/SUM('Bewerking, HH'!AQ$211:AQ$246))</f>
        <v>7.7109420314579137E-4</v>
      </c>
      <c r="AR220" s="47">
        <f ca="1">IF('Bewerking, HH'!AR220=0,0,'Bewerking, HH'!AR220/SUM('Bewerking, HH'!AQ$211:AQ$246))</f>
        <v>5.1861203043433756E-4</v>
      </c>
      <c r="AS220" s="56">
        <f ca="1">IF('Bewerking, HH'!AS220=0,0,'Bewerking, HH'!AS220/SUM('Bewerking, HH'!AQ$211:AQ$246))</f>
        <v>2.4565833020573884E-4</v>
      </c>
      <c r="AT220" s="56">
        <f ca="1">IF('Bewerking, HH'!AT220=0,0,'Bewerking, HH'!AT220/SUM('Bewerking, HH'!AQ$211:AQ$246))</f>
        <v>0</v>
      </c>
      <c r="AU220" s="56">
        <f ca="1">IF('Bewerking, HH'!AU220=0,0,'Bewerking, HH'!AU220/SUM('Bewerking, HH'!AQ$211:AQ$246))</f>
        <v>0</v>
      </c>
      <c r="AV220" s="56">
        <f ca="1">IF('Bewerking, HH'!AV220=0,0,'Bewerking, HH'!AV220/SUM('Bewerking, HH'!AQ$211:AQ$246))</f>
        <v>0</v>
      </c>
      <c r="AW220" s="49">
        <f ca="1">IF('Bewerking, HH'!AW220=0,0,'Bewerking, HH'!AW220/SUM('Bewerking, HH'!AQ$211:AQ$246))</f>
        <v>6.8238425057149679E-6</v>
      </c>
    </row>
    <row r="221" spans="2:49" x14ac:dyDescent="0.25">
      <c r="B221" s="29" t="s">
        <v>77</v>
      </c>
      <c r="C221" s="55">
        <f ca="1">IF('Bewerking, HH'!C221=0,0,'Bewerking, HH'!C221/SUM('Bewerking, HH'!C$211:C$246))</f>
        <v>3.8145279606946673E-3</v>
      </c>
      <c r="D221" s="47">
        <f ca="1">IF('Bewerking, HH'!D221=0,0,'Bewerking, HH'!D221/SUM('Bewerking, HH'!C$211:C$246))</f>
        <v>2.0130335391859155E-3</v>
      </c>
      <c r="E221" s="56">
        <f ca="1">IF('Bewerking, HH'!E221=0,0,'Bewerking, HH'!E221/SUM('Bewerking, HH'!C$211:C$246))</f>
        <v>0</v>
      </c>
      <c r="F221" s="56">
        <f ca="1">IF('Bewerking, HH'!F221=0,0,'Bewerking, HH'!F221/SUM('Bewerking, HH'!C$211:C$246))</f>
        <v>0</v>
      </c>
      <c r="G221" s="56">
        <f ca="1">IF('Bewerking, HH'!G221=0,0,'Bewerking, HH'!G221/SUM('Bewerking, HH'!C$211:C$246))</f>
        <v>0</v>
      </c>
      <c r="H221" s="56">
        <f ca="1">IF('Bewerking, HH'!H221=0,0,'Bewerking, HH'!H221/SUM('Bewerking, HH'!C$211:C$246))</f>
        <v>0</v>
      </c>
      <c r="I221" s="49">
        <f ca="1">IF('Bewerking, HH'!I221=0,0,'Bewerking, HH'!I221/SUM('Bewerking, HH'!C$211:C$246))</f>
        <v>1.8014944215087516E-3</v>
      </c>
      <c r="M221" s="55">
        <f ca="1">IF('Bewerking, HH'!M221=0,0,'Bewerking, HH'!M221/SUM('Bewerking, HH'!M$211:M$246))</f>
        <v>3.8145279606946673E-3</v>
      </c>
      <c r="N221" s="47">
        <f ca="1">IF('Bewerking, HH'!N221=0,0,'Bewerking, HH'!N221/SUM('Bewerking, HH'!M$211:M$246))</f>
        <v>2.0130335391859155E-3</v>
      </c>
      <c r="O221" s="56">
        <f ca="1">IF('Bewerking, HH'!O221=0,0,'Bewerking, HH'!O221/SUM('Bewerking, HH'!M$211:M$246))</f>
        <v>0</v>
      </c>
      <c r="P221" s="56">
        <f ca="1">IF('Bewerking, HH'!P221=0,0,'Bewerking, HH'!P221/SUM('Bewerking, HH'!M$211:M$246))</f>
        <v>0</v>
      </c>
      <c r="Q221" s="56">
        <f ca="1">IF('Bewerking, HH'!Q221=0,0,'Bewerking, HH'!Q221/SUM('Bewerking, HH'!M$211:M$246))</f>
        <v>0</v>
      </c>
      <c r="R221" s="56">
        <f ca="1">IF('Bewerking, HH'!R221=0,0,'Bewerking, HH'!R221/SUM('Bewerking, HH'!M$211:M$246))</f>
        <v>0</v>
      </c>
      <c r="S221" s="49">
        <f ca="1">IF('Bewerking, HH'!S221=0,0,'Bewerking, HH'!S221/SUM('Bewerking, HH'!M$211:M$246))</f>
        <v>1.8014944215087516E-3</v>
      </c>
      <c r="W221" s="55">
        <f ca="1">IF('Bewerking, HH'!W221=0,0,'Bewerking, HH'!W221/SUM('Bewerking, HH'!W$211:W$246))</f>
        <v>3.8145279606946673E-3</v>
      </c>
      <c r="X221" s="47">
        <f ca="1">IF('Bewerking, HH'!X221=0,0,'Bewerking, HH'!X221/SUM('Bewerking, HH'!W$211:W$246))</f>
        <v>2.0130335391859155E-3</v>
      </c>
      <c r="Y221" s="56">
        <f ca="1">IF('Bewerking, HH'!Y221=0,0,'Bewerking, HH'!Y221/SUM('Bewerking, HH'!W$211:W$246))</f>
        <v>0</v>
      </c>
      <c r="Z221" s="56">
        <f ca="1">IF('Bewerking, HH'!Z221=0,0,'Bewerking, HH'!Z221/SUM('Bewerking, HH'!W$211:W$246))</f>
        <v>0</v>
      </c>
      <c r="AA221" s="56">
        <f ca="1">IF('Bewerking, HH'!AA221=0,0,'Bewerking, HH'!AA221/SUM('Bewerking, HH'!W$211:W$246))</f>
        <v>0</v>
      </c>
      <c r="AB221" s="56">
        <f ca="1">IF('Bewerking, HH'!AB221=0,0,'Bewerking, HH'!AB221/SUM('Bewerking, HH'!W$211:W$246))</f>
        <v>6.4826503804292198E-4</v>
      </c>
      <c r="AC221" s="49">
        <f ca="1">IF('Bewerking, HH'!AC221=0,0,'Bewerking, HH'!AC221/SUM('Bewerking, HH'!W$211:W$246))</f>
        <v>1.1532293834658296E-3</v>
      </c>
      <c r="AG221" s="55">
        <f ca="1">IF('Bewerking, HH'!AG221=0,0,'Bewerking, HH'!AG221/SUM('Bewerking, HH'!AG$211:AG$246))</f>
        <v>3.8145279606946673E-3</v>
      </c>
      <c r="AH221" s="47">
        <f ca="1">IF('Bewerking, HH'!AH221=0,0,'Bewerking, HH'!AH221/SUM('Bewerking, HH'!AG$211:AG$246))</f>
        <v>2.0130335391859155E-3</v>
      </c>
      <c r="AI221" s="56">
        <f ca="1">IF('Bewerking, HH'!AI221=0,0,'Bewerking, HH'!AI221/SUM('Bewerking, HH'!AG$211:AG$246))</f>
        <v>0</v>
      </c>
      <c r="AJ221" s="56">
        <f ca="1">IF('Bewerking, HH'!AJ221=0,0,'Bewerking, HH'!AJ221/SUM('Bewerking, HH'!AG$211:AG$246))</f>
        <v>0</v>
      </c>
      <c r="AK221" s="56">
        <f ca="1">IF('Bewerking, HH'!AK221=0,0,'Bewerking, HH'!AK221/SUM('Bewerking, HH'!AG$211:AG$246))</f>
        <v>0</v>
      </c>
      <c r="AL221" s="56">
        <f ca="1">IF('Bewerking, HH'!AL221=0,0,'Bewerking, HH'!AL221/SUM('Bewerking, HH'!AG$211:AG$246))</f>
        <v>0</v>
      </c>
      <c r="AM221" s="49">
        <f ca="1">IF('Bewerking, HH'!AM221=0,0,'Bewerking, HH'!AM221/SUM('Bewerking, HH'!AG$211:AG$246))</f>
        <v>0</v>
      </c>
      <c r="AQ221" s="55">
        <f ca="1">IF('Bewerking, HH'!AQ221=0,0,'Bewerking, HH'!AQ221/SUM('Bewerking, HH'!AQ$211:AQ$246))</f>
        <v>3.8145279606946673E-3</v>
      </c>
      <c r="AR221" s="47">
        <f ca="1">IF('Bewerking, HH'!AR221=0,0,'Bewerking, HH'!AR221/SUM('Bewerking, HH'!AQ$211:AQ$246))</f>
        <v>3.3573305128117644E-3</v>
      </c>
      <c r="AS221" s="56">
        <f ca="1">IF('Bewerking, HH'!AS221=0,0,'Bewerking, HH'!AS221/SUM('Bewerking, HH'!AQ$211:AQ$246))</f>
        <v>4.4354976287147292E-4</v>
      </c>
      <c r="AT221" s="56">
        <f ca="1">IF('Bewerking, HH'!AT221=0,0,'Bewerking, HH'!AT221/SUM('Bewerking, HH'!AQ$211:AQ$246))</f>
        <v>0</v>
      </c>
      <c r="AU221" s="56">
        <f ca="1">IF('Bewerking, HH'!AU221=0,0,'Bewerking, HH'!AU221/SUM('Bewerking, HH'!AQ$211:AQ$246))</f>
        <v>0</v>
      </c>
      <c r="AV221" s="56">
        <f ca="1">IF('Bewerking, HH'!AV221=0,0,'Bewerking, HH'!AV221/SUM('Bewerking, HH'!AQ$211:AQ$246))</f>
        <v>0</v>
      </c>
      <c r="AW221" s="49">
        <f ca="1">IF('Bewerking, HH'!AW221=0,0,'Bewerking, HH'!AW221/SUM('Bewerking, HH'!AQ$211:AQ$246))</f>
        <v>1.3647685011429936E-5</v>
      </c>
    </row>
    <row r="222" spans="2:49" x14ac:dyDescent="0.25">
      <c r="B222" s="29" t="s">
        <v>78</v>
      </c>
      <c r="C222" s="55">
        <f ca="1">IF('Bewerking, HH'!C222=0,0,'Bewerking, HH'!C222/SUM('Bewerking, HH'!C$211:C$246))</f>
        <v>5.4317786345491146E-3</v>
      </c>
      <c r="D222" s="47">
        <f ca="1">IF('Bewerking, HH'!D222=0,0,'Bewerking, HH'!D222/SUM('Bewerking, HH'!C$211:C$246))</f>
        <v>1.4671261387287182E-3</v>
      </c>
      <c r="E222" s="56">
        <f ca="1">IF('Bewerking, HH'!E222=0,0,'Bewerking, HH'!E222/SUM('Bewerking, HH'!C$211:C$246))</f>
        <v>0</v>
      </c>
      <c r="F222" s="56">
        <f ca="1">IF('Bewerking, HH'!F222=0,0,'Bewerking, HH'!F222/SUM('Bewerking, HH'!C$211:C$246))</f>
        <v>0</v>
      </c>
      <c r="G222" s="56">
        <f ca="1">IF('Bewerking, HH'!G222=0,0,'Bewerking, HH'!G222/SUM('Bewerking, HH'!C$211:C$246))</f>
        <v>0</v>
      </c>
      <c r="H222" s="56">
        <f ca="1">IF('Bewerking, HH'!H222=0,0,'Bewerking, HH'!H222/SUM('Bewerking, HH'!C$211:C$246))</f>
        <v>0</v>
      </c>
      <c r="I222" s="49">
        <f ca="1">IF('Bewerking, HH'!I222=0,0,'Bewerking, HH'!I222/SUM('Bewerking, HH'!C$211:C$246))</f>
        <v>3.9646524958203968E-3</v>
      </c>
      <c r="J222" s="56">
        <f ca="1">SUM(C217:C222)</f>
        <v>1.6902657886655979E-2</v>
      </c>
      <c r="M222" s="55">
        <f ca="1">IF('Bewerking, HH'!M222=0,0,'Bewerking, HH'!M222/SUM('Bewerking, HH'!M$211:M$246))</f>
        <v>5.4317786345491146E-3</v>
      </c>
      <c r="N222" s="47">
        <f ca="1">IF('Bewerking, HH'!N222=0,0,'Bewerking, HH'!N222/SUM('Bewerking, HH'!M$211:M$246))</f>
        <v>1.4671261387287182E-3</v>
      </c>
      <c r="O222" s="56">
        <f ca="1">IF('Bewerking, HH'!O222=0,0,'Bewerking, HH'!O222/SUM('Bewerking, HH'!M$211:M$246))</f>
        <v>0</v>
      </c>
      <c r="P222" s="56">
        <f ca="1">IF('Bewerking, HH'!P222=0,0,'Bewerking, HH'!P222/SUM('Bewerking, HH'!M$211:M$246))</f>
        <v>0</v>
      </c>
      <c r="Q222" s="56">
        <f ca="1">IF('Bewerking, HH'!Q222=0,0,'Bewerking, HH'!Q222/SUM('Bewerking, HH'!M$211:M$246))</f>
        <v>0</v>
      </c>
      <c r="R222" s="56">
        <f ca="1">IF('Bewerking, HH'!R222=0,0,'Bewerking, HH'!R222/SUM('Bewerking, HH'!M$211:M$246))</f>
        <v>0</v>
      </c>
      <c r="S222" s="49">
        <f ca="1">IF('Bewerking, HH'!S222=0,0,'Bewerking, HH'!S222/SUM('Bewerking, HH'!M$211:M$246))</f>
        <v>3.9646524958203968E-3</v>
      </c>
      <c r="W222" s="55">
        <f ca="1">IF('Bewerking, HH'!W222=0,0,'Bewerking, HH'!W222/SUM('Bewerking, HH'!W$211:W$246))</f>
        <v>5.4317786345491146E-3</v>
      </c>
      <c r="X222" s="47">
        <f ca="1">IF('Bewerking, HH'!X222=0,0,'Bewerking, HH'!X222/SUM('Bewerking, HH'!W$211:W$246))</f>
        <v>1.4671261387287182E-3</v>
      </c>
      <c r="Y222" s="56">
        <f ca="1">IF('Bewerking, HH'!Y222=0,0,'Bewerking, HH'!Y222/SUM('Bewerking, HH'!W$211:W$246))</f>
        <v>0</v>
      </c>
      <c r="Z222" s="56">
        <f ca="1">IF('Bewerking, HH'!Z222=0,0,'Bewerking, HH'!Z222/SUM('Bewerking, HH'!W$211:W$246))</f>
        <v>0</v>
      </c>
      <c r="AA222" s="56">
        <f ca="1">IF('Bewerking, HH'!AA222=0,0,'Bewerking, HH'!AA222/SUM('Bewerking, HH'!W$211:W$246))</f>
        <v>0</v>
      </c>
      <c r="AB222" s="56">
        <f ca="1">IF('Bewerking, HH'!AB222=0,0,'Bewerking, HH'!AB222/SUM('Bewerking, HH'!W$211:W$246))</f>
        <v>9.6216179330581048E-4</v>
      </c>
      <c r="AC222" s="49">
        <f ca="1">IF('Bewerking, HH'!AC222=0,0,'Bewerking, HH'!AC222/SUM('Bewerking, HH'!W$211:W$246))</f>
        <v>3.002490702514586E-3</v>
      </c>
      <c r="AG222" s="55">
        <f ca="1">IF('Bewerking, HH'!AG222=0,0,'Bewerking, HH'!AG222/SUM('Bewerking, HH'!AG$211:AG$246))</f>
        <v>5.4317786345491146E-3</v>
      </c>
      <c r="AH222" s="47">
        <f ca="1">IF('Bewerking, HH'!AH222=0,0,'Bewerking, HH'!AH222/SUM('Bewerking, HH'!AG$211:AG$246))</f>
        <v>1.4671261387287182E-3</v>
      </c>
      <c r="AI222" s="56">
        <f ca="1">IF('Bewerking, HH'!AI222=0,0,'Bewerking, HH'!AI222/SUM('Bewerking, HH'!AG$211:AG$246))</f>
        <v>0</v>
      </c>
      <c r="AJ222" s="56">
        <f ca="1">IF('Bewerking, HH'!AJ222=0,0,'Bewerking, HH'!AJ222/SUM('Bewerking, HH'!AG$211:AG$246))</f>
        <v>0</v>
      </c>
      <c r="AK222" s="56">
        <f ca="1">IF('Bewerking, HH'!AK222=0,0,'Bewerking, HH'!AK222/SUM('Bewerking, HH'!AG$211:AG$246))</f>
        <v>0</v>
      </c>
      <c r="AL222" s="56">
        <f ca="1">IF('Bewerking, HH'!AL222=0,0,'Bewerking, HH'!AL222/SUM('Bewerking, HH'!AG$211:AG$246))</f>
        <v>0</v>
      </c>
      <c r="AM222" s="49">
        <f ca="1">IF('Bewerking, HH'!AM222=0,0,'Bewerking, HH'!AM222/SUM('Bewerking, HH'!AG$211:AG$246))</f>
        <v>0</v>
      </c>
      <c r="AQ222" s="55">
        <f ca="1">IF('Bewerking, HH'!AQ222=0,0,'Bewerking, HH'!AQ222/SUM('Bewerking, HH'!AQ$211:AQ$246))</f>
        <v>5.4317786345491146E-3</v>
      </c>
      <c r="AR222" s="47">
        <f ca="1">IF('Bewerking, HH'!AR222=0,0,'Bewerking, HH'!AR222/SUM('Bewerking, HH'!AQ$211:AQ$246))</f>
        <v>5.32942099696339E-3</v>
      </c>
      <c r="AS222" s="56">
        <f ca="1">IF('Bewerking, HH'!AS222=0,0,'Bewerking, HH'!AS222/SUM('Bewerking, HH'!AQ$211:AQ$246))</f>
        <v>9.5533795080009556E-5</v>
      </c>
      <c r="AT222" s="56">
        <f ca="1">IF('Bewerking, HH'!AT222=0,0,'Bewerking, HH'!AT222/SUM('Bewerking, HH'!AQ$211:AQ$246))</f>
        <v>0</v>
      </c>
      <c r="AU222" s="56">
        <f ca="1">IF('Bewerking, HH'!AU222=0,0,'Bewerking, HH'!AU222/SUM('Bewerking, HH'!AQ$211:AQ$246))</f>
        <v>0</v>
      </c>
      <c r="AV222" s="56">
        <f ca="1">IF('Bewerking, HH'!AV222=0,0,'Bewerking, HH'!AV222/SUM('Bewerking, HH'!AQ$211:AQ$246))</f>
        <v>0</v>
      </c>
      <c r="AW222" s="49">
        <f ca="1">IF('Bewerking, HH'!AW222=0,0,'Bewerking, HH'!AW222/SUM('Bewerking, HH'!AQ$211:AQ$246))</f>
        <v>6.8238425057149679E-6</v>
      </c>
    </row>
    <row r="223" spans="2:49" x14ac:dyDescent="0.25">
      <c r="B223" s="29" t="s">
        <v>79</v>
      </c>
      <c r="C223" s="42">
        <f ca="1">IF('Bewerking, HH'!C223=0,0,'Bewerking, HH'!C223/SUM('Bewerking, HH'!C$211:C$246))</f>
        <v>1.8663209253130437E-2</v>
      </c>
      <c r="D223" s="43">
        <f ca="1">IF('Bewerking, HH'!D223=0,0,'Bewerking, HH'!D223/SUM('Bewerking, HH'!C$211:C$246))</f>
        <v>2.3405779794602342E-3</v>
      </c>
      <c r="E223" s="44">
        <f ca="1">IF('Bewerking, HH'!E223=0,0,'Bewerking, HH'!E223/SUM('Bewerking, HH'!C$211:C$246))</f>
        <v>0</v>
      </c>
      <c r="F223" s="44">
        <f ca="1">IF('Bewerking, HH'!F223=0,0,'Bewerking, HH'!F223/SUM('Bewerking, HH'!C$211:C$246))</f>
        <v>0</v>
      </c>
      <c r="G223" s="44">
        <f ca="1">IF('Bewerking, HH'!G223=0,0,'Bewerking, HH'!G223/SUM('Bewerking, HH'!C$211:C$246))</f>
        <v>0</v>
      </c>
      <c r="H223" s="44">
        <f ca="1">IF('Bewerking, HH'!H223=0,0,'Bewerking, HH'!H223/SUM('Bewerking, HH'!C$211:C$246))</f>
        <v>0</v>
      </c>
      <c r="I223" s="45">
        <f ca="1">IF('Bewerking, HH'!I223=0,0,'Bewerking, HH'!I223/SUM('Bewerking, HH'!C$211:C$246))</f>
        <v>1.6322631273670205E-2</v>
      </c>
      <c r="J223" s="57"/>
      <c r="M223" s="42">
        <f ca="1">IF('Bewerking, HH'!M223=0,0,'Bewerking, HH'!M223/SUM('Bewerking, HH'!M$211:M$246))</f>
        <v>1.8663209253130437E-2</v>
      </c>
      <c r="N223" s="43">
        <f ca="1">IF('Bewerking, HH'!N223=0,0,'Bewerking, HH'!N223/SUM('Bewerking, HH'!M$211:M$246))</f>
        <v>2.320106451943089E-3</v>
      </c>
      <c r="O223" s="44">
        <f ca="1">IF('Bewerking, HH'!O223=0,0,'Bewerking, HH'!O223/SUM('Bewerking, HH'!M$211:M$246))</f>
        <v>0</v>
      </c>
      <c r="P223" s="44">
        <f ca="1">IF('Bewerking, HH'!P223=0,0,'Bewerking, HH'!P223/SUM('Bewerking, HH'!M$211:M$246))</f>
        <v>0</v>
      </c>
      <c r="Q223" s="44">
        <f ca="1">IF('Bewerking, HH'!Q223=0,0,'Bewerking, HH'!Q223/SUM('Bewerking, HH'!M$211:M$246))</f>
        <v>0</v>
      </c>
      <c r="R223" s="44">
        <f ca="1">IF('Bewerking, HH'!R223=0,0,'Bewerking, HH'!R223/SUM('Bewerking, HH'!M$211:M$246))</f>
        <v>0</v>
      </c>
      <c r="S223" s="45">
        <f ca="1">IF('Bewerking, HH'!S223=0,0,'Bewerking, HH'!S223/SUM('Bewerking, HH'!M$211:M$246))</f>
        <v>1.6343102801187347E-2</v>
      </c>
      <c r="W223" s="42">
        <f ca="1">IF('Bewerking, HH'!W223=0,0,'Bewerking, HH'!W223/SUM('Bewerking, HH'!W$211:W$246))</f>
        <v>1.8663209253130437E-2</v>
      </c>
      <c r="X223" s="43">
        <f ca="1">IF('Bewerking, HH'!X223=0,0,'Bewerking, HH'!X223/SUM('Bewerking, HH'!W$211:W$246))</f>
        <v>2.320106451943089E-3</v>
      </c>
      <c r="Y223" s="44">
        <f ca="1">IF('Bewerking, HH'!Y223=0,0,'Bewerking, HH'!Y223/SUM('Bewerking, HH'!W$211:W$246))</f>
        <v>0</v>
      </c>
      <c r="Z223" s="44">
        <f ca="1">IF('Bewerking, HH'!Z223=0,0,'Bewerking, HH'!Z223/SUM('Bewerking, HH'!W$211:W$246))</f>
        <v>0</v>
      </c>
      <c r="AA223" s="44">
        <f ca="1">IF('Bewerking, HH'!AA223=0,0,'Bewerking, HH'!AA223/SUM('Bewerking, HH'!W$211:W$246))</f>
        <v>0</v>
      </c>
      <c r="AB223" s="44">
        <f ca="1">IF('Bewerking, HH'!AB223=0,0,'Bewerking, HH'!AB223/SUM('Bewerking, HH'!W$211:W$246))</f>
        <v>1.3852400286601386E-2</v>
      </c>
      <c r="AC223" s="45">
        <f ca="1">IF('Bewerking, HH'!AC223=0,0,'Bewerking, HH'!AC223/SUM('Bewerking, HH'!W$211:W$246))</f>
        <v>2.4907025145859633E-3</v>
      </c>
      <c r="AG223" s="42">
        <f ca="1">IF('Bewerking, HH'!AG223=0,0,'Bewerking, HH'!AG223/SUM('Bewerking, HH'!AG$211:AG$246))</f>
        <v>1.8663209253130437E-2</v>
      </c>
      <c r="AH223" s="43">
        <f ca="1">IF('Bewerking, HH'!AH223=0,0,'Bewerking, HH'!AH223/SUM('Bewerking, HH'!AG$211:AG$246))</f>
        <v>2.320106451943089E-3</v>
      </c>
      <c r="AI223" s="44">
        <f ca="1">IF('Bewerking, HH'!AI223=0,0,'Bewerking, HH'!AI223/SUM('Bewerking, HH'!AG$211:AG$246))</f>
        <v>0</v>
      </c>
      <c r="AJ223" s="44">
        <f ca="1">IF('Bewerking, HH'!AJ223=0,0,'Bewerking, HH'!AJ223/SUM('Bewerking, HH'!AG$211:AG$246))</f>
        <v>0</v>
      </c>
      <c r="AK223" s="44">
        <f ca="1">IF('Bewerking, HH'!AK223=0,0,'Bewerking, HH'!AK223/SUM('Bewerking, HH'!AG$211:AG$246))</f>
        <v>0</v>
      </c>
      <c r="AL223" s="44">
        <f ca="1">IF('Bewerking, HH'!AL223=0,0,'Bewerking, HH'!AL223/SUM('Bewerking, HH'!AG$211:AG$246))</f>
        <v>0</v>
      </c>
      <c r="AM223" s="45">
        <f ca="1">IF('Bewerking, HH'!AM223=0,0,'Bewerking, HH'!AM223/SUM('Bewerking, HH'!AG$211:AG$246))</f>
        <v>0</v>
      </c>
      <c r="AQ223" s="42">
        <f ca="1">IF('Bewerking, HH'!AQ223=0,0,'Bewerking, HH'!AQ223/SUM('Bewerking, HH'!AQ$211:AQ$246))</f>
        <v>1.8663209253130437E-2</v>
      </c>
      <c r="AR223" s="43">
        <f ca="1">IF('Bewerking, HH'!AR223=0,0,'Bewerking, HH'!AR223/SUM('Bewerking, HH'!AQ$211:AQ$246))</f>
        <v>4.715275171449043E-3</v>
      </c>
      <c r="AS223" s="44">
        <f ca="1">IF('Bewerking, HH'!AS223=0,0,'Bewerking, HH'!AS223/SUM('Bewerking, HH'!AQ$211:AQ$246))</f>
        <v>1.3893343341635675E-2</v>
      </c>
      <c r="AT223" s="44">
        <f ca="1">IF('Bewerking, HH'!AT223=0,0,'Bewerking, HH'!AT223/SUM('Bewerking, HH'!AQ$211:AQ$246))</f>
        <v>0</v>
      </c>
      <c r="AU223" s="44">
        <f ca="1">IF('Bewerking, HH'!AU223=0,0,'Bewerking, HH'!AU223/SUM('Bewerking, HH'!AQ$211:AQ$246))</f>
        <v>0</v>
      </c>
      <c r="AV223" s="44">
        <f ca="1">IF('Bewerking, HH'!AV223=0,0,'Bewerking, HH'!AV223/SUM('Bewerking, HH'!AQ$211:AQ$246))</f>
        <v>0</v>
      </c>
      <c r="AW223" s="45">
        <f ca="1">IF('Bewerking, HH'!AW223=0,0,'Bewerking, HH'!AW223/SUM('Bewerking, HH'!AQ$211:AQ$246))</f>
        <v>5.4590740045719743E-5</v>
      </c>
    </row>
    <row r="224" spans="2:49" x14ac:dyDescent="0.25">
      <c r="B224" s="29" t="s">
        <v>80</v>
      </c>
      <c r="C224" s="46">
        <f ca="1">IF('Bewerking, HH'!C224=0,0,'Bewerking, HH'!C224/SUM('Bewerking, HH'!C$211:C$246))</f>
        <v>1.1061448701763963E-2</v>
      </c>
      <c r="D224" s="47">
        <f ca="1">IF('Bewerking, HH'!D224=0,0,'Bewerking, HH'!D224/SUM('Bewerking, HH'!C$211:C$246))</f>
        <v>3.7804087481660923E-3</v>
      </c>
      <c r="E224" s="48">
        <f ca="1">IF('Bewerking, HH'!E224=0,0,'Bewerking, HH'!E224/SUM('Bewerking, HH'!C$211:C$246))</f>
        <v>0</v>
      </c>
      <c r="F224" s="48">
        <f ca="1">IF('Bewerking, HH'!F224=0,0,'Bewerking, HH'!F224/SUM('Bewerking, HH'!C$211:C$246))</f>
        <v>0</v>
      </c>
      <c r="G224" s="48">
        <f ca="1">IF('Bewerking, HH'!G224=0,0,'Bewerking, HH'!G224/SUM('Bewerking, HH'!C$211:C$246))</f>
        <v>0</v>
      </c>
      <c r="H224" s="48">
        <f ca="1">IF('Bewerking, HH'!H224=0,0,'Bewerking, HH'!H224/SUM('Bewerking, HH'!C$211:C$246))</f>
        <v>0</v>
      </c>
      <c r="I224" s="49">
        <f ca="1">IF('Bewerking, HH'!I224=0,0,'Bewerking, HH'!I224/SUM('Bewerking, HH'!C$211:C$246))</f>
        <v>7.2810399535978712E-3</v>
      </c>
      <c r="J224" s="50"/>
      <c r="M224" s="46">
        <f ca="1">IF('Bewerking, HH'!M224=0,0,'Bewerking, HH'!M224/SUM('Bewerking, HH'!M$211:M$246))</f>
        <v>1.1061448701763963E-2</v>
      </c>
      <c r="N224" s="47">
        <f ca="1">IF('Bewerking, HH'!N224=0,0,'Bewerking, HH'!N224/SUM('Bewerking, HH'!M$211:M$246))</f>
        <v>3.7735849056603774E-3</v>
      </c>
      <c r="O224" s="48">
        <f ca="1">IF('Bewerking, HH'!O224=0,0,'Bewerking, HH'!O224/SUM('Bewerking, HH'!M$211:M$246))</f>
        <v>0</v>
      </c>
      <c r="P224" s="48">
        <f ca="1">IF('Bewerking, HH'!P224=0,0,'Bewerking, HH'!P224/SUM('Bewerking, HH'!M$211:M$246))</f>
        <v>0</v>
      </c>
      <c r="Q224" s="48">
        <f ca="1">IF('Bewerking, HH'!Q224=0,0,'Bewerking, HH'!Q224/SUM('Bewerking, HH'!M$211:M$246))</f>
        <v>0</v>
      </c>
      <c r="R224" s="48">
        <f ca="1">IF('Bewerking, HH'!R224=0,0,'Bewerking, HH'!R224/SUM('Bewerking, HH'!M$211:M$246))</f>
        <v>0</v>
      </c>
      <c r="S224" s="49">
        <f ca="1">IF('Bewerking, HH'!S224=0,0,'Bewerking, HH'!S224/SUM('Bewerking, HH'!M$211:M$246))</f>
        <v>7.2878637961035862E-3</v>
      </c>
      <c r="W224" s="46">
        <f ca="1">IF('Bewerking, HH'!W224=0,0,'Bewerking, HH'!W224/SUM('Bewerking, HH'!W$211:W$246))</f>
        <v>1.1061448701763963E-2</v>
      </c>
      <c r="X224" s="47">
        <f ca="1">IF('Bewerking, HH'!X224=0,0,'Bewerking, HH'!X224/SUM('Bewerking, HH'!W$211:W$246))</f>
        <v>3.7735849056603774E-3</v>
      </c>
      <c r="Y224" s="48">
        <f ca="1">IF('Bewerking, HH'!Y224=0,0,'Bewerking, HH'!Y224/SUM('Bewerking, HH'!W$211:W$246))</f>
        <v>0</v>
      </c>
      <c r="Z224" s="48">
        <f ca="1">IF('Bewerking, HH'!Z224=0,0,'Bewerking, HH'!Z224/SUM('Bewerking, HH'!W$211:W$246))</f>
        <v>0</v>
      </c>
      <c r="AA224" s="48">
        <f ca="1">IF('Bewerking, HH'!AA224=0,0,'Bewerking, HH'!AA224/SUM('Bewerking, HH'!W$211:W$246))</f>
        <v>0</v>
      </c>
      <c r="AB224" s="48">
        <f ca="1">IF('Bewerking, HH'!AB224=0,0,'Bewerking, HH'!AB224/SUM('Bewerking, HH'!W$211:W$246))</f>
        <v>4.8176328090347676E-3</v>
      </c>
      <c r="AC224" s="49">
        <f ca="1">IF('Bewerking, HH'!AC224=0,0,'Bewerking, HH'!AC224/SUM('Bewerking, HH'!W$211:W$246))</f>
        <v>2.4702309870688185E-3</v>
      </c>
      <c r="AG224" s="46">
        <f ca="1">IF('Bewerking, HH'!AG224=0,0,'Bewerking, HH'!AG224/SUM('Bewerking, HH'!AG$211:AG$246))</f>
        <v>1.1061448701763963E-2</v>
      </c>
      <c r="AH224" s="47">
        <f ca="1">IF('Bewerking, HH'!AH224=0,0,'Bewerking, HH'!AH224/SUM('Bewerking, HH'!AG$211:AG$246))</f>
        <v>3.7735849056603774E-3</v>
      </c>
      <c r="AI224" s="48">
        <f ca="1">IF('Bewerking, HH'!AI224=0,0,'Bewerking, HH'!AI224/SUM('Bewerking, HH'!AG$211:AG$246))</f>
        <v>0</v>
      </c>
      <c r="AJ224" s="48">
        <f ca="1">IF('Bewerking, HH'!AJ224=0,0,'Bewerking, HH'!AJ224/SUM('Bewerking, HH'!AG$211:AG$246))</f>
        <v>0</v>
      </c>
      <c r="AK224" s="48">
        <f ca="1">IF('Bewerking, HH'!AK224=0,0,'Bewerking, HH'!AK224/SUM('Bewerking, HH'!AG$211:AG$246))</f>
        <v>0</v>
      </c>
      <c r="AL224" s="48">
        <f ca="1">IF('Bewerking, HH'!AL224=0,0,'Bewerking, HH'!AL224/SUM('Bewerking, HH'!AG$211:AG$246))</f>
        <v>0</v>
      </c>
      <c r="AM224" s="49">
        <f ca="1">IF('Bewerking, HH'!AM224=0,0,'Bewerking, HH'!AM224/SUM('Bewerking, HH'!AG$211:AG$246))</f>
        <v>0</v>
      </c>
      <c r="AQ224" s="46">
        <f ca="1">IF('Bewerking, HH'!AQ224=0,0,'Bewerking, HH'!AQ224/SUM('Bewerking, HH'!AQ$211:AQ$246))</f>
        <v>1.1061448701763963E-2</v>
      </c>
      <c r="AR224" s="47">
        <f ca="1">IF('Bewerking, HH'!AR224=0,0,'Bewerking, HH'!AR224/SUM('Bewerking, HH'!AQ$211:AQ$246))</f>
        <v>8.0999010542836675E-3</v>
      </c>
      <c r="AS224" s="48">
        <f ca="1">IF('Bewerking, HH'!AS224=0,0,'Bewerking, HH'!AS224/SUM('Bewerking, HH'!AQ$211:AQ$246))</f>
        <v>2.8933092224231465E-3</v>
      </c>
      <c r="AT224" s="48">
        <f ca="1">IF('Bewerking, HH'!AT224=0,0,'Bewerking, HH'!AT224/SUM('Bewerking, HH'!AQ$211:AQ$246))</f>
        <v>0</v>
      </c>
      <c r="AU224" s="48">
        <f ca="1">IF('Bewerking, HH'!AU224=0,0,'Bewerking, HH'!AU224/SUM('Bewerking, HH'!AQ$211:AQ$246))</f>
        <v>0</v>
      </c>
      <c r="AV224" s="48">
        <f ca="1">IF('Bewerking, HH'!AV224=0,0,'Bewerking, HH'!AV224/SUM('Bewerking, HH'!AQ$211:AQ$246))</f>
        <v>0</v>
      </c>
      <c r="AW224" s="49">
        <f ca="1">IF('Bewerking, HH'!AW224=0,0,'Bewerking, HH'!AW224/SUM('Bewerking, HH'!AQ$211:AQ$246))</f>
        <v>6.8238425057149681E-5</v>
      </c>
    </row>
    <row r="225" spans="2:49" x14ac:dyDescent="0.25">
      <c r="B225" s="29" t="s">
        <v>81</v>
      </c>
      <c r="C225" s="46">
        <f ca="1">IF('Bewerking, HH'!C225=0,0,'Bewerking, HH'!C225/SUM('Bewerking, HH'!C$211:C$246))</f>
        <v>5.2680064144119557E-3</v>
      </c>
      <c r="D225" s="47">
        <f ca="1">IF('Bewerking, HH'!D225=0,0,'Bewerking, HH'!D225/SUM('Bewerking, HH'!C$211:C$246))</f>
        <v>1.5148930362687228E-3</v>
      </c>
      <c r="E225" s="48">
        <f ca="1">IF('Bewerking, HH'!E225=0,0,'Bewerking, HH'!E225/SUM('Bewerking, HH'!C$211:C$246))</f>
        <v>0</v>
      </c>
      <c r="F225" s="48">
        <f ca="1">IF('Bewerking, HH'!F225=0,0,'Bewerking, HH'!F225/SUM('Bewerking, HH'!C$211:C$246))</f>
        <v>0</v>
      </c>
      <c r="G225" s="48">
        <f ca="1">IF('Bewerking, HH'!G225=0,0,'Bewerking, HH'!G225/SUM('Bewerking, HH'!C$211:C$246))</f>
        <v>0</v>
      </c>
      <c r="H225" s="48">
        <f ca="1">IF('Bewerking, HH'!H225=0,0,'Bewerking, HH'!H225/SUM('Bewerking, HH'!C$211:C$246))</f>
        <v>0</v>
      </c>
      <c r="I225" s="49">
        <f ca="1">IF('Bewerking, HH'!I225=0,0,'Bewerking, HH'!I225/SUM('Bewerking, HH'!C$211:C$246))</f>
        <v>3.7531133781432326E-3</v>
      </c>
      <c r="J225" s="50"/>
      <c r="M225" s="46">
        <f ca="1">IF('Bewerking, HH'!M225=0,0,'Bewerking, HH'!M225/SUM('Bewerking, HH'!M$211:M$246))</f>
        <v>5.2680064144119557E-3</v>
      </c>
      <c r="N225" s="47">
        <f ca="1">IF('Bewerking, HH'!N225=0,0,'Bewerking, HH'!N225/SUM('Bewerking, HH'!M$211:M$246))</f>
        <v>1.5080691937630079E-3</v>
      </c>
      <c r="O225" s="48">
        <f ca="1">IF('Bewerking, HH'!O225=0,0,'Bewerking, HH'!O225/SUM('Bewerking, HH'!M$211:M$246))</f>
        <v>0</v>
      </c>
      <c r="P225" s="48">
        <f ca="1">IF('Bewerking, HH'!P225=0,0,'Bewerking, HH'!P225/SUM('Bewerking, HH'!M$211:M$246))</f>
        <v>0</v>
      </c>
      <c r="Q225" s="48">
        <f ca="1">IF('Bewerking, HH'!Q225=0,0,'Bewerking, HH'!Q225/SUM('Bewerking, HH'!M$211:M$246))</f>
        <v>0</v>
      </c>
      <c r="R225" s="48">
        <f ca="1">IF('Bewerking, HH'!R225=0,0,'Bewerking, HH'!R225/SUM('Bewerking, HH'!M$211:M$246))</f>
        <v>0</v>
      </c>
      <c r="S225" s="49">
        <f ca="1">IF('Bewerking, HH'!S225=0,0,'Bewerking, HH'!S225/SUM('Bewerking, HH'!M$211:M$246))</f>
        <v>3.7599372206489476E-3</v>
      </c>
      <c r="W225" s="46">
        <f ca="1">IF('Bewerking, HH'!W225=0,0,'Bewerking, HH'!W225/SUM('Bewerking, HH'!W$211:W$246))</f>
        <v>5.2680064144119557E-3</v>
      </c>
      <c r="X225" s="47">
        <f ca="1">IF('Bewerking, HH'!X225=0,0,'Bewerking, HH'!X225/SUM('Bewerking, HH'!W$211:W$246))</f>
        <v>1.5080691937630079E-3</v>
      </c>
      <c r="Y225" s="48">
        <f ca="1">IF('Bewerking, HH'!Y225=0,0,'Bewerking, HH'!Y225/SUM('Bewerking, HH'!W$211:W$246))</f>
        <v>0</v>
      </c>
      <c r="Z225" s="48">
        <f ca="1">IF('Bewerking, HH'!Z225=0,0,'Bewerking, HH'!Z225/SUM('Bewerking, HH'!W$211:W$246))</f>
        <v>0</v>
      </c>
      <c r="AA225" s="48">
        <f ca="1">IF('Bewerking, HH'!AA225=0,0,'Bewerking, HH'!AA225/SUM('Bewerking, HH'!W$211:W$246))</f>
        <v>0</v>
      </c>
      <c r="AB225" s="48">
        <f ca="1">IF('Bewerking, HH'!AB225=0,0,'Bewerking, HH'!AB225/SUM('Bewerking, HH'!W$211:W$246))</f>
        <v>2.2041011293459345E-3</v>
      </c>
      <c r="AC225" s="49">
        <f ca="1">IF('Bewerking, HH'!AC225=0,0,'Bewerking, HH'!AC225/SUM('Bewerking, HH'!W$211:W$246))</f>
        <v>1.5558360913030128E-3</v>
      </c>
      <c r="AG225" s="46">
        <f ca="1">IF('Bewerking, HH'!AG225=0,0,'Bewerking, HH'!AG225/SUM('Bewerking, HH'!AG$211:AG$246))</f>
        <v>5.2680064144119557E-3</v>
      </c>
      <c r="AH225" s="47">
        <f ca="1">IF('Bewerking, HH'!AH225=0,0,'Bewerking, HH'!AH225/SUM('Bewerking, HH'!AG$211:AG$246))</f>
        <v>1.5080691937630079E-3</v>
      </c>
      <c r="AI225" s="48">
        <f ca="1">IF('Bewerking, HH'!AI225=0,0,'Bewerking, HH'!AI225/SUM('Bewerking, HH'!AG$211:AG$246))</f>
        <v>0</v>
      </c>
      <c r="AJ225" s="48">
        <f ca="1">IF('Bewerking, HH'!AJ225=0,0,'Bewerking, HH'!AJ225/SUM('Bewerking, HH'!AG$211:AG$246))</f>
        <v>0</v>
      </c>
      <c r="AK225" s="48">
        <f ca="1">IF('Bewerking, HH'!AK225=0,0,'Bewerking, HH'!AK225/SUM('Bewerking, HH'!AG$211:AG$246))</f>
        <v>0</v>
      </c>
      <c r="AL225" s="48">
        <f ca="1">IF('Bewerking, HH'!AL225=0,0,'Bewerking, HH'!AL225/SUM('Bewerking, HH'!AG$211:AG$246))</f>
        <v>0</v>
      </c>
      <c r="AM225" s="49">
        <f ca="1">IF('Bewerking, HH'!AM225=0,0,'Bewerking, HH'!AM225/SUM('Bewerking, HH'!AG$211:AG$246))</f>
        <v>0</v>
      </c>
      <c r="AQ225" s="46">
        <f ca="1">IF('Bewerking, HH'!AQ225=0,0,'Bewerking, HH'!AQ225/SUM('Bewerking, HH'!AQ$211:AQ$246))</f>
        <v>5.2680064144119557E-3</v>
      </c>
      <c r="AR225" s="47">
        <f ca="1">IF('Bewerking, HH'!AR225=0,0,'Bewerking, HH'!AR225/SUM('Bewerking, HH'!AQ$211:AQ$246))</f>
        <v>3.2754444027431845E-3</v>
      </c>
      <c r="AS225" s="48">
        <f ca="1">IF('Bewerking, HH'!AS225=0,0,'Bewerking, HH'!AS225/SUM('Bewerking, HH'!AQ$211:AQ$246))</f>
        <v>1.9925620116687708E-3</v>
      </c>
      <c r="AT225" s="48">
        <f ca="1">IF('Bewerking, HH'!AT225=0,0,'Bewerking, HH'!AT225/SUM('Bewerking, HH'!AQ$211:AQ$246))</f>
        <v>0</v>
      </c>
      <c r="AU225" s="48">
        <f ca="1">IF('Bewerking, HH'!AU225=0,0,'Bewerking, HH'!AU225/SUM('Bewerking, HH'!AQ$211:AQ$246))</f>
        <v>0</v>
      </c>
      <c r="AV225" s="48">
        <f ca="1">IF('Bewerking, HH'!AV225=0,0,'Bewerking, HH'!AV225/SUM('Bewerking, HH'!AQ$211:AQ$246))</f>
        <v>0</v>
      </c>
      <c r="AW225" s="49">
        <f ca="1">IF('Bewerking, HH'!AW225=0,0,'Bewerking, HH'!AW225/SUM('Bewerking, HH'!AQ$211:AQ$246))</f>
        <v>0</v>
      </c>
    </row>
    <row r="226" spans="2:49" x14ac:dyDescent="0.25">
      <c r="B226" s="29" t="s">
        <v>82</v>
      </c>
      <c r="C226" s="46">
        <f ca="1">IF('Bewerking, HH'!C226=0,0,'Bewerking, HH'!C226/SUM('Bewerking, HH'!C$211:C$246))</f>
        <v>1.0290354498618173E-2</v>
      </c>
      <c r="D226" s="47">
        <f ca="1">IF('Bewerking, HH'!D226=0,0,'Bewerking, HH'!D226/SUM('Bewerking, HH'!C$211:C$246))</f>
        <v>1.5490122487972977E-3</v>
      </c>
      <c r="E226" s="48">
        <f ca="1">IF('Bewerking, HH'!E226=0,0,'Bewerking, HH'!E226/SUM('Bewerking, HH'!C$211:C$246))</f>
        <v>0</v>
      </c>
      <c r="F226" s="48">
        <f ca="1">IF('Bewerking, HH'!F226=0,0,'Bewerking, HH'!F226/SUM('Bewerking, HH'!C$211:C$246))</f>
        <v>0</v>
      </c>
      <c r="G226" s="48">
        <f ca="1">IF('Bewerking, HH'!G226=0,0,'Bewerking, HH'!G226/SUM('Bewerking, HH'!C$211:C$246))</f>
        <v>0</v>
      </c>
      <c r="H226" s="48">
        <f ca="1">IF('Bewerking, HH'!H226=0,0,'Bewerking, HH'!H226/SUM('Bewerking, HH'!C$211:C$246))</f>
        <v>0</v>
      </c>
      <c r="I226" s="49">
        <f ca="1">IF('Bewerking, HH'!I226=0,0,'Bewerking, HH'!I226/SUM('Bewerking, HH'!C$211:C$246))</f>
        <v>8.741342249820875E-3</v>
      </c>
      <c r="J226" s="50"/>
      <c r="M226" s="46">
        <f ca="1">IF('Bewerking, HH'!M226=0,0,'Bewerking, HH'!M226/SUM('Bewerking, HH'!M$211:M$246))</f>
        <v>1.0290354498618173E-2</v>
      </c>
      <c r="N226" s="47">
        <f ca="1">IF('Bewerking, HH'!N226=0,0,'Bewerking, HH'!N226/SUM('Bewerking, HH'!M$211:M$246))</f>
        <v>1.5490122487972977E-3</v>
      </c>
      <c r="O226" s="48">
        <f ca="1">IF('Bewerking, HH'!O226=0,0,'Bewerking, HH'!O226/SUM('Bewerking, HH'!M$211:M$246))</f>
        <v>0</v>
      </c>
      <c r="P226" s="48">
        <f ca="1">IF('Bewerking, HH'!P226=0,0,'Bewerking, HH'!P226/SUM('Bewerking, HH'!M$211:M$246))</f>
        <v>0</v>
      </c>
      <c r="Q226" s="48">
        <f ca="1">IF('Bewerking, HH'!Q226=0,0,'Bewerking, HH'!Q226/SUM('Bewerking, HH'!M$211:M$246))</f>
        <v>0</v>
      </c>
      <c r="R226" s="48">
        <f ca="1">IF('Bewerking, HH'!R226=0,0,'Bewerking, HH'!R226/SUM('Bewerking, HH'!M$211:M$246))</f>
        <v>0</v>
      </c>
      <c r="S226" s="49">
        <f ca="1">IF('Bewerking, HH'!S226=0,0,'Bewerking, HH'!S226/SUM('Bewerking, HH'!M$211:M$246))</f>
        <v>8.741342249820875E-3</v>
      </c>
      <c r="W226" s="46">
        <f ca="1">IF('Bewerking, HH'!W226=0,0,'Bewerking, HH'!W226/SUM('Bewerking, HH'!W$211:W$246))</f>
        <v>1.0290354498618173E-2</v>
      </c>
      <c r="X226" s="47">
        <f ca="1">IF('Bewerking, HH'!X226=0,0,'Bewerking, HH'!X226/SUM('Bewerking, HH'!W$211:W$246))</f>
        <v>1.5490122487972977E-3</v>
      </c>
      <c r="Y226" s="48">
        <f ca="1">IF('Bewerking, HH'!Y226=0,0,'Bewerking, HH'!Y226/SUM('Bewerking, HH'!W$211:W$246))</f>
        <v>0</v>
      </c>
      <c r="Z226" s="48">
        <f ca="1">IF('Bewerking, HH'!Z226=0,0,'Bewerking, HH'!Z226/SUM('Bewerking, HH'!W$211:W$246))</f>
        <v>0</v>
      </c>
      <c r="AA226" s="48">
        <f ca="1">IF('Bewerking, HH'!AA226=0,0,'Bewerking, HH'!AA226/SUM('Bewerking, HH'!W$211:W$246))</f>
        <v>0</v>
      </c>
      <c r="AB226" s="48">
        <f ca="1">IF('Bewerking, HH'!AB226=0,0,'Bewerking, HH'!AB226/SUM('Bewerking, HH'!W$211:W$246))</f>
        <v>7.0831485209321369E-3</v>
      </c>
      <c r="AC226" s="49">
        <f ca="1">IF('Bewerking, HH'!AC226=0,0,'Bewerking, HH'!AC226/SUM('Bewerking, HH'!W$211:W$246))</f>
        <v>1.6581937288887372E-3</v>
      </c>
      <c r="AG226" s="46">
        <f ca="1">IF('Bewerking, HH'!AG226=0,0,'Bewerking, HH'!AG226/SUM('Bewerking, HH'!AG$211:AG$246))</f>
        <v>1.0290354498618173E-2</v>
      </c>
      <c r="AH226" s="47">
        <f ca="1">IF('Bewerking, HH'!AH226=0,0,'Bewerking, HH'!AH226/SUM('Bewerking, HH'!AG$211:AG$246))</f>
        <v>1.5490122487972977E-3</v>
      </c>
      <c r="AI226" s="48">
        <f ca="1">IF('Bewerking, HH'!AI226=0,0,'Bewerking, HH'!AI226/SUM('Bewerking, HH'!AG$211:AG$246))</f>
        <v>0</v>
      </c>
      <c r="AJ226" s="48">
        <f ca="1">IF('Bewerking, HH'!AJ226=0,0,'Bewerking, HH'!AJ226/SUM('Bewerking, HH'!AG$211:AG$246))</f>
        <v>0</v>
      </c>
      <c r="AK226" s="48">
        <f ca="1">IF('Bewerking, HH'!AK226=0,0,'Bewerking, HH'!AK226/SUM('Bewerking, HH'!AG$211:AG$246))</f>
        <v>0</v>
      </c>
      <c r="AL226" s="48">
        <f ca="1">IF('Bewerking, HH'!AL226=0,0,'Bewerking, HH'!AL226/SUM('Bewerking, HH'!AG$211:AG$246))</f>
        <v>0</v>
      </c>
      <c r="AM226" s="49">
        <f ca="1">IF('Bewerking, HH'!AM226=0,0,'Bewerking, HH'!AM226/SUM('Bewerking, HH'!AG$211:AG$246))</f>
        <v>0</v>
      </c>
      <c r="AQ226" s="46">
        <f ca="1">IF('Bewerking, HH'!AQ226=0,0,'Bewerking, HH'!AQ226/SUM('Bewerking, HH'!AQ$211:AQ$246))</f>
        <v>1.0290354498618173E-2</v>
      </c>
      <c r="AR226" s="47">
        <f ca="1">IF('Bewerking, HH'!AR226=0,0,'Bewerking, HH'!AR226/SUM('Bewerking, HH'!AQ$211:AQ$246))</f>
        <v>6.9739670408406973E-3</v>
      </c>
      <c r="AS226" s="48">
        <f ca="1">IF('Bewerking, HH'!AS226=0,0,'Bewerking, HH'!AS226/SUM('Bewerking, HH'!AQ$211:AQ$246))</f>
        <v>3.3027397727660446E-3</v>
      </c>
      <c r="AT226" s="48">
        <f ca="1">IF('Bewerking, HH'!AT226=0,0,'Bewerking, HH'!AT226/SUM('Bewerking, HH'!AQ$211:AQ$246))</f>
        <v>0</v>
      </c>
      <c r="AU226" s="48">
        <f ca="1">IF('Bewerking, HH'!AU226=0,0,'Bewerking, HH'!AU226/SUM('Bewerking, HH'!AQ$211:AQ$246))</f>
        <v>0</v>
      </c>
      <c r="AV226" s="48">
        <f ca="1">IF('Bewerking, HH'!AV226=0,0,'Bewerking, HH'!AV226/SUM('Bewerking, HH'!AQ$211:AQ$246))</f>
        <v>0</v>
      </c>
      <c r="AW226" s="49">
        <f ca="1">IF('Bewerking, HH'!AW226=0,0,'Bewerking, HH'!AW226/SUM('Bewerking, HH'!AQ$211:AQ$246))</f>
        <v>1.3647685011429936E-5</v>
      </c>
    </row>
    <row r="227" spans="2:49" x14ac:dyDescent="0.25">
      <c r="B227" s="29" t="s">
        <v>83</v>
      </c>
      <c r="C227" s="46">
        <f ca="1">IF('Bewerking, HH'!C227=0,0,'Bewerking, HH'!C227/SUM('Bewerking, HH'!C$211:C$246))</f>
        <v>1.6056501415947319E-2</v>
      </c>
      <c r="D227" s="47">
        <f ca="1">IF('Bewerking, HH'!D227=0,0,'Bewerking, HH'!D227/SUM('Bewerking, HH'!C$211:C$246))</f>
        <v>6.1755774676720459E-3</v>
      </c>
      <c r="E227" s="48">
        <f ca="1">IF('Bewerking, HH'!E227=0,0,'Bewerking, HH'!E227/SUM('Bewerking, HH'!C$211:C$246))</f>
        <v>0</v>
      </c>
      <c r="F227" s="48">
        <f ca="1">IF('Bewerking, HH'!F227=0,0,'Bewerking, HH'!F227/SUM('Bewerking, HH'!C$211:C$246))</f>
        <v>0</v>
      </c>
      <c r="G227" s="48">
        <f ca="1">IF('Bewerking, HH'!G227=0,0,'Bewerking, HH'!G227/SUM('Bewerking, HH'!C$211:C$246))</f>
        <v>0</v>
      </c>
      <c r="H227" s="48">
        <f ca="1">IF('Bewerking, HH'!H227=0,0,'Bewerking, HH'!H227/SUM('Bewerking, HH'!C$211:C$246))</f>
        <v>0</v>
      </c>
      <c r="I227" s="49">
        <f ca="1">IF('Bewerking, HH'!I227=0,0,'Bewerking, HH'!I227/SUM('Bewerking, HH'!C$211:C$246))</f>
        <v>9.8809239482752741E-3</v>
      </c>
      <c r="J227" s="50"/>
      <c r="M227" s="46">
        <f ca="1">IF('Bewerking, HH'!M227=0,0,'Bewerking, HH'!M227/SUM('Bewerking, HH'!M$211:M$246))</f>
        <v>1.6056501415947319E-2</v>
      </c>
      <c r="N227" s="47">
        <f ca="1">IF('Bewerking, HH'!N227=0,0,'Bewerking, HH'!N227/SUM('Bewerking, HH'!M$211:M$246))</f>
        <v>6.1755774676720459E-3</v>
      </c>
      <c r="O227" s="48">
        <f ca="1">IF('Bewerking, HH'!O227=0,0,'Bewerking, HH'!O227/SUM('Bewerking, HH'!M$211:M$246))</f>
        <v>0</v>
      </c>
      <c r="P227" s="48">
        <f ca="1">IF('Bewerking, HH'!P227=0,0,'Bewerking, HH'!P227/SUM('Bewerking, HH'!M$211:M$246))</f>
        <v>0</v>
      </c>
      <c r="Q227" s="48">
        <f ca="1">IF('Bewerking, HH'!Q227=0,0,'Bewerking, HH'!Q227/SUM('Bewerking, HH'!M$211:M$246))</f>
        <v>0</v>
      </c>
      <c r="R227" s="48">
        <f ca="1">IF('Bewerking, HH'!R227=0,0,'Bewerking, HH'!R227/SUM('Bewerking, HH'!M$211:M$246))</f>
        <v>0</v>
      </c>
      <c r="S227" s="49">
        <f ca="1">IF('Bewerking, HH'!S227=0,0,'Bewerking, HH'!S227/SUM('Bewerking, HH'!M$211:M$246))</f>
        <v>9.8809239482752741E-3</v>
      </c>
      <c r="W227" s="46">
        <f ca="1">IF('Bewerking, HH'!W227=0,0,'Bewerking, HH'!W227/SUM('Bewerking, HH'!W$211:W$246))</f>
        <v>1.6056501415947319E-2</v>
      </c>
      <c r="X227" s="47">
        <f ca="1">IF('Bewerking, HH'!X227=0,0,'Bewerking, HH'!X227/SUM('Bewerking, HH'!W$211:W$246))</f>
        <v>6.1755774676720459E-3</v>
      </c>
      <c r="Y227" s="48">
        <f ca="1">IF('Bewerking, HH'!Y227=0,0,'Bewerking, HH'!Y227/SUM('Bewerking, HH'!W$211:W$246))</f>
        <v>0</v>
      </c>
      <c r="Z227" s="48">
        <f ca="1">IF('Bewerking, HH'!Z227=0,0,'Bewerking, HH'!Z227/SUM('Bewerking, HH'!W$211:W$246))</f>
        <v>0</v>
      </c>
      <c r="AA227" s="48">
        <f ca="1">IF('Bewerking, HH'!AA227=0,0,'Bewerking, HH'!AA227/SUM('Bewerking, HH'!W$211:W$246))</f>
        <v>0</v>
      </c>
      <c r="AB227" s="48">
        <f ca="1">IF('Bewerking, HH'!AB227=0,0,'Bewerking, HH'!AB227/SUM('Bewerking, HH'!W$211:W$246))</f>
        <v>5.5000170596062646E-3</v>
      </c>
      <c r="AC227" s="49">
        <f ca="1">IF('Bewerking, HH'!AC227=0,0,'Bewerking, HH'!AC227/SUM('Bewerking, HH'!W$211:W$246))</f>
        <v>4.3809068886690094E-3</v>
      </c>
      <c r="AG227" s="46">
        <f ca="1">IF('Bewerking, HH'!AG227=0,0,'Bewerking, HH'!AG227/SUM('Bewerking, HH'!AG$211:AG$246))</f>
        <v>1.6056501415947319E-2</v>
      </c>
      <c r="AH227" s="47">
        <f ca="1">IF('Bewerking, HH'!AH227=0,0,'Bewerking, HH'!AH227/SUM('Bewerking, HH'!AG$211:AG$246))</f>
        <v>6.1755774676720459E-3</v>
      </c>
      <c r="AI227" s="48">
        <f ca="1">IF('Bewerking, HH'!AI227=0,0,'Bewerking, HH'!AI227/SUM('Bewerking, HH'!AG$211:AG$246))</f>
        <v>0</v>
      </c>
      <c r="AJ227" s="48">
        <f ca="1">IF('Bewerking, HH'!AJ227=0,0,'Bewerking, HH'!AJ227/SUM('Bewerking, HH'!AG$211:AG$246))</f>
        <v>0</v>
      </c>
      <c r="AK227" s="48">
        <f ca="1">IF('Bewerking, HH'!AK227=0,0,'Bewerking, HH'!AK227/SUM('Bewerking, HH'!AG$211:AG$246))</f>
        <v>0</v>
      </c>
      <c r="AL227" s="48">
        <f ca="1">IF('Bewerking, HH'!AL227=0,0,'Bewerking, HH'!AL227/SUM('Bewerking, HH'!AG$211:AG$246))</f>
        <v>0</v>
      </c>
      <c r="AM227" s="49">
        <f ca="1">IF('Bewerking, HH'!AM227=0,0,'Bewerking, HH'!AM227/SUM('Bewerking, HH'!AG$211:AG$246))</f>
        <v>0</v>
      </c>
      <c r="AQ227" s="46">
        <f ca="1">IF('Bewerking, HH'!AQ227=0,0,'Bewerking, HH'!AQ227/SUM('Bewerking, HH'!AQ$211:AQ$246))</f>
        <v>1.6056501415947319E-2</v>
      </c>
      <c r="AR227" s="47">
        <f ca="1">IF('Bewerking, HH'!AR227=0,0,'Bewerking, HH'!AR227/SUM('Bewerking, HH'!AQ$211:AQ$246))</f>
        <v>1.39957009792214E-2</v>
      </c>
      <c r="AS227" s="48">
        <f ca="1">IF('Bewerking, HH'!AS227=0,0,'Bewerking, HH'!AS227/SUM('Bewerking, HH'!AQ$211:AQ$246))</f>
        <v>2.0539765942202055E-3</v>
      </c>
      <c r="AT227" s="48">
        <f ca="1">IF('Bewerking, HH'!AT227=0,0,'Bewerking, HH'!AT227/SUM('Bewerking, HH'!AQ$211:AQ$246))</f>
        <v>0</v>
      </c>
      <c r="AU227" s="48">
        <f ca="1">IF('Bewerking, HH'!AU227=0,0,'Bewerking, HH'!AU227/SUM('Bewerking, HH'!AQ$211:AQ$246))</f>
        <v>0</v>
      </c>
      <c r="AV227" s="48">
        <f ca="1">IF('Bewerking, HH'!AV227=0,0,'Bewerking, HH'!AV227/SUM('Bewerking, HH'!AQ$211:AQ$246))</f>
        <v>0</v>
      </c>
      <c r="AW227" s="49">
        <f ca="1">IF('Bewerking, HH'!AW227=0,0,'Bewerking, HH'!AW227/SUM('Bewerking, HH'!AQ$211:AQ$246))</f>
        <v>6.8238425057149679E-6</v>
      </c>
    </row>
    <row r="228" spans="2:49" x14ac:dyDescent="0.25">
      <c r="B228" s="29" t="s">
        <v>84</v>
      </c>
      <c r="C228" s="51">
        <f ca="1">IF('Bewerking, HH'!C228=0,0,'Bewerking, HH'!C228/SUM('Bewerking, HH'!C$211:C$246))</f>
        <v>1.5387764850387254E-2</v>
      </c>
      <c r="D228" s="52">
        <f ca="1">IF('Bewerking, HH'!D228=0,0,'Bewerking, HH'!D228/SUM('Bewerking, HH'!C$211:C$246))</f>
        <v>4.4082022586918691E-3</v>
      </c>
      <c r="E228" s="53">
        <f ca="1">IF('Bewerking, HH'!E228=0,0,'Bewerking, HH'!E228/SUM('Bewerking, HH'!C$211:C$246))</f>
        <v>0</v>
      </c>
      <c r="F228" s="53">
        <f ca="1">IF('Bewerking, HH'!F228=0,0,'Bewerking, HH'!F228/SUM('Bewerking, HH'!C$211:C$246))</f>
        <v>0</v>
      </c>
      <c r="G228" s="53">
        <f ca="1">IF('Bewerking, HH'!G228=0,0,'Bewerking, HH'!G228/SUM('Bewerking, HH'!C$211:C$246))</f>
        <v>0</v>
      </c>
      <c r="H228" s="53">
        <f ca="1">IF('Bewerking, HH'!H228=0,0,'Bewerking, HH'!H228/SUM('Bewerking, HH'!C$211:C$246))</f>
        <v>0</v>
      </c>
      <c r="I228" s="54">
        <f ca="1">IF('Bewerking, HH'!I228=0,0,'Bewerking, HH'!I228/SUM('Bewerking, HH'!C$211:C$246))</f>
        <v>1.0979562591695384E-2</v>
      </c>
      <c r="J228" s="53">
        <f ca="1">SUM(C223:C228)</f>
        <v>7.672728513425911E-2</v>
      </c>
      <c r="M228" s="51">
        <f ca="1">IF('Bewerking, HH'!M228=0,0,'Bewerking, HH'!M228/SUM('Bewerking, HH'!M$211:M$246))</f>
        <v>1.5387764850387254E-2</v>
      </c>
      <c r="N228" s="52">
        <f ca="1">IF('Bewerking, HH'!N228=0,0,'Bewerking, HH'!N228/SUM('Bewerking, HH'!M$211:M$246))</f>
        <v>4.4082022586918691E-3</v>
      </c>
      <c r="O228" s="53">
        <f ca="1">IF('Bewerking, HH'!O228=0,0,'Bewerking, HH'!O228/SUM('Bewerking, HH'!M$211:M$246))</f>
        <v>0</v>
      </c>
      <c r="P228" s="53">
        <f ca="1">IF('Bewerking, HH'!P228=0,0,'Bewerking, HH'!P228/SUM('Bewerking, HH'!M$211:M$246))</f>
        <v>0</v>
      </c>
      <c r="Q228" s="53">
        <f ca="1">IF('Bewerking, HH'!Q228=0,0,'Bewerking, HH'!Q228/SUM('Bewerking, HH'!M$211:M$246))</f>
        <v>0</v>
      </c>
      <c r="R228" s="53">
        <f ca="1">IF('Bewerking, HH'!R228=0,0,'Bewerking, HH'!R228/SUM('Bewerking, HH'!M$211:M$246))</f>
        <v>0</v>
      </c>
      <c r="S228" s="54">
        <f ca="1">IF('Bewerking, HH'!S228=0,0,'Bewerking, HH'!S228/SUM('Bewerking, HH'!M$211:M$246))</f>
        <v>1.0979562591695384E-2</v>
      </c>
      <c r="W228" s="51">
        <f ca="1">IF('Bewerking, HH'!W228=0,0,'Bewerking, HH'!W228/SUM('Bewerking, HH'!W$211:W$246))</f>
        <v>1.5387764850387254E-2</v>
      </c>
      <c r="X228" s="52">
        <f ca="1">IF('Bewerking, HH'!X228=0,0,'Bewerking, HH'!X228/SUM('Bewerking, HH'!W$211:W$246))</f>
        <v>4.4082022586918691E-3</v>
      </c>
      <c r="Y228" s="53">
        <f ca="1">IF('Bewerking, HH'!Y228=0,0,'Bewerking, HH'!Y228/SUM('Bewerking, HH'!W$211:W$246))</f>
        <v>0</v>
      </c>
      <c r="Z228" s="53">
        <f ca="1">IF('Bewerking, HH'!Z228=0,0,'Bewerking, HH'!Z228/SUM('Bewerking, HH'!W$211:W$246))</f>
        <v>0</v>
      </c>
      <c r="AA228" s="53">
        <f ca="1">IF('Bewerking, HH'!AA228=0,0,'Bewerking, HH'!AA228/SUM('Bewerking, HH'!W$211:W$246))</f>
        <v>0</v>
      </c>
      <c r="AB228" s="53">
        <f ca="1">IF('Bewerking, HH'!AB228=0,0,'Bewerking, HH'!AB228/SUM('Bewerking, HH'!W$211:W$246))</f>
        <v>5.704732334777713E-3</v>
      </c>
      <c r="AC228" s="54">
        <f ca="1">IF('Bewerking, HH'!AC228=0,0,'Bewerking, HH'!AC228/SUM('Bewerking, HH'!W$211:W$246))</f>
        <v>5.2748302569176706E-3</v>
      </c>
      <c r="AG228" s="51">
        <f ca="1">IF('Bewerking, HH'!AG228=0,0,'Bewerking, HH'!AG228/SUM('Bewerking, HH'!AG$211:AG$246))</f>
        <v>1.5387764850387254E-2</v>
      </c>
      <c r="AH228" s="52">
        <f ca="1">IF('Bewerking, HH'!AH228=0,0,'Bewerking, HH'!AH228/SUM('Bewerking, HH'!AG$211:AG$246))</f>
        <v>4.4082022586918691E-3</v>
      </c>
      <c r="AI228" s="53">
        <f ca="1">IF('Bewerking, HH'!AI228=0,0,'Bewerking, HH'!AI228/SUM('Bewerking, HH'!AG$211:AG$246))</f>
        <v>0</v>
      </c>
      <c r="AJ228" s="53">
        <f ca="1">IF('Bewerking, HH'!AJ228=0,0,'Bewerking, HH'!AJ228/SUM('Bewerking, HH'!AG$211:AG$246))</f>
        <v>0</v>
      </c>
      <c r="AK228" s="53">
        <f ca="1">IF('Bewerking, HH'!AK228=0,0,'Bewerking, HH'!AK228/SUM('Bewerking, HH'!AG$211:AG$246))</f>
        <v>0</v>
      </c>
      <c r="AL228" s="53">
        <f ca="1">IF('Bewerking, HH'!AL228=0,0,'Bewerking, HH'!AL228/SUM('Bewerking, HH'!AG$211:AG$246))</f>
        <v>0</v>
      </c>
      <c r="AM228" s="54">
        <f ca="1">IF('Bewerking, HH'!AM228=0,0,'Bewerking, HH'!AM228/SUM('Bewerking, HH'!AG$211:AG$246))</f>
        <v>0</v>
      </c>
      <c r="AQ228" s="51">
        <f ca="1">IF('Bewerking, HH'!AQ228=0,0,'Bewerking, HH'!AQ228/SUM('Bewerking, HH'!AQ$211:AQ$246))</f>
        <v>1.5387764850387254E-2</v>
      </c>
      <c r="AR228" s="52">
        <f ca="1">IF('Bewerking, HH'!AR228=0,0,'Bewerking, HH'!AR228/SUM('Bewerking, HH'!AQ$211:AQ$246))</f>
        <v>1.402299634924426E-2</v>
      </c>
      <c r="AS228" s="53">
        <f ca="1">IF('Bewerking, HH'!AS228=0,0,'Bewerking, HH'!AS228/SUM('Bewerking, HH'!AQ$211:AQ$246))</f>
        <v>1.3647685011429936E-3</v>
      </c>
      <c r="AT228" s="53">
        <f ca="1">IF('Bewerking, HH'!AT228=0,0,'Bewerking, HH'!AT228/SUM('Bewerking, HH'!AQ$211:AQ$246))</f>
        <v>0</v>
      </c>
      <c r="AU228" s="53">
        <f ca="1">IF('Bewerking, HH'!AU228=0,0,'Bewerking, HH'!AU228/SUM('Bewerking, HH'!AQ$211:AQ$246))</f>
        <v>0</v>
      </c>
      <c r="AV228" s="53">
        <f ca="1">IF('Bewerking, HH'!AV228=0,0,'Bewerking, HH'!AV228/SUM('Bewerking, HH'!AQ$211:AQ$246))</f>
        <v>0</v>
      </c>
      <c r="AW228" s="54">
        <f ca="1">IF('Bewerking, HH'!AW228=0,0,'Bewerking, HH'!AW228/SUM('Bewerking, HH'!AQ$211:AQ$246))</f>
        <v>0</v>
      </c>
    </row>
    <row r="229" spans="2:49" x14ac:dyDescent="0.25">
      <c r="B229" s="29" t="s">
        <v>85</v>
      </c>
      <c r="C229" s="55">
        <f ca="1">IF('Bewerking, HH'!C229=0,0,'Bewerking, HH'!C229/SUM('Bewerking, HH'!C$211:C$246))</f>
        <v>0.15131870756422941</v>
      </c>
      <c r="D229" s="47">
        <f ca="1">IF('Bewerking, HH'!D229=0,0,'Bewerking, HH'!D229/SUM('Bewerking, HH'!C$211:C$246))</f>
        <v>2.1604285373093588E-2</v>
      </c>
      <c r="E229" s="56">
        <f ca="1">IF('Bewerking, HH'!E229=0,0,'Bewerking, HH'!E229/SUM('Bewerking, HH'!C$211:C$246))</f>
        <v>0</v>
      </c>
      <c r="F229" s="56">
        <f ca="1">IF('Bewerking, HH'!F229=0,0,'Bewerking, HH'!F229/SUM('Bewerking, HH'!C$211:C$246))</f>
        <v>0</v>
      </c>
      <c r="G229" s="56">
        <f ca="1">IF('Bewerking, HH'!G229=0,0,'Bewerking, HH'!G229/SUM('Bewerking, HH'!C$211:C$246))</f>
        <v>0</v>
      </c>
      <c r="H229" s="56">
        <f ca="1">IF('Bewerking, HH'!H229=0,0,'Bewerking, HH'!H229/SUM('Bewerking, HH'!C$211:C$246))</f>
        <v>0</v>
      </c>
      <c r="I229" s="49">
        <f ca="1">IF('Bewerking, HH'!I229=0,0,'Bewerking, HH'!I229/SUM('Bewerking, HH'!C$211:C$246))</f>
        <v>0.12971442219113583</v>
      </c>
      <c r="M229" s="55">
        <f ca="1">IF('Bewerking, HH'!M229=0,0,'Bewerking, HH'!M229/SUM('Bewerking, HH'!M$211:M$246))</f>
        <v>0.15131870756422941</v>
      </c>
      <c r="N229" s="47">
        <f ca="1">IF('Bewerking, HH'!N229=0,0,'Bewerking, HH'!N229/SUM('Bewerking, HH'!M$211:M$246))</f>
        <v>2.1529223105530723E-2</v>
      </c>
      <c r="O229" s="56">
        <f ca="1">IF('Bewerking, HH'!O229=0,0,'Bewerking, HH'!O229/SUM('Bewerking, HH'!M$211:M$246))</f>
        <v>0</v>
      </c>
      <c r="P229" s="56">
        <f ca="1">IF('Bewerking, HH'!P229=0,0,'Bewerking, HH'!P229/SUM('Bewerking, HH'!M$211:M$246))</f>
        <v>0</v>
      </c>
      <c r="Q229" s="56">
        <f ca="1">IF('Bewerking, HH'!Q229=0,0,'Bewerking, HH'!Q229/SUM('Bewerking, HH'!M$211:M$246))</f>
        <v>0</v>
      </c>
      <c r="R229" s="56">
        <f ca="1">IF('Bewerking, HH'!R229=0,0,'Bewerking, HH'!R229/SUM('Bewerking, HH'!M$211:M$246))</f>
        <v>0</v>
      </c>
      <c r="S229" s="49">
        <f ca="1">IF('Bewerking, HH'!S229=0,0,'Bewerking, HH'!S229/SUM('Bewerking, HH'!M$211:M$246))</f>
        <v>0.1297894844586987</v>
      </c>
      <c r="W229" s="55">
        <f ca="1">IF('Bewerking, HH'!W229=0,0,'Bewerking, HH'!W229/SUM('Bewerking, HH'!W$211:W$246))</f>
        <v>0.15131870756422941</v>
      </c>
      <c r="X229" s="47">
        <f ca="1">IF('Bewerking, HH'!X229=0,0,'Bewerking, HH'!X229/SUM('Bewerking, HH'!W$211:W$246))</f>
        <v>2.1529223105530723E-2</v>
      </c>
      <c r="Y229" s="56">
        <f ca="1">IF('Bewerking, HH'!Y229=0,0,'Bewerking, HH'!Y229/SUM('Bewerking, HH'!W$211:W$246))</f>
        <v>0</v>
      </c>
      <c r="Z229" s="56">
        <f ca="1">IF('Bewerking, HH'!Z229=0,0,'Bewerking, HH'!Z229/SUM('Bewerking, HH'!W$211:W$246))</f>
        <v>0</v>
      </c>
      <c r="AA229" s="56">
        <f ca="1">IF('Bewerking, HH'!AA229=0,0,'Bewerking, HH'!AA229/SUM('Bewerking, HH'!W$211:W$246))</f>
        <v>0</v>
      </c>
      <c r="AB229" s="56">
        <f ca="1">IF('Bewerking, HH'!AB229=0,0,'Bewerking, HH'!AB229/SUM('Bewerking, HH'!W$211:W$246))</f>
        <v>0.11880309802449759</v>
      </c>
      <c r="AC229" s="49">
        <f ca="1">IF('Bewerking, HH'!AC229=0,0,'Bewerking, HH'!AC229/SUM('Bewerking, HH'!W$211:W$246))</f>
        <v>1.0986386434201099E-2</v>
      </c>
      <c r="AG229" s="55">
        <f ca="1">IF('Bewerking, HH'!AG229=0,0,'Bewerking, HH'!AG229/SUM('Bewerking, HH'!AG$211:AG$246))</f>
        <v>0.15131870756422941</v>
      </c>
      <c r="AH229" s="47">
        <f ca="1">IF('Bewerking, HH'!AH229=0,0,'Bewerking, HH'!AH229/SUM('Bewerking, HH'!AG$211:AG$246))</f>
        <v>2.1529223105530723E-2</v>
      </c>
      <c r="AI229" s="56">
        <f ca="1">IF('Bewerking, HH'!AI229=0,0,'Bewerking, HH'!AI229/SUM('Bewerking, HH'!AG$211:AG$246))</f>
        <v>0</v>
      </c>
      <c r="AJ229" s="56">
        <f ca="1">IF('Bewerking, HH'!AJ229=0,0,'Bewerking, HH'!AJ229/SUM('Bewerking, HH'!AG$211:AG$246))</f>
        <v>0</v>
      </c>
      <c r="AK229" s="56">
        <f ca="1">IF('Bewerking, HH'!AK229=0,0,'Bewerking, HH'!AK229/SUM('Bewerking, HH'!AG$211:AG$246))</f>
        <v>0</v>
      </c>
      <c r="AL229" s="56">
        <f ca="1">IF('Bewerking, HH'!AL229=0,0,'Bewerking, HH'!AL229/SUM('Bewerking, HH'!AG$211:AG$246))</f>
        <v>0</v>
      </c>
      <c r="AM229" s="49">
        <f ca="1">IF('Bewerking, HH'!AM229=0,0,'Bewerking, HH'!AM229/SUM('Bewerking, HH'!AG$211:AG$246))</f>
        <v>0</v>
      </c>
      <c r="AQ229" s="55">
        <f ca="1">IF('Bewerking, HH'!AQ229=0,0,'Bewerking, HH'!AQ229/SUM('Bewerking, HH'!AQ$211:AQ$246))</f>
        <v>0.15131870756422941</v>
      </c>
      <c r="AR229" s="47">
        <f ca="1">IF('Bewerking, HH'!AR229=0,0,'Bewerking, HH'!AR229/SUM('Bewerking, HH'!AQ$211:AQ$246))</f>
        <v>4.3229042273704325E-2</v>
      </c>
      <c r="AS229" s="56">
        <f ca="1">IF('Bewerking, HH'!AS229=0,0,'Bewerking, HH'!AS229/SUM('Bewerking, HH'!AQ$211:AQ$246))</f>
        <v>0.10799413149544508</v>
      </c>
      <c r="AT229" s="56">
        <f ca="1">IF('Bewerking, HH'!AT229=0,0,'Bewerking, HH'!AT229/SUM('Bewerking, HH'!AQ$211:AQ$246))</f>
        <v>0</v>
      </c>
      <c r="AU229" s="56">
        <f ca="1">IF('Bewerking, HH'!AU229=0,0,'Bewerking, HH'!AU229/SUM('Bewerking, HH'!AQ$211:AQ$246))</f>
        <v>0</v>
      </c>
      <c r="AV229" s="56">
        <f ca="1">IF('Bewerking, HH'!AV229=0,0,'Bewerking, HH'!AV229/SUM('Bewerking, HH'!AQ$211:AQ$246))</f>
        <v>0</v>
      </c>
      <c r="AW229" s="49">
        <f ca="1">IF('Bewerking, HH'!AW229=0,0,'Bewerking, HH'!AW229/SUM('Bewerking, HH'!AQ$211:AQ$246))</f>
        <v>9.5533795080009556E-5</v>
      </c>
    </row>
    <row r="230" spans="2:49" x14ac:dyDescent="0.25">
      <c r="B230" s="29" t="s">
        <v>86</v>
      </c>
      <c r="C230" s="55">
        <f ca="1">IF('Bewerking, HH'!C230=0,0,'Bewerking, HH'!C230/SUM('Bewerking, HH'!C$211:C$246))</f>
        <v>3.3054693097683309E-2</v>
      </c>
      <c r="D230" s="47">
        <f ca="1">IF('Bewerking, HH'!D230=0,0,'Bewerking, HH'!D230/SUM('Bewerking, HH'!C$211:C$246))</f>
        <v>1.0727080418983929E-2</v>
      </c>
      <c r="E230" s="56">
        <f ca="1">IF('Bewerking, HH'!E230=0,0,'Bewerking, HH'!E230/SUM('Bewerking, HH'!C$211:C$246))</f>
        <v>0</v>
      </c>
      <c r="F230" s="56">
        <f ca="1">IF('Bewerking, HH'!F230=0,0,'Bewerking, HH'!F230/SUM('Bewerking, HH'!C$211:C$246))</f>
        <v>0</v>
      </c>
      <c r="G230" s="56">
        <f ca="1">IF('Bewerking, HH'!G230=0,0,'Bewerking, HH'!G230/SUM('Bewerking, HH'!C$211:C$246))</f>
        <v>0</v>
      </c>
      <c r="H230" s="56">
        <f ca="1">IF('Bewerking, HH'!H230=0,0,'Bewerking, HH'!H230/SUM('Bewerking, HH'!C$211:C$246))</f>
        <v>0</v>
      </c>
      <c r="I230" s="49">
        <f ca="1">IF('Bewerking, HH'!I230=0,0,'Bewerking, HH'!I230/SUM('Bewerking, HH'!C$211:C$246))</f>
        <v>2.2327612678699375E-2</v>
      </c>
      <c r="M230" s="55">
        <f ca="1">IF('Bewerking, HH'!M230=0,0,'Bewerking, HH'!M230/SUM('Bewerking, HH'!M$211:M$246))</f>
        <v>3.3054693097683309E-2</v>
      </c>
      <c r="N230" s="47">
        <f ca="1">IF('Bewerking, HH'!N230=0,0,'Bewerking, HH'!N230/SUM('Bewerking, HH'!M$211:M$246))</f>
        <v>1.0727080418983929E-2</v>
      </c>
      <c r="O230" s="56">
        <f ca="1">IF('Bewerking, HH'!O230=0,0,'Bewerking, HH'!O230/SUM('Bewerking, HH'!M$211:M$246))</f>
        <v>0</v>
      </c>
      <c r="P230" s="56">
        <f ca="1">IF('Bewerking, HH'!P230=0,0,'Bewerking, HH'!P230/SUM('Bewerking, HH'!M$211:M$246))</f>
        <v>0</v>
      </c>
      <c r="Q230" s="56">
        <f ca="1">IF('Bewerking, HH'!Q230=0,0,'Bewerking, HH'!Q230/SUM('Bewerking, HH'!M$211:M$246))</f>
        <v>0</v>
      </c>
      <c r="R230" s="56">
        <f ca="1">IF('Bewerking, HH'!R230=0,0,'Bewerking, HH'!R230/SUM('Bewerking, HH'!M$211:M$246))</f>
        <v>0</v>
      </c>
      <c r="S230" s="49">
        <f ca="1">IF('Bewerking, HH'!S230=0,0,'Bewerking, HH'!S230/SUM('Bewerking, HH'!M$211:M$246))</f>
        <v>2.2327612678699375E-2</v>
      </c>
      <c r="W230" s="55">
        <f ca="1">IF('Bewerking, HH'!W230=0,0,'Bewerking, HH'!W230/SUM('Bewerking, HH'!W$211:W$246))</f>
        <v>3.3054693097683309E-2</v>
      </c>
      <c r="X230" s="47">
        <f ca="1">IF('Bewerking, HH'!X230=0,0,'Bewerking, HH'!X230/SUM('Bewerking, HH'!W$211:W$246))</f>
        <v>1.0727080418983929E-2</v>
      </c>
      <c r="Y230" s="56">
        <f ca="1">IF('Bewerking, HH'!Y230=0,0,'Bewerking, HH'!Y230/SUM('Bewerking, HH'!W$211:W$246))</f>
        <v>0</v>
      </c>
      <c r="Z230" s="56">
        <f ca="1">IF('Bewerking, HH'!Z230=0,0,'Bewerking, HH'!Z230/SUM('Bewerking, HH'!W$211:W$246))</f>
        <v>0</v>
      </c>
      <c r="AA230" s="56">
        <f ca="1">IF('Bewerking, HH'!AA230=0,0,'Bewerking, HH'!AA230/SUM('Bewerking, HH'!W$211:W$246))</f>
        <v>0</v>
      </c>
      <c r="AB230" s="56">
        <f ca="1">IF('Bewerking, HH'!AB230=0,0,'Bewerking, HH'!AB230/SUM('Bewerking, HH'!W$211:W$246))</f>
        <v>1.7407622232078885E-2</v>
      </c>
      <c r="AC230" s="49">
        <f ca="1">IF('Bewerking, HH'!AC230=0,0,'Bewerking, HH'!AC230/SUM('Bewerking, HH'!W$211:W$246))</f>
        <v>4.9199904466204923E-3</v>
      </c>
      <c r="AG230" s="55">
        <f ca="1">IF('Bewerking, HH'!AG230=0,0,'Bewerking, HH'!AG230/SUM('Bewerking, HH'!AG$211:AG$246))</f>
        <v>3.3054693097683309E-2</v>
      </c>
      <c r="AH230" s="47">
        <f ca="1">IF('Bewerking, HH'!AH230=0,0,'Bewerking, HH'!AH230/SUM('Bewerking, HH'!AG$211:AG$246))</f>
        <v>1.0727080418983929E-2</v>
      </c>
      <c r="AI230" s="56">
        <f ca="1">IF('Bewerking, HH'!AI230=0,0,'Bewerking, HH'!AI230/SUM('Bewerking, HH'!AG$211:AG$246))</f>
        <v>0</v>
      </c>
      <c r="AJ230" s="56">
        <f ca="1">IF('Bewerking, HH'!AJ230=0,0,'Bewerking, HH'!AJ230/SUM('Bewerking, HH'!AG$211:AG$246))</f>
        <v>0</v>
      </c>
      <c r="AK230" s="56">
        <f ca="1">IF('Bewerking, HH'!AK230=0,0,'Bewerking, HH'!AK230/SUM('Bewerking, HH'!AG$211:AG$246))</f>
        <v>0</v>
      </c>
      <c r="AL230" s="56">
        <f ca="1">IF('Bewerking, HH'!AL230=0,0,'Bewerking, HH'!AL230/SUM('Bewerking, HH'!AG$211:AG$246))</f>
        <v>0</v>
      </c>
      <c r="AM230" s="49">
        <f ca="1">IF('Bewerking, HH'!AM230=0,0,'Bewerking, HH'!AM230/SUM('Bewerking, HH'!AG$211:AG$246))</f>
        <v>0</v>
      </c>
      <c r="AQ230" s="55">
        <f ca="1">IF('Bewerking, HH'!AQ230=0,0,'Bewerking, HH'!AQ230/SUM('Bewerking, HH'!AQ$211:AQ$246))</f>
        <v>3.3054693097683309E-2</v>
      </c>
      <c r="AR230" s="47">
        <f ca="1">IF('Bewerking, HH'!AR230=0,0,'Bewerking, HH'!AR230/SUM('Bewerking, HH'!AQ$211:AQ$246))</f>
        <v>2.1911358285850762E-2</v>
      </c>
      <c r="AS230" s="56">
        <f ca="1">IF('Bewerking, HH'!AS230=0,0,'Bewerking, HH'!AS230/SUM('Bewerking, HH'!AQ$211:AQ$246))</f>
        <v>1.1081920229281108E-2</v>
      </c>
      <c r="AT230" s="56">
        <f ca="1">IF('Bewerking, HH'!AT230=0,0,'Bewerking, HH'!AT230/SUM('Bewerking, HH'!AQ$211:AQ$246))</f>
        <v>0</v>
      </c>
      <c r="AU230" s="56">
        <f ca="1">IF('Bewerking, HH'!AU230=0,0,'Bewerking, HH'!AU230/SUM('Bewerking, HH'!AQ$211:AQ$246))</f>
        <v>0</v>
      </c>
      <c r="AV230" s="56">
        <f ca="1">IF('Bewerking, HH'!AV230=0,0,'Bewerking, HH'!AV230/SUM('Bewerking, HH'!AQ$211:AQ$246))</f>
        <v>0</v>
      </c>
      <c r="AW230" s="49">
        <f ca="1">IF('Bewerking, HH'!AW230=0,0,'Bewerking, HH'!AW230/SUM('Bewerking, HH'!AQ$211:AQ$246))</f>
        <v>6.1414582551434709E-5</v>
      </c>
    </row>
    <row r="231" spans="2:49" x14ac:dyDescent="0.25">
      <c r="B231" s="29" t="s">
        <v>87</v>
      </c>
      <c r="C231" s="55">
        <f ca="1">IF('Bewerking, HH'!C231=0,0,'Bewerking, HH'!C231/SUM('Bewerking, HH'!C$211:C$246))</f>
        <v>1.7373503019550308E-2</v>
      </c>
      <c r="D231" s="47">
        <f ca="1">IF('Bewerking, HH'!D231=0,0,'Bewerking, HH'!D231/SUM('Bewerking, HH'!C$211:C$246))</f>
        <v>5.9503906649834518E-3</v>
      </c>
      <c r="E231" s="56">
        <f ca="1">IF('Bewerking, HH'!E231=0,0,'Bewerking, HH'!E231/SUM('Bewerking, HH'!C$211:C$246))</f>
        <v>0</v>
      </c>
      <c r="F231" s="56">
        <f ca="1">IF('Bewerking, HH'!F231=0,0,'Bewerking, HH'!F231/SUM('Bewerking, HH'!C$211:C$246))</f>
        <v>0</v>
      </c>
      <c r="G231" s="56">
        <f ca="1">IF('Bewerking, HH'!G231=0,0,'Bewerking, HH'!G231/SUM('Bewerking, HH'!C$211:C$246))</f>
        <v>0</v>
      </c>
      <c r="H231" s="56">
        <f ca="1">IF('Bewerking, HH'!H231=0,0,'Bewerking, HH'!H231/SUM('Bewerking, HH'!C$211:C$246))</f>
        <v>0</v>
      </c>
      <c r="I231" s="49">
        <f ca="1">IF('Bewerking, HH'!I231=0,0,'Bewerking, HH'!I231/SUM('Bewerking, HH'!C$211:C$246))</f>
        <v>1.1423112354566856E-2</v>
      </c>
      <c r="M231" s="55">
        <f ca="1">IF('Bewerking, HH'!M231=0,0,'Bewerking, HH'!M231/SUM('Bewerking, HH'!M$211:M$246))</f>
        <v>1.7373503019550308E-2</v>
      </c>
      <c r="N231" s="47">
        <f ca="1">IF('Bewerking, HH'!N231=0,0,'Bewerking, HH'!N231/SUM('Bewerking, HH'!M$211:M$246))</f>
        <v>5.9230952949605922E-3</v>
      </c>
      <c r="O231" s="56">
        <f ca="1">IF('Bewerking, HH'!O231=0,0,'Bewerking, HH'!O231/SUM('Bewerking, HH'!M$211:M$246))</f>
        <v>0</v>
      </c>
      <c r="P231" s="56">
        <f ca="1">IF('Bewerking, HH'!P231=0,0,'Bewerking, HH'!P231/SUM('Bewerking, HH'!M$211:M$246))</f>
        <v>0</v>
      </c>
      <c r="Q231" s="56">
        <f ca="1">IF('Bewerking, HH'!Q231=0,0,'Bewerking, HH'!Q231/SUM('Bewerking, HH'!M$211:M$246))</f>
        <v>0</v>
      </c>
      <c r="R231" s="56">
        <f ca="1">IF('Bewerking, HH'!R231=0,0,'Bewerking, HH'!R231/SUM('Bewerking, HH'!M$211:M$246))</f>
        <v>0</v>
      </c>
      <c r="S231" s="49">
        <f ca="1">IF('Bewerking, HH'!S231=0,0,'Bewerking, HH'!S231/SUM('Bewerking, HH'!M$211:M$246))</f>
        <v>1.1450407724589716E-2</v>
      </c>
      <c r="W231" s="55">
        <f ca="1">IF('Bewerking, HH'!W231=0,0,'Bewerking, HH'!W231/SUM('Bewerking, HH'!W$211:W$246))</f>
        <v>1.7373503019550308E-2</v>
      </c>
      <c r="X231" s="47">
        <f ca="1">IF('Bewerking, HH'!X231=0,0,'Bewerking, HH'!X231/SUM('Bewerking, HH'!W$211:W$246))</f>
        <v>5.9230952949605922E-3</v>
      </c>
      <c r="Y231" s="56">
        <f ca="1">IF('Bewerking, HH'!Y231=0,0,'Bewerking, HH'!Y231/SUM('Bewerking, HH'!W$211:W$246))</f>
        <v>0</v>
      </c>
      <c r="Z231" s="56">
        <f ca="1">IF('Bewerking, HH'!Z231=0,0,'Bewerking, HH'!Z231/SUM('Bewerking, HH'!W$211:W$246))</f>
        <v>0</v>
      </c>
      <c r="AA231" s="56">
        <f ca="1">IF('Bewerking, HH'!AA231=0,0,'Bewerking, HH'!AA231/SUM('Bewerking, HH'!W$211:W$246))</f>
        <v>0</v>
      </c>
      <c r="AB231" s="56">
        <f ca="1">IF('Bewerking, HH'!AB231=0,0,'Bewerking, HH'!AB231/SUM('Bewerking, HH'!W$211:W$246))</f>
        <v>7.5130505987921802E-3</v>
      </c>
      <c r="AC231" s="49">
        <f ca="1">IF('Bewerking, HH'!AC231=0,0,'Bewerking, HH'!AC231/SUM('Bewerking, HH'!W$211:W$246))</f>
        <v>3.9373571257975363E-3</v>
      </c>
      <c r="AG231" s="55">
        <f ca="1">IF('Bewerking, HH'!AG231=0,0,'Bewerking, HH'!AG231/SUM('Bewerking, HH'!AG$211:AG$246))</f>
        <v>1.7373503019550308E-2</v>
      </c>
      <c r="AH231" s="47">
        <f ca="1">IF('Bewerking, HH'!AH231=0,0,'Bewerking, HH'!AH231/SUM('Bewerking, HH'!AG$211:AG$246))</f>
        <v>5.9230952949605922E-3</v>
      </c>
      <c r="AI231" s="56">
        <f ca="1">IF('Bewerking, HH'!AI231=0,0,'Bewerking, HH'!AI231/SUM('Bewerking, HH'!AG$211:AG$246))</f>
        <v>0</v>
      </c>
      <c r="AJ231" s="56">
        <f ca="1">IF('Bewerking, HH'!AJ231=0,0,'Bewerking, HH'!AJ231/SUM('Bewerking, HH'!AG$211:AG$246))</f>
        <v>0</v>
      </c>
      <c r="AK231" s="56">
        <f ca="1">IF('Bewerking, HH'!AK231=0,0,'Bewerking, HH'!AK231/SUM('Bewerking, HH'!AG$211:AG$246))</f>
        <v>0</v>
      </c>
      <c r="AL231" s="56">
        <f ca="1">IF('Bewerking, HH'!AL231=0,0,'Bewerking, HH'!AL231/SUM('Bewerking, HH'!AG$211:AG$246))</f>
        <v>0</v>
      </c>
      <c r="AM231" s="49">
        <f ca="1">IF('Bewerking, HH'!AM231=0,0,'Bewerking, HH'!AM231/SUM('Bewerking, HH'!AG$211:AG$246))</f>
        <v>0</v>
      </c>
      <c r="AQ231" s="55">
        <f ca="1">IF('Bewerking, HH'!AQ231=0,0,'Bewerking, HH'!AQ231/SUM('Bewerking, HH'!AQ$211:AQ$246))</f>
        <v>1.7373503019550308E-2</v>
      </c>
      <c r="AR231" s="47">
        <f ca="1">IF('Bewerking, HH'!AR231=0,0,'Bewerking, HH'!AR231/SUM('Bewerking, HH'!AQ$211:AQ$246))</f>
        <v>1.1593708417209731E-2</v>
      </c>
      <c r="AS231" s="56">
        <f ca="1">IF('Bewerking, HH'!AS231=0,0,'Bewerking, HH'!AS231/SUM('Bewerking, HH'!AQ$211:AQ$246))</f>
        <v>5.779794602340578E-3</v>
      </c>
      <c r="AT231" s="56">
        <f ca="1">IF('Bewerking, HH'!AT231=0,0,'Bewerking, HH'!AT231/SUM('Bewerking, HH'!AQ$211:AQ$246))</f>
        <v>0</v>
      </c>
      <c r="AU231" s="56">
        <f ca="1">IF('Bewerking, HH'!AU231=0,0,'Bewerking, HH'!AU231/SUM('Bewerking, HH'!AQ$211:AQ$246))</f>
        <v>0</v>
      </c>
      <c r="AV231" s="56">
        <f ca="1">IF('Bewerking, HH'!AV231=0,0,'Bewerking, HH'!AV231/SUM('Bewerking, HH'!AQ$211:AQ$246))</f>
        <v>0</v>
      </c>
      <c r="AW231" s="49">
        <f ca="1">IF('Bewerking, HH'!AW231=0,0,'Bewerking, HH'!AW231/SUM('Bewerking, HH'!AQ$211:AQ$246))</f>
        <v>0</v>
      </c>
    </row>
    <row r="232" spans="2:49" x14ac:dyDescent="0.25">
      <c r="B232" s="29" t="s">
        <v>88</v>
      </c>
      <c r="C232" s="55">
        <f ca="1">IF('Bewerking, HH'!C232=0,0,'Bewerking, HH'!C232/SUM('Bewerking, HH'!C$211:C$246))</f>
        <v>3.0202326930294447E-2</v>
      </c>
      <c r="D232" s="47">
        <f ca="1">IF('Bewerking, HH'!D232=0,0,'Bewerking, HH'!D232/SUM('Bewerking, HH'!C$211:C$246))</f>
        <v>4.8039851240233378E-3</v>
      </c>
      <c r="E232" s="56">
        <f ca="1">IF('Bewerking, HH'!E232=0,0,'Bewerking, HH'!E232/SUM('Bewerking, HH'!C$211:C$246))</f>
        <v>0</v>
      </c>
      <c r="F232" s="56">
        <f ca="1">IF('Bewerking, HH'!F232=0,0,'Bewerking, HH'!F232/SUM('Bewerking, HH'!C$211:C$246))</f>
        <v>0</v>
      </c>
      <c r="G232" s="56">
        <f ca="1">IF('Bewerking, HH'!G232=0,0,'Bewerking, HH'!G232/SUM('Bewerking, HH'!C$211:C$246))</f>
        <v>0</v>
      </c>
      <c r="H232" s="56">
        <f ca="1">IF('Bewerking, HH'!H232=0,0,'Bewerking, HH'!H232/SUM('Bewerking, HH'!C$211:C$246))</f>
        <v>0</v>
      </c>
      <c r="I232" s="49">
        <f ca="1">IF('Bewerking, HH'!I232=0,0,'Bewerking, HH'!I232/SUM('Bewerking, HH'!C$211:C$246))</f>
        <v>2.539834180627111E-2</v>
      </c>
      <c r="M232" s="55">
        <f ca="1">IF('Bewerking, HH'!M232=0,0,'Bewerking, HH'!M232/SUM('Bewerking, HH'!M$211:M$246))</f>
        <v>3.0202326930294447E-2</v>
      </c>
      <c r="N232" s="47">
        <f ca="1">IF('Bewerking, HH'!N232=0,0,'Bewerking, HH'!N232/SUM('Bewerking, HH'!M$211:M$246))</f>
        <v>4.7971612815176229E-3</v>
      </c>
      <c r="O232" s="56">
        <f ca="1">IF('Bewerking, HH'!O232=0,0,'Bewerking, HH'!O232/SUM('Bewerking, HH'!M$211:M$246))</f>
        <v>0</v>
      </c>
      <c r="P232" s="56">
        <f ca="1">IF('Bewerking, HH'!P232=0,0,'Bewerking, HH'!P232/SUM('Bewerking, HH'!M$211:M$246))</f>
        <v>0</v>
      </c>
      <c r="Q232" s="56">
        <f ca="1">IF('Bewerking, HH'!Q232=0,0,'Bewerking, HH'!Q232/SUM('Bewerking, HH'!M$211:M$246))</f>
        <v>0</v>
      </c>
      <c r="R232" s="56">
        <f ca="1">IF('Bewerking, HH'!R232=0,0,'Bewerking, HH'!R232/SUM('Bewerking, HH'!M$211:M$246))</f>
        <v>0</v>
      </c>
      <c r="S232" s="49">
        <f ca="1">IF('Bewerking, HH'!S232=0,0,'Bewerking, HH'!S232/SUM('Bewerking, HH'!M$211:M$246))</f>
        <v>2.5405165648776828E-2</v>
      </c>
      <c r="W232" s="55">
        <f ca="1">IF('Bewerking, HH'!W232=0,0,'Bewerking, HH'!W232/SUM('Bewerking, HH'!W$211:W$246))</f>
        <v>3.0202326930294447E-2</v>
      </c>
      <c r="X232" s="47">
        <f ca="1">IF('Bewerking, HH'!X232=0,0,'Bewerking, HH'!X232/SUM('Bewerking, HH'!W$211:W$246))</f>
        <v>4.7971612815176229E-3</v>
      </c>
      <c r="Y232" s="56">
        <f ca="1">IF('Bewerking, HH'!Y232=0,0,'Bewerking, HH'!Y232/SUM('Bewerking, HH'!W$211:W$246))</f>
        <v>0</v>
      </c>
      <c r="Z232" s="56">
        <f ca="1">IF('Bewerking, HH'!Z232=0,0,'Bewerking, HH'!Z232/SUM('Bewerking, HH'!W$211:W$246))</f>
        <v>0</v>
      </c>
      <c r="AA232" s="56">
        <f ca="1">IF('Bewerking, HH'!AA232=0,0,'Bewerking, HH'!AA232/SUM('Bewerking, HH'!W$211:W$246))</f>
        <v>0</v>
      </c>
      <c r="AB232" s="56">
        <f ca="1">IF('Bewerking, HH'!AB232=0,0,'Bewerking, HH'!AB232/SUM('Bewerking, HH'!W$211:W$246))</f>
        <v>2.1576990003070728E-2</v>
      </c>
      <c r="AC232" s="49">
        <f ca="1">IF('Bewerking, HH'!AC232=0,0,'Bewerking, HH'!AC232/SUM('Bewerking, HH'!W$211:W$246))</f>
        <v>3.8281756457060972E-3</v>
      </c>
      <c r="AG232" s="55">
        <f ca="1">IF('Bewerking, HH'!AG232=0,0,'Bewerking, HH'!AG232/SUM('Bewerking, HH'!AG$211:AG$246))</f>
        <v>3.0202326930294447E-2</v>
      </c>
      <c r="AH232" s="47">
        <f ca="1">IF('Bewerking, HH'!AH232=0,0,'Bewerking, HH'!AH232/SUM('Bewerking, HH'!AG$211:AG$246))</f>
        <v>4.7971612815176229E-3</v>
      </c>
      <c r="AI232" s="56">
        <f ca="1">IF('Bewerking, HH'!AI232=0,0,'Bewerking, HH'!AI232/SUM('Bewerking, HH'!AG$211:AG$246))</f>
        <v>0</v>
      </c>
      <c r="AJ232" s="56">
        <f ca="1">IF('Bewerking, HH'!AJ232=0,0,'Bewerking, HH'!AJ232/SUM('Bewerking, HH'!AG$211:AG$246))</f>
        <v>0</v>
      </c>
      <c r="AK232" s="56">
        <f ca="1">IF('Bewerking, HH'!AK232=0,0,'Bewerking, HH'!AK232/SUM('Bewerking, HH'!AG$211:AG$246))</f>
        <v>0</v>
      </c>
      <c r="AL232" s="56">
        <f ca="1">IF('Bewerking, HH'!AL232=0,0,'Bewerking, HH'!AL232/SUM('Bewerking, HH'!AG$211:AG$246))</f>
        <v>0</v>
      </c>
      <c r="AM232" s="49">
        <f ca="1">IF('Bewerking, HH'!AM232=0,0,'Bewerking, HH'!AM232/SUM('Bewerking, HH'!AG$211:AG$246))</f>
        <v>0</v>
      </c>
      <c r="AQ232" s="55">
        <f ca="1">IF('Bewerking, HH'!AQ232=0,0,'Bewerking, HH'!AQ232/SUM('Bewerking, HH'!AQ$211:AQ$246))</f>
        <v>3.0202326930294447E-2</v>
      </c>
      <c r="AR232" s="47">
        <f ca="1">IF('Bewerking, HH'!AR232=0,0,'Bewerking, HH'!AR232/SUM('Bewerking, HH'!AQ$211:AQ$246))</f>
        <v>2.0669418949810638E-2</v>
      </c>
      <c r="AS232" s="56">
        <f ca="1">IF('Bewerking, HH'!AS232=0,0,'Bewerking, HH'!AS232/SUM('Bewerking, HH'!AQ$211:AQ$246))</f>
        <v>9.512436452966665E-3</v>
      </c>
      <c r="AT232" s="56">
        <f ca="1">IF('Bewerking, HH'!AT232=0,0,'Bewerking, HH'!AT232/SUM('Bewerking, HH'!AQ$211:AQ$246))</f>
        <v>0</v>
      </c>
      <c r="AU232" s="56">
        <f ca="1">IF('Bewerking, HH'!AU232=0,0,'Bewerking, HH'!AU232/SUM('Bewerking, HH'!AQ$211:AQ$246))</f>
        <v>0</v>
      </c>
      <c r="AV232" s="56">
        <f ca="1">IF('Bewerking, HH'!AV232=0,0,'Bewerking, HH'!AV232/SUM('Bewerking, HH'!AQ$211:AQ$246))</f>
        <v>0</v>
      </c>
      <c r="AW232" s="49">
        <f ca="1">IF('Bewerking, HH'!AW232=0,0,'Bewerking, HH'!AW232/SUM('Bewerking, HH'!AQ$211:AQ$246))</f>
        <v>2.0471527517144903E-5</v>
      </c>
    </row>
    <row r="233" spans="2:49" x14ac:dyDescent="0.25">
      <c r="B233" s="29" t="s">
        <v>89</v>
      </c>
      <c r="C233" s="55">
        <f ca="1">IF('Bewerking, HH'!C233=0,0,'Bewerking, HH'!C233/SUM('Bewerking, HH'!C$211:C$246))</f>
        <v>6.0936913576034667E-2</v>
      </c>
      <c r="D233" s="47">
        <f ca="1">IF('Bewerking, HH'!D233=0,0,'Bewerking, HH'!D233/SUM('Bewerking, HH'!C$211:C$246))</f>
        <v>2.1959125183390767E-2</v>
      </c>
      <c r="E233" s="56">
        <f ca="1">IF('Bewerking, HH'!E233=0,0,'Bewerking, HH'!E233/SUM('Bewerking, HH'!C$211:C$246))</f>
        <v>0</v>
      </c>
      <c r="F233" s="56">
        <f ca="1">IF('Bewerking, HH'!F233=0,0,'Bewerking, HH'!F233/SUM('Bewerking, HH'!C$211:C$246))</f>
        <v>0</v>
      </c>
      <c r="G233" s="56">
        <f ca="1">IF('Bewerking, HH'!G233=0,0,'Bewerking, HH'!G233/SUM('Bewerking, HH'!C$211:C$246))</f>
        <v>0</v>
      </c>
      <c r="H233" s="56">
        <f ca="1">IF('Bewerking, HH'!H233=0,0,'Bewerking, HH'!H233/SUM('Bewerking, HH'!C$211:C$246))</f>
        <v>0</v>
      </c>
      <c r="I233" s="49">
        <f ca="1">IF('Bewerking, HH'!I233=0,0,'Bewerking, HH'!I233/SUM('Bewerking, HH'!C$211:C$246))</f>
        <v>3.8977788392643896E-2</v>
      </c>
      <c r="M233" s="55">
        <f ca="1">IF('Bewerking, HH'!M233=0,0,'Bewerking, HH'!M233/SUM('Bewerking, HH'!M$211:M$246))</f>
        <v>6.0936913576034667E-2</v>
      </c>
      <c r="N233" s="47">
        <f ca="1">IF('Bewerking, HH'!N233=0,0,'Bewerking, HH'!N233/SUM('Bewerking, HH'!M$211:M$246))</f>
        <v>2.1959125183390767E-2</v>
      </c>
      <c r="O233" s="56">
        <f ca="1">IF('Bewerking, HH'!O233=0,0,'Bewerking, HH'!O233/SUM('Bewerking, HH'!M$211:M$246))</f>
        <v>0</v>
      </c>
      <c r="P233" s="56">
        <f ca="1">IF('Bewerking, HH'!P233=0,0,'Bewerking, HH'!P233/SUM('Bewerking, HH'!M$211:M$246))</f>
        <v>0</v>
      </c>
      <c r="Q233" s="56">
        <f ca="1">IF('Bewerking, HH'!Q233=0,0,'Bewerking, HH'!Q233/SUM('Bewerking, HH'!M$211:M$246))</f>
        <v>0</v>
      </c>
      <c r="R233" s="56">
        <f ca="1">IF('Bewerking, HH'!R233=0,0,'Bewerking, HH'!R233/SUM('Bewerking, HH'!M$211:M$246))</f>
        <v>0</v>
      </c>
      <c r="S233" s="49">
        <f ca="1">IF('Bewerking, HH'!S233=0,0,'Bewerking, HH'!S233/SUM('Bewerking, HH'!M$211:M$246))</f>
        <v>3.8977788392643896E-2</v>
      </c>
      <c r="W233" s="55">
        <f ca="1">IF('Bewerking, HH'!W233=0,0,'Bewerking, HH'!W233/SUM('Bewerking, HH'!W$211:W$246))</f>
        <v>6.0936913576034667E-2</v>
      </c>
      <c r="X233" s="47">
        <f ca="1">IF('Bewerking, HH'!X233=0,0,'Bewerking, HH'!X233/SUM('Bewerking, HH'!W$211:W$246))</f>
        <v>2.1959125183390767E-2</v>
      </c>
      <c r="Y233" s="56">
        <f ca="1">IF('Bewerking, HH'!Y233=0,0,'Bewerking, HH'!Y233/SUM('Bewerking, HH'!W$211:W$246))</f>
        <v>0</v>
      </c>
      <c r="Z233" s="56">
        <f ca="1">IF('Bewerking, HH'!Z233=0,0,'Bewerking, HH'!Z233/SUM('Bewerking, HH'!W$211:W$246))</f>
        <v>0</v>
      </c>
      <c r="AA233" s="56">
        <f ca="1">IF('Bewerking, HH'!AA233=0,0,'Bewerking, HH'!AA233/SUM('Bewerking, HH'!W$211:W$246))</f>
        <v>0</v>
      </c>
      <c r="AB233" s="56">
        <f ca="1">IF('Bewerking, HH'!AB233=0,0,'Bewerking, HH'!AB233/SUM('Bewerking, HH'!W$211:W$246))</f>
        <v>2.3050939984305161E-2</v>
      </c>
      <c r="AC233" s="49">
        <f ca="1">IF('Bewerking, HH'!AC233=0,0,'Bewerking, HH'!AC233/SUM('Bewerking, HH'!W$211:W$246))</f>
        <v>1.5926848408338735E-2</v>
      </c>
      <c r="AG233" s="55">
        <f ca="1">IF('Bewerking, HH'!AG233=0,0,'Bewerking, HH'!AG233/SUM('Bewerking, HH'!AG$211:AG$246))</f>
        <v>6.0936913576034667E-2</v>
      </c>
      <c r="AH233" s="47">
        <f ca="1">IF('Bewerking, HH'!AH233=0,0,'Bewerking, HH'!AH233/SUM('Bewerking, HH'!AG$211:AG$246))</f>
        <v>2.1959125183390767E-2</v>
      </c>
      <c r="AI233" s="56">
        <f ca="1">IF('Bewerking, HH'!AI233=0,0,'Bewerking, HH'!AI233/SUM('Bewerking, HH'!AG$211:AG$246))</f>
        <v>0</v>
      </c>
      <c r="AJ233" s="56">
        <f ca="1">IF('Bewerking, HH'!AJ233=0,0,'Bewerking, HH'!AJ233/SUM('Bewerking, HH'!AG$211:AG$246))</f>
        <v>0</v>
      </c>
      <c r="AK233" s="56">
        <f ca="1">IF('Bewerking, HH'!AK233=0,0,'Bewerking, HH'!AK233/SUM('Bewerking, HH'!AG$211:AG$246))</f>
        <v>0</v>
      </c>
      <c r="AL233" s="56">
        <f ca="1">IF('Bewerking, HH'!AL233=0,0,'Bewerking, HH'!AL233/SUM('Bewerking, HH'!AG$211:AG$246))</f>
        <v>0</v>
      </c>
      <c r="AM233" s="49">
        <f ca="1">IF('Bewerking, HH'!AM233=0,0,'Bewerking, HH'!AM233/SUM('Bewerking, HH'!AG$211:AG$246))</f>
        <v>0</v>
      </c>
      <c r="AQ233" s="55">
        <f ca="1">IF('Bewerking, HH'!AQ233=0,0,'Bewerking, HH'!AQ233/SUM('Bewerking, HH'!AQ$211:AQ$246))</f>
        <v>6.0936913576034667E-2</v>
      </c>
      <c r="AR233" s="47">
        <f ca="1">IF('Bewerking, HH'!AR233=0,0,'Bewerking, HH'!AR233/SUM('Bewerking, HH'!AQ$211:AQ$246))</f>
        <v>5.2079566003616636E-2</v>
      </c>
      <c r="AS233" s="56">
        <f ca="1">IF('Bewerking, HH'!AS233=0,0,'Bewerking, HH'!AS233/SUM('Bewerking, HH'!AQ$211:AQ$246))</f>
        <v>8.8368760449008838E-3</v>
      </c>
      <c r="AT233" s="56">
        <f ca="1">IF('Bewerking, HH'!AT233=0,0,'Bewerking, HH'!AT233/SUM('Bewerking, HH'!AQ$211:AQ$246))</f>
        <v>0</v>
      </c>
      <c r="AU233" s="56">
        <f ca="1">IF('Bewerking, HH'!AU233=0,0,'Bewerking, HH'!AU233/SUM('Bewerking, HH'!AQ$211:AQ$246))</f>
        <v>0</v>
      </c>
      <c r="AV233" s="56">
        <f ca="1">IF('Bewerking, HH'!AV233=0,0,'Bewerking, HH'!AV233/SUM('Bewerking, HH'!AQ$211:AQ$246))</f>
        <v>0</v>
      </c>
      <c r="AW233" s="49">
        <f ca="1">IF('Bewerking, HH'!AW233=0,0,'Bewerking, HH'!AW233/SUM('Bewerking, HH'!AQ$211:AQ$246))</f>
        <v>2.0471527517144903E-5</v>
      </c>
    </row>
    <row r="234" spans="2:49" x14ac:dyDescent="0.25">
      <c r="B234" s="29" t="s">
        <v>90</v>
      </c>
      <c r="C234" s="55">
        <f ca="1">IF('Bewerking, HH'!C234=0,0,'Bewerking, HH'!C234/SUM('Bewerking, HH'!C$211:C$246))</f>
        <v>5.1274352587942273E-2</v>
      </c>
      <c r="D234" s="47">
        <f ca="1">IF('Bewerking, HH'!D234=0,0,'Bewerking, HH'!D234/SUM('Bewerking, HH'!C$211:C$246))</f>
        <v>1.5449179432938687E-2</v>
      </c>
      <c r="E234" s="56">
        <f ca="1">IF('Bewerking, HH'!E234=0,0,'Bewerking, HH'!E234/SUM('Bewerking, HH'!C$211:C$246))</f>
        <v>0</v>
      </c>
      <c r="F234" s="56">
        <f ca="1">IF('Bewerking, HH'!F234=0,0,'Bewerking, HH'!F234/SUM('Bewerking, HH'!C$211:C$246))</f>
        <v>0</v>
      </c>
      <c r="G234" s="56">
        <f ca="1">IF('Bewerking, HH'!G234=0,0,'Bewerking, HH'!G234/SUM('Bewerking, HH'!C$211:C$246))</f>
        <v>0</v>
      </c>
      <c r="H234" s="56">
        <f ca="1">IF('Bewerking, HH'!H234=0,0,'Bewerking, HH'!H234/SUM('Bewerking, HH'!C$211:C$246))</f>
        <v>0</v>
      </c>
      <c r="I234" s="49">
        <f ca="1">IF('Bewerking, HH'!I234=0,0,'Bewerking, HH'!I234/SUM('Bewerking, HH'!C$211:C$246))</f>
        <v>3.5825173155003581E-2</v>
      </c>
      <c r="J234" s="56">
        <f ca="1">SUM(C229:C234)</f>
        <v>0.3441604967757344</v>
      </c>
      <c r="M234" s="55">
        <f ca="1">IF('Bewerking, HH'!M234=0,0,'Bewerking, HH'!M234/SUM('Bewerking, HH'!M$211:M$246))</f>
        <v>5.1274352587942273E-2</v>
      </c>
      <c r="N234" s="47">
        <f ca="1">IF('Bewerking, HH'!N234=0,0,'Bewerking, HH'!N234/SUM('Bewerking, HH'!M$211:M$246))</f>
        <v>1.5449179432938687E-2</v>
      </c>
      <c r="O234" s="56">
        <f ca="1">IF('Bewerking, HH'!O234=0,0,'Bewerking, HH'!O234/SUM('Bewerking, HH'!M$211:M$246))</f>
        <v>0</v>
      </c>
      <c r="P234" s="56">
        <f ca="1">IF('Bewerking, HH'!P234=0,0,'Bewerking, HH'!P234/SUM('Bewerking, HH'!M$211:M$246))</f>
        <v>0</v>
      </c>
      <c r="Q234" s="56">
        <f ca="1">IF('Bewerking, HH'!Q234=0,0,'Bewerking, HH'!Q234/SUM('Bewerking, HH'!M$211:M$246))</f>
        <v>0</v>
      </c>
      <c r="R234" s="56">
        <f ca="1">IF('Bewerking, HH'!R234=0,0,'Bewerking, HH'!R234/SUM('Bewerking, HH'!M$211:M$246))</f>
        <v>0</v>
      </c>
      <c r="S234" s="49">
        <f ca="1">IF('Bewerking, HH'!S234=0,0,'Bewerking, HH'!S234/SUM('Bewerking, HH'!M$211:M$246))</f>
        <v>3.5825173155003581E-2</v>
      </c>
      <c r="W234" s="55">
        <f ca="1">IF('Bewerking, HH'!W234=0,0,'Bewerking, HH'!W234/SUM('Bewerking, HH'!W$211:W$246))</f>
        <v>5.1274352587942273E-2</v>
      </c>
      <c r="X234" s="47">
        <f ca="1">IF('Bewerking, HH'!X234=0,0,'Bewerking, HH'!X234/SUM('Bewerking, HH'!W$211:W$246))</f>
        <v>1.5449179432938687E-2</v>
      </c>
      <c r="Y234" s="56">
        <f ca="1">IF('Bewerking, HH'!Y234=0,0,'Bewerking, HH'!Y234/SUM('Bewerking, HH'!W$211:W$246))</f>
        <v>0</v>
      </c>
      <c r="Z234" s="56">
        <f ca="1">IF('Bewerking, HH'!Z234=0,0,'Bewerking, HH'!Z234/SUM('Bewerking, HH'!W$211:W$246))</f>
        <v>0</v>
      </c>
      <c r="AA234" s="56">
        <f ca="1">IF('Bewerking, HH'!AA234=0,0,'Bewerking, HH'!AA234/SUM('Bewerking, HH'!W$211:W$246))</f>
        <v>0</v>
      </c>
      <c r="AB234" s="56">
        <f ca="1">IF('Bewerking, HH'!AB234=0,0,'Bewerking, HH'!AB234/SUM('Bewerking, HH'!W$211:W$246))</f>
        <v>2.1686171483162167E-2</v>
      </c>
      <c r="AC234" s="49">
        <f ca="1">IF('Bewerking, HH'!AC234=0,0,'Bewerking, HH'!AC234/SUM('Bewerking, HH'!W$211:W$246))</f>
        <v>1.4139001671841414E-2</v>
      </c>
      <c r="AG234" s="55">
        <f ca="1">IF('Bewerking, HH'!AG234=0,0,'Bewerking, HH'!AG234/SUM('Bewerking, HH'!AG$211:AG$246))</f>
        <v>5.1274352587942273E-2</v>
      </c>
      <c r="AH234" s="47">
        <f ca="1">IF('Bewerking, HH'!AH234=0,0,'Bewerking, HH'!AH234/SUM('Bewerking, HH'!AG$211:AG$246))</f>
        <v>1.5449179432938687E-2</v>
      </c>
      <c r="AI234" s="56">
        <f ca="1">IF('Bewerking, HH'!AI234=0,0,'Bewerking, HH'!AI234/SUM('Bewerking, HH'!AG$211:AG$246))</f>
        <v>0</v>
      </c>
      <c r="AJ234" s="56">
        <f ca="1">IF('Bewerking, HH'!AJ234=0,0,'Bewerking, HH'!AJ234/SUM('Bewerking, HH'!AG$211:AG$246))</f>
        <v>0</v>
      </c>
      <c r="AK234" s="56">
        <f ca="1">IF('Bewerking, HH'!AK234=0,0,'Bewerking, HH'!AK234/SUM('Bewerking, HH'!AG$211:AG$246))</f>
        <v>0</v>
      </c>
      <c r="AL234" s="56">
        <f ca="1">IF('Bewerking, HH'!AL234=0,0,'Bewerking, HH'!AL234/SUM('Bewerking, HH'!AG$211:AG$246))</f>
        <v>0</v>
      </c>
      <c r="AM234" s="49">
        <f ca="1">IF('Bewerking, HH'!AM234=0,0,'Bewerking, HH'!AM234/SUM('Bewerking, HH'!AG$211:AG$246))</f>
        <v>0</v>
      </c>
      <c r="AQ234" s="55">
        <f ca="1">IF('Bewerking, HH'!AQ234=0,0,'Bewerking, HH'!AQ234/SUM('Bewerking, HH'!AQ$211:AQ$246))</f>
        <v>5.1274352587942273E-2</v>
      </c>
      <c r="AR234" s="47">
        <f ca="1">IF('Bewerking, HH'!AR234=0,0,'Bewerking, HH'!AR234/SUM('Bewerking, HH'!AQ$211:AQ$246))</f>
        <v>4.4389095499675867E-2</v>
      </c>
      <c r="AS234" s="56">
        <f ca="1">IF('Bewerking, HH'!AS234=0,0,'Bewerking, HH'!AS234/SUM('Bewerking, HH'!AQ$211:AQ$246))</f>
        <v>6.8852570882664025E-3</v>
      </c>
      <c r="AT234" s="56">
        <f ca="1">IF('Bewerking, HH'!AT234=0,0,'Bewerking, HH'!AT234/SUM('Bewerking, HH'!AQ$211:AQ$246))</f>
        <v>0</v>
      </c>
      <c r="AU234" s="56">
        <f ca="1">IF('Bewerking, HH'!AU234=0,0,'Bewerking, HH'!AU234/SUM('Bewerking, HH'!AQ$211:AQ$246))</f>
        <v>0</v>
      </c>
      <c r="AV234" s="56">
        <f ca="1">IF('Bewerking, HH'!AV234=0,0,'Bewerking, HH'!AV234/SUM('Bewerking, HH'!AQ$211:AQ$246))</f>
        <v>0</v>
      </c>
      <c r="AW234" s="49">
        <f ca="1">IF('Bewerking, HH'!AW234=0,0,'Bewerking, HH'!AW234/SUM('Bewerking, HH'!AQ$211:AQ$246))</f>
        <v>0</v>
      </c>
    </row>
    <row r="235" spans="2:49" x14ac:dyDescent="0.25">
      <c r="B235" s="29" t="s">
        <v>91</v>
      </c>
      <c r="C235" s="42">
        <f ca="1">IF('Bewerking, HH'!C235=0,0,'Bewerking, HH'!C235/SUM('Bewerking, HH'!C$211:C$246))</f>
        <v>0.12981677982872156</v>
      </c>
      <c r="D235" s="43">
        <f ca="1">IF('Bewerking, HH'!D235=0,0,'Bewerking, HH'!D235/SUM('Bewerking, HH'!C$211:C$246))</f>
        <v>2.7274898495342727E-2</v>
      </c>
      <c r="E235" s="44">
        <f ca="1">IF('Bewerking, HH'!E235=0,0,'Bewerking, HH'!E235/SUM('Bewerking, HH'!C$211:C$246))</f>
        <v>0</v>
      </c>
      <c r="F235" s="44">
        <f ca="1">IF('Bewerking, HH'!F235=0,0,'Bewerking, HH'!F235/SUM('Bewerking, HH'!C$211:C$246))</f>
        <v>0</v>
      </c>
      <c r="G235" s="44">
        <f ca="1">IF('Bewerking, HH'!G235=0,0,'Bewerking, HH'!G235/SUM('Bewerking, HH'!C$211:C$246))</f>
        <v>0</v>
      </c>
      <c r="H235" s="44">
        <f ca="1">IF('Bewerking, HH'!H235=0,0,'Bewerking, HH'!H235/SUM('Bewerking, HH'!C$211:C$246))</f>
        <v>0</v>
      </c>
      <c r="I235" s="45">
        <f ca="1">IF('Bewerking, HH'!I235=0,0,'Bewerking, HH'!I235/SUM('Bewerking, HH'!C$211:C$246))</f>
        <v>0.10254188133337883</v>
      </c>
      <c r="J235" s="57"/>
      <c r="M235" s="42">
        <f ca="1">IF('Bewerking, HH'!M235=0,0,'Bewerking, HH'!M235/SUM('Bewerking, HH'!M$211:M$246))</f>
        <v>0.12981677982872156</v>
      </c>
      <c r="N235" s="43">
        <f ca="1">IF('Bewerking, HH'!N235=0,0,'Bewerking, HH'!N235/SUM('Bewerking, HH'!M$211:M$246))</f>
        <v>2.6920058685045548E-2</v>
      </c>
      <c r="O235" s="44">
        <f ca="1">IF('Bewerking, HH'!O235=0,0,'Bewerking, HH'!O235/SUM('Bewerking, HH'!M$211:M$246))</f>
        <v>0</v>
      </c>
      <c r="P235" s="44">
        <f ca="1">IF('Bewerking, HH'!P235=0,0,'Bewerking, HH'!P235/SUM('Bewerking, HH'!M$211:M$246))</f>
        <v>0</v>
      </c>
      <c r="Q235" s="44">
        <f ca="1">IF('Bewerking, HH'!Q235=0,0,'Bewerking, HH'!Q235/SUM('Bewerking, HH'!M$211:M$246))</f>
        <v>0</v>
      </c>
      <c r="R235" s="44">
        <f ca="1">IF('Bewerking, HH'!R235=0,0,'Bewerking, HH'!R235/SUM('Bewerking, HH'!M$211:M$246))</f>
        <v>0</v>
      </c>
      <c r="S235" s="45">
        <f ca="1">IF('Bewerking, HH'!S235=0,0,'Bewerking, HH'!S235/SUM('Bewerking, HH'!M$211:M$246))</f>
        <v>0.102896721143676</v>
      </c>
      <c r="W235" s="42">
        <f ca="1">IF('Bewerking, HH'!W235=0,0,'Bewerking, HH'!W235/SUM('Bewerking, HH'!W$211:W$246))</f>
        <v>0.12981677982872156</v>
      </c>
      <c r="X235" s="43">
        <f ca="1">IF('Bewerking, HH'!X235=0,0,'Bewerking, HH'!X235/SUM('Bewerking, HH'!W$211:W$246))</f>
        <v>2.6920058685045548E-2</v>
      </c>
      <c r="Y235" s="44">
        <f ca="1">IF('Bewerking, HH'!Y235=0,0,'Bewerking, HH'!Y235/SUM('Bewerking, HH'!W$211:W$246))</f>
        <v>0</v>
      </c>
      <c r="Z235" s="44">
        <f ca="1">IF('Bewerking, HH'!Z235=0,0,'Bewerking, HH'!Z235/SUM('Bewerking, HH'!W$211:W$246))</f>
        <v>0</v>
      </c>
      <c r="AA235" s="44">
        <f ca="1">IF('Bewerking, HH'!AA235=0,0,'Bewerking, HH'!AA235/SUM('Bewerking, HH'!W$211:W$246))</f>
        <v>0</v>
      </c>
      <c r="AB235" s="44">
        <f ca="1">IF('Bewerking, HH'!AB235=0,0,'Bewerking, HH'!AB235/SUM('Bewerking, HH'!W$211:W$246))</f>
        <v>9.699409737623256E-2</v>
      </c>
      <c r="AC235" s="45">
        <f ca="1">IF('Bewerking, HH'!AC235=0,0,'Bewerking, HH'!AC235/SUM('Bewerking, HH'!W$211:W$246))</f>
        <v>5.9026237674434474E-3</v>
      </c>
      <c r="AG235" s="42">
        <f ca="1">IF('Bewerking, HH'!AG235=0,0,'Bewerking, HH'!AG235/SUM('Bewerking, HH'!AG$211:AG$246))</f>
        <v>0.12981677982872156</v>
      </c>
      <c r="AH235" s="43">
        <f ca="1">IF('Bewerking, HH'!AH235=0,0,'Bewerking, HH'!AH235/SUM('Bewerking, HH'!AG$211:AG$246))</f>
        <v>2.6920058685045548E-2</v>
      </c>
      <c r="AI235" s="44">
        <f ca="1">IF('Bewerking, HH'!AI235=0,0,'Bewerking, HH'!AI235/SUM('Bewerking, HH'!AG$211:AG$246))</f>
        <v>0</v>
      </c>
      <c r="AJ235" s="44">
        <f ca="1">IF('Bewerking, HH'!AJ235=0,0,'Bewerking, HH'!AJ235/SUM('Bewerking, HH'!AG$211:AG$246))</f>
        <v>0</v>
      </c>
      <c r="AK235" s="44">
        <f ca="1">IF('Bewerking, HH'!AK235=0,0,'Bewerking, HH'!AK235/SUM('Bewerking, HH'!AG$211:AG$246))</f>
        <v>0</v>
      </c>
      <c r="AL235" s="44">
        <f ca="1">IF('Bewerking, HH'!AL235=0,0,'Bewerking, HH'!AL235/SUM('Bewerking, HH'!AG$211:AG$246))</f>
        <v>0</v>
      </c>
      <c r="AM235" s="45">
        <f ca="1">IF('Bewerking, HH'!AM235=0,0,'Bewerking, HH'!AM235/SUM('Bewerking, HH'!AG$211:AG$246))</f>
        <v>0</v>
      </c>
      <c r="AQ235" s="42">
        <f ca="1">IF('Bewerking, HH'!AQ235=0,0,'Bewerking, HH'!AQ235/SUM('Bewerking, HH'!AQ$211:AQ$246))</f>
        <v>0.12981677982872156</v>
      </c>
      <c r="AR235" s="43">
        <f ca="1">IF('Bewerking, HH'!AR235=0,0,'Bewerking, HH'!AR235/SUM('Bewerking, HH'!AQ$211:AQ$246))</f>
        <v>4.6252004503736052E-2</v>
      </c>
      <c r="AS235" s="44">
        <f ca="1">IF('Bewerking, HH'!AS235=0,0,'Bewerking, HH'!AS235/SUM('Bewerking, HH'!AQ$211:AQ$246))</f>
        <v>8.3517008427445499E-2</v>
      </c>
      <c r="AT235" s="44">
        <f ca="1">IF('Bewerking, HH'!AT235=0,0,'Bewerking, HH'!AT235/SUM('Bewerking, HH'!AQ$211:AQ$246))</f>
        <v>0</v>
      </c>
      <c r="AU235" s="44">
        <f ca="1">IF('Bewerking, HH'!AU235=0,0,'Bewerking, HH'!AU235/SUM('Bewerking, HH'!AQ$211:AQ$246))</f>
        <v>0</v>
      </c>
      <c r="AV235" s="44">
        <f ca="1">IF('Bewerking, HH'!AV235=0,0,'Bewerking, HH'!AV235/SUM('Bewerking, HH'!AQ$211:AQ$246))</f>
        <v>0</v>
      </c>
      <c r="AW235" s="45">
        <f ca="1">IF('Bewerking, HH'!AW235=0,0,'Bewerking, HH'!AW235/SUM('Bewerking, HH'!AQ$211:AQ$246))</f>
        <v>4.7766897540004778E-5</v>
      </c>
    </row>
    <row r="236" spans="2:49" x14ac:dyDescent="0.25">
      <c r="B236" s="29" t="s">
        <v>92</v>
      </c>
      <c r="C236" s="46">
        <f ca="1">IF('Bewerking, HH'!C236=0,0,'Bewerking, HH'!C236/SUM('Bewerking, HH'!C$211:C$246))</f>
        <v>3.4958545156777779E-2</v>
      </c>
      <c r="D236" s="47">
        <f ca="1">IF('Bewerking, HH'!D236=0,0,'Bewerking, HH'!D236/SUM('Bewerking, HH'!C$211:C$246))</f>
        <v>3.1389675526288852E-3</v>
      </c>
      <c r="E236" s="48">
        <f ca="1">IF('Bewerking, HH'!E236=0,0,'Bewerking, HH'!E236/SUM('Bewerking, HH'!C$211:C$246))</f>
        <v>0</v>
      </c>
      <c r="F236" s="48">
        <f ca="1">IF('Bewerking, HH'!F236=0,0,'Bewerking, HH'!F236/SUM('Bewerking, HH'!C$211:C$246))</f>
        <v>0</v>
      </c>
      <c r="G236" s="48">
        <f ca="1">IF('Bewerking, HH'!G236=0,0,'Bewerking, HH'!G236/SUM('Bewerking, HH'!C$211:C$246))</f>
        <v>0</v>
      </c>
      <c r="H236" s="48">
        <f ca="1">IF('Bewerking, HH'!H236=0,0,'Bewerking, HH'!H236/SUM('Bewerking, HH'!C$211:C$246))</f>
        <v>0</v>
      </c>
      <c r="I236" s="49">
        <f ca="1">IF('Bewerking, HH'!I236=0,0,'Bewerking, HH'!I236/SUM('Bewerking, HH'!C$211:C$246))</f>
        <v>3.1819577604148899E-2</v>
      </c>
      <c r="J236" s="50"/>
      <c r="M236" s="46">
        <f ca="1">IF('Bewerking, HH'!M236=0,0,'Bewerking, HH'!M236/SUM('Bewerking, HH'!M$211:M$246))</f>
        <v>3.4958545156777779E-2</v>
      </c>
      <c r="N236" s="47">
        <f ca="1">IF('Bewerking, HH'!N236=0,0,'Bewerking, HH'!N236/SUM('Bewerking, HH'!M$211:M$246))</f>
        <v>3.1389675526288852E-3</v>
      </c>
      <c r="O236" s="48">
        <f ca="1">IF('Bewerking, HH'!O236=0,0,'Bewerking, HH'!O236/SUM('Bewerking, HH'!M$211:M$246))</f>
        <v>0</v>
      </c>
      <c r="P236" s="48">
        <f ca="1">IF('Bewerking, HH'!P236=0,0,'Bewerking, HH'!P236/SUM('Bewerking, HH'!M$211:M$246))</f>
        <v>0</v>
      </c>
      <c r="Q236" s="48">
        <f ca="1">IF('Bewerking, HH'!Q236=0,0,'Bewerking, HH'!Q236/SUM('Bewerking, HH'!M$211:M$246))</f>
        <v>0</v>
      </c>
      <c r="R236" s="48">
        <f ca="1">IF('Bewerking, HH'!R236=0,0,'Bewerking, HH'!R236/SUM('Bewerking, HH'!M$211:M$246))</f>
        <v>0</v>
      </c>
      <c r="S236" s="49">
        <f ca="1">IF('Bewerking, HH'!S236=0,0,'Bewerking, HH'!S236/SUM('Bewerking, HH'!M$211:M$246))</f>
        <v>3.1819577604148899E-2</v>
      </c>
      <c r="W236" s="46">
        <f ca="1">IF('Bewerking, HH'!W236=0,0,'Bewerking, HH'!W236/SUM('Bewerking, HH'!W$211:W$246))</f>
        <v>3.4958545156777779E-2</v>
      </c>
      <c r="X236" s="47">
        <f ca="1">IF('Bewerking, HH'!X236=0,0,'Bewerking, HH'!X236/SUM('Bewerking, HH'!W$211:W$246))</f>
        <v>3.1389675526288852E-3</v>
      </c>
      <c r="Y236" s="48">
        <f ca="1">IF('Bewerking, HH'!Y236=0,0,'Bewerking, HH'!Y236/SUM('Bewerking, HH'!W$211:W$246))</f>
        <v>0</v>
      </c>
      <c r="Z236" s="48">
        <f ca="1">IF('Bewerking, HH'!Z236=0,0,'Bewerking, HH'!Z236/SUM('Bewerking, HH'!W$211:W$246))</f>
        <v>0</v>
      </c>
      <c r="AA236" s="48">
        <f ca="1">IF('Bewerking, HH'!AA236=0,0,'Bewerking, HH'!AA236/SUM('Bewerking, HH'!W$211:W$246))</f>
        <v>0</v>
      </c>
      <c r="AB236" s="48">
        <f ca="1">IF('Bewerking, HH'!AB236=0,0,'Bewerking, HH'!AB236/SUM('Bewerking, HH'!W$211:W$246))</f>
        <v>2.9274284349517211E-2</v>
      </c>
      <c r="AC236" s="49">
        <f ca="1">IF('Bewerking, HH'!AC236=0,0,'Bewerking, HH'!AC236/SUM('Bewerking, HH'!W$211:W$246))</f>
        <v>2.545293254631683E-3</v>
      </c>
      <c r="AG236" s="46">
        <f ca="1">IF('Bewerking, HH'!AG236=0,0,'Bewerking, HH'!AG236/SUM('Bewerking, HH'!AG$211:AG$246))</f>
        <v>3.4958545156777779E-2</v>
      </c>
      <c r="AH236" s="47">
        <f ca="1">IF('Bewerking, HH'!AH236=0,0,'Bewerking, HH'!AH236/SUM('Bewerking, HH'!AG$211:AG$246))</f>
        <v>3.1389675526288852E-3</v>
      </c>
      <c r="AI236" s="48">
        <f ca="1">IF('Bewerking, HH'!AI236=0,0,'Bewerking, HH'!AI236/SUM('Bewerking, HH'!AG$211:AG$246))</f>
        <v>0</v>
      </c>
      <c r="AJ236" s="48">
        <f ca="1">IF('Bewerking, HH'!AJ236=0,0,'Bewerking, HH'!AJ236/SUM('Bewerking, HH'!AG$211:AG$246))</f>
        <v>0</v>
      </c>
      <c r="AK236" s="48">
        <f ca="1">IF('Bewerking, HH'!AK236=0,0,'Bewerking, HH'!AK236/SUM('Bewerking, HH'!AG$211:AG$246))</f>
        <v>0</v>
      </c>
      <c r="AL236" s="48">
        <f ca="1">IF('Bewerking, HH'!AL236=0,0,'Bewerking, HH'!AL236/SUM('Bewerking, HH'!AG$211:AG$246))</f>
        <v>0</v>
      </c>
      <c r="AM236" s="49">
        <f ca="1">IF('Bewerking, HH'!AM236=0,0,'Bewerking, HH'!AM236/SUM('Bewerking, HH'!AG$211:AG$246))</f>
        <v>0</v>
      </c>
      <c r="AQ236" s="46">
        <f ca="1">IF('Bewerking, HH'!AQ236=0,0,'Bewerking, HH'!AQ236/SUM('Bewerking, HH'!AQ$211:AQ$246))</f>
        <v>3.4958545156777779E-2</v>
      </c>
      <c r="AR236" s="47">
        <f ca="1">IF('Bewerking, HH'!AR236=0,0,'Bewerking, HH'!AR236/SUM('Bewerking, HH'!AQ$211:AQ$246))</f>
        <v>1.2255621140264083E-2</v>
      </c>
      <c r="AS236" s="48">
        <f ca="1">IF('Bewerking, HH'!AS236=0,0,'Bewerking, HH'!AS236/SUM('Bewerking, HH'!AQ$211:AQ$246))</f>
        <v>2.2702924016513699E-2</v>
      </c>
      <c r="AT236" s="48">
        <f ca="1">IF('Bewerking, HH'!AT236=0,0,'Bewerking, HH'!AT236/SUM('Bewerking, HH'!AQ$211:AQ$246))</f>
        <v>0</v>
      </c>
      <c r="AU236" s="48">
        <f ca="1">IF('Bewerking, HH'!AU236=0,0,'Bewerking, HH'!AU236/SUM('Bewerking, HH'!AQ$211:AQ$246))</f>
        <v>0</v>
      </c>
      <c r="AV236" s="48">
        <f ca="1">IF('Bewerking, HH'!AV236=0,0,'Bewerking, HH'!AV236/SUM('Bewerking, HH'!AQ$211:AQ$246))</f>
        <v>0</v>
      </c>
      <c r="AW236" s="49">
        <f ca="1">IF('Bewerking, HH'!AW236=0,0,'Bewerking, HH'!AW236/SUM('Bewerking, HH'!AQ$211:AQ$246))</f>
        <v>0</v>
      </c>
    </row>
    <row r="237" spans="2:49" x14ac:dyDescent="0.25">
      <c r="B237" s="29" t="s">
        <v>93</v>
      </c>
      <c r="C237" s="46">
        <f ca="1">IF('Bewerking, HH'!C237=0,0,'Bewerking, HH'!C237/SUM('Bewerking, HH'!C$211:C$246))</f>
        <v>2.328295062949947E-2</v>
      </c>
      <c r="D237" s="47">
        <f ca="1">IF('Bewerking, HH'!D237=0,0,'Bewerking, HH'!D237/SUM('Bewerking, HH'!C$211:C$246))</f>
        <v>2.0246340714456312E-2</v>
      </c>
      <c r="E237" s="48">
        <f ca="1">IF('Bewerking, HH'!E237=0,0,'Bewerking, HH'!E237/SUM('Bewerking, HH'!C$211:C$246))</f>
        <v>0</v>
      </c>
      <c r="F237" s="48">
        <f ca="1">IF('Bewerking, HH'!F237=0,0,'Bewerking, HH'!F237/SUM('Bewerking, HH'!C$211:C$246))</f>
        <v>0</v>
      </c>
      <c r="G237" s="48">
        <f ca="1">IF('Bewerking, HH'!G237=0,0,'Bewerking, HH'!G237/SUM('Bewerking, HH'!C$211:C$246))</f>
        <v>0</v>
      </c>
      <c r="H237" s="48">
        <f ca="1">IF('Bewerking, HH'!H237=0,0,'Bewerking, HH'!H237/SUM('Bewerking, HH'!C$211:C$246))</f>
        <v>0</v>
      </c>
      <c r="I237" s="49">
        <f ca="1">IF('Bewerking, HH'!I237=0,0,'Bewerking, HH'!I237/SUM('Bewerking, HH'!C$211:C$246))</f>
        <v>3.0366099150431606E-3</v>
      </c>
      <c r="J237" s="50"/>
      <c r="M237" s="46">
        <f ca="1">IF('Bewerking, HH'!M237=0,0,'Bewerking, HH'!M237/SUM('Bewerking, HH'!M$211:M$246))</f>
        <v>2.328295062949947E-2</v>
      </c>
      <c r="N237" s="47">
        <f ca="1">IF('Bewerking, HH'!N237=0,0,'Bewerking, HH'!N237/SUM('Bewerking, HH'!M$211:M$246))</f>
        <v>2.0157630761882015E-2</v>
      </c>
      <c r="O237" s="48">
        <f ca="1">IF('Bewerking, HH'!O237=0,0,'Bewerking, HH'!O237/SUM('Bewerking, HH'!M$211:M$246))</f>
        <v>0</v>
      </c>
      <c r="P237" s="48">
        <f ca="1">IF('Bewerking, HH'!P237=0,0,'Bewerking, HH'!P237/SUM('Bewerking, HH'!M$211:M$246))</f>
        <v>0</v>
      </c>
      <c r="Q237" s="48">
        <f ca="1">IF('Bewerking, HH'!Q237=0,0,'Bewerking, HH'!Q237/SUM('Bewerking, HH'!M$211:M$246))</f>
        <v>0</v>
      </c>
      <c r="R237" s="48">
        <f ca="1">IF('Bewerking, HH'!R237=0,0,'Bewerking, HH'!R237/SUM('Bewerking, HH'!M$211:M$246))</f>
        <v>0</v>
      </c>
      <c r="S237" s="49">
        <f ca="1">IF('Bewerking, HH'!S237=0,0,'Bewerking, HH'!S237/SUM('Bewerking, HH'!M$211:M$246))</f>
        <v>3.1253198676174554E-3</v>
      </c>
      <c r="W237" s="46">
        <f ca="1">IF('Bewerking, HH'!W237=0,0,'Bewerking, HH'!W237/SUM('Bewerking, HH'!W$211:W$246))</f>
        <v>2.328295062949947E-2</v>
      </c>
      <c r="X237" s="47">
        <f ca="1">IF('Bewerking, HH'!X237=0,0,'Bewerking, HH'!X237/SUM('Bewerking, HH'!W$211:W$246))</f>
        <v>2.0157630761882015E-2</v>
      </c>
      <c r="Y237" s="48">
        <f ca="1">IF('Bewerking, HH'!Y237=0,0,'Bewerking, HH'!Y237/SUM('Bewerking, HH'!W$211:W$246))</f>
        <v>0</v>
      </c>
      <c r="Z237" s="48">
        <f ca="1">IF('Bewerking, HH'!Z237=0,0,'Bewerking, HH'!Z237/SUM('Bewerking, HH'!W$211:W$246))</f>
        <v>0</v>
      </c>
      <c r="AA237" s="48">
        <f ca="1">IF('Bewerking, HH'!AA237=0,0,'Bewerking, HH'!AA237/SUM('Bewerking, HH'!W$211:W$246))</f>
        <v>0</v>
      </c>
      <c r="AB237" s="48">
        <f ca="1">IF('Bewerking, HH'!AB237=0,0,'Bewerking, HH'!AB237/SUM('Bewerking, HH'!W$211:W$246))</f>
        <v>2.7022416322631275E-3</v>
      </c>
      <c r="AC237" s="49">
        <f ca="1">IF('Bewerking, HH'!AC237=0,0,'Bewerking, HH'!AC237/SUM('Bewerking, HH'!W$211:W$246))</f>
        <v>4.23078235354328E-4</v>
      </c>
      <c r="AG237" s="46">
        <f ca="1">IF('Bewerking, HH'!AG237=0,0,'Bewerking, HH'!AG237/SUM('Bewerking, HH'!AG$211:AG$246))</f>
        <v>2.328295062949947E-2</v>
      </c>
      <c r="AH237" s="47">
        <f ca="1">IF('Bewerking, HH'!AH237=0,0,'Bewerking, HH'!AH237/SUM('Bewerking, HH'!AG$211:AG$246))</f>
        <v>2.0157630761882015E-2</v>
      </c>
      <c r="AI237" s="48">
        <f ca="1">IF('Bewerking, HH'!AI237=0,0,'Bewerking, HH'!AI237/SUM('Bewerking, HH'!AG$211:AG$246))</f>
        <v>0</v>
      </c>
      <c r="AJ237" s="48">
        <f ca="1">IF('Bewerking, HH'!AJ237=0,0,'Bewerking, HH'!AJ237/SUM('Bewerking, HH'!AG$211:AG$246))</f>
        <v>0</v>
      </c>
      <c r="AK237" s="48">
        <f ca="1">IF('Bewerking, HH'!AK237=0,0,'Bewerking, HH'!AK237/SUM('Bewerking, HH'!AG$211:AG$246))</f>
        <v>0</v>
      </c>
      <c r="AL237" s="48">
        <f ca="1">IF('Bewerking, HH'!AL237=0,0,'Bewerking, HH'!AL237/SUM('Bewerking, HH'!AG$211:AG$246))</f>
        <v>0</v>
      </c>
      <c r="AM237" s="49">
        <f ca="1">IF('Bewerking, HH'!AM237=0,0,'Bewerking, HH'!AM237/SUM('Bewerking, HH'!AG$211:AG$246))</f>
        <v>0</v>
      </c>
      <c r="AQ237" s="46">
        <f ca="1">IF('Bewerking, HH'!AQ237=0,0,'Bewerking, HH'!AQ237/SUM('Bewerking, HH'!AQ$211:AQ$246))</f>
        <v>2.328295062949947E-2</v>
      </c>
      <c r="AR237" s="47">
        <f ca="1">IF('Bewerking, HH'!AR237=0,0,'Bewerking, HH'!AR237/SUM('Bewerking, HH'!AQ$211:AQ$246))</f>
        <v>2.2027363608447918E-2</v>
      </c>
      <c r="AS237" s="48">
        <f ca="1">IF('Bewerking, HH'!AS237=0,0,'Bewerking, HH'!AS237/SUM('Bewerking, HH'!AQ$211:AQ$246))</f>
        <v>1.2555870210515542E-3</v>
      </c>
      <c r="AT237" s="48">
        <f ca="1">IF('Bewerking, HH'!AT237=0,0,'Bewerking, HH'!AT237/SUM('Bewerking, HH'!AQ$211:AQ$246))</f>
        <v>0</v>
      </c>
      <c r="AU237" s="48">
        <f ca="1">IF('Bewerking, HH'!AU237=0,0,'Bewerking, HH'!AU237/SUM('Bewerking, HH'!AQ$211:AQ$246))</f>
        <v>0</v>
      </c>
      <c r="AV237" s="48">
        <f ca="1">IF('Bewerking, HH'!AV237=0,0,'Bewerking, HH'!AV237/SUM('Bewerking, HH'!AQ$211:AQ$246))</f>
        <v>0</v>
      </c>
      <c r="AW237" s="49">
        <f ca="1">IF('Bewerking, HH'!AW237=0,0,'Bewerking, HH'!AW237/SUM('Bewerking, HH'!AQ$211:AQ$246))</f>
        <v>0</v>
      </c>
    </row>
    <row r="238" spans="2:49" x14ac:dyDescent="0.25">
      <c r="B238" s="29" t="s">
        <v>94</v>
      </c>
      <c r="C238" s="46">
        <f ca="1">IF('Bewerking, HH'!C238=0,0,'Bewerking, HH'!C238/SUM('Bewerking, HH'!C$211:C$246))</f>
        <v>6.6593879013272378E-2</v>
      </c>
      <c r="D238" s="47">
        <f ca="1">IF('Bewerking, HH'!D238=0,0,'Bewerking, HH'!D238/SUM('Bewerking, HH'!C$211:C$246))</f>
        <v>1.8328840970350403E-2</v>
      </c>
      <c r="E238" s="48">
        <f ca="1">IF('Bewerking, HH'!E238=0,0,'Bewerking, HH'!E238/SUM('Bewerking, HH'!C$211:C$246))</f>
        <v>0</v>
      </c>
      <c r="F238" s="48">
        <f ca="1">IF('Bewerking, HH'!F238=0,0,'Bewerking, HH'!F238/SUM('Bewerking, HH'!C$211:C$246))</f>
        <v>0</v>
      </c>
      <c r="G238" s="48">
        <f ca="1">IF('Bewerking, HH'!G238=0,0,'Bewerking, HH'!G238/SUM('Bewerking, HH'!C$211:C$246))</f>
        <v>0</v>
      </c>
      <c r="H238" s="48">
        <f ca="1">IF('Bewerking, HH'!H238=0,0,'Bewerking, HH'!H238/SUM('Bewerking, HH'!C$211:C$246))</f>
        <v>0</v>
      </c>
      <c r="I238" s="49">
        <f ca="1">IF('Bewerking, HH'!I238=0,0,'Bewerking, HH'!I238/SUM('Bewerking, HH'!C$211:C$246))</f>
        <v>4.8265038042921968E-2</v>
      </c>
      <c r="J238" s="50"/>
      <c r="M238" s="46">
        <f ca="1">IF('Bewerking, HH'!M238=0,0,'Bewerking, HH'!M238/SUM('Bewerking, HH'!M$211:M$246))</f>
        <v>6.6593879013272378E-2</v>
      </c>
      <c r="N238" s="47">
        <f ca="1">IF('Bewerking, HH'!N238=0,0,'Bewerking, HH'!N238/SUM('Bewerking, HH'!M$211:M$246))</f>
        <v>1.7455389129618887E-2</v>
      </c>
      <c r="O238" s="48">
        <f ca="1">IF('Bewerking, HH'!O238=0,0,'Bewerking, HH'!O238/SUM('Bewerking, HH'!M$211:M$246))</f>
        <v>0</v>
      </c>
      <c r="P238" s="48">
        <f ca="1">IF('Bewerking, HH'!P238=0,0,'Bewerking, HH'!P238/SUM('Bewerking, HH'!M$211:M$246))</f>
        <v>0</v>
      </c>
      <c r="Q238" s="48">
        <f ca="1">IF('Bewerking, HH'!Q238=0,0,'Bewerking, HH'!Q238/SUM('Bewerking, HH'!M$211:M$246))</f>
        <v>0</v>
      </c>
      <c r="R238" s="48">
        <f ca="1">IF('Bewerking, HH'!R238=0,0,'Bewerking, HH'!R238/SUM('Bewerking, HH'!M$211:M$246))</f>
        <v>0</v>
      </c>
      <c r="S238" s="49">
        <f ca="1">IF('Bewerking, HH'!S238=0,0,'Bewerking, HH'!S238/SUM('Bewerking, HH'!M$211:M$246))</f>
        <v>4.9138489883653484E-2</v>
      </c>
      <c r="W238" s="46">
        <f ca="1">IF('Bewerking, HH'!W238=0,0,'Bewerking, HH'!W238/SUM('Bewerking, HH'!W$211:W$246))</f>
        <v>6.6593879013272378E-2</v>
      </c>
      <c r="X238" s="47">
        <f ca="1">IF('Bewerking, HH'!X238=0,0,'Bewerking, HH'!X238/SUM('Bewerking, HH'!W$211:W$246))</f>
        <v>1.7455389129618887E-2</v>
      </c>
      <c r="Y238" s="48">
        <f ca="1">IF('Bewerking, HH'!Y238=0,0,'Bewerking, HH'!Y238/SUM('Bewerking, HH'!W$211:W$246))</f>
        <v>0</v>
      </c>
      <c r="Z238" s="48">
        <f ca="1">IF('Bewerking, HH'!Z238=0,0,'Bewerking, HH'!Z238/SUM('Bewerking, HH'!W$211:W$246))</f>
        <v>0</v>
      </c>
      <c r="AA238" s="48">
        <f ca="1">IF('Bewerking, HH'!AA238=0,0,'Bewerking, HH'!AA238/SUM('Bewerking, HH'!W$211:W$246))</f>
        <v>0</v>
      </c>
      <c r="AB238" s="48">
        <f ca="1">IF('Bewerking, HH'!AB238=0,0,'Bewerking, HH'!AB238/SUM('Bewerking, HH'!W$211:W$246))</f>
        <v>4.4805349892524479E-2</v>
      </c>
      <c r="AC238" s="49">
        <f ca="1">IF('Bewerking, HH'!AC238=0,0,'Bewerking, HH'!AC238/SUM('Bewerking, HH'!W$211:W$246))</f>
        <v>4.333139991129005E-3</v>
      </c>
      <c r="AG238" s="46">
        <f ca="1">IF('Bewerking, HH'!AG238=0,0,'Bewerking, HH'!AG238/SUM('Bewerking, HH'!AG$211:AG$246))</f>
        <v>6.6593879013272378E-2</v>
      </c>
      <c r="AH238" s="47">
        <f ca="1">IF('Bewerking, HH'!AH238=0,0,'Bewerking, HH'!AH238/SUM('Bewerking, HH'!AG$211:AG$246))</f>
        <v>1.7455389129618887E-2</v>
      </c>
      <c r="AI238" s="48">
        <f ca="1">IF('Bewerking, HH'!AI238=0,0,'Bewerking, HH'!AI238/SUM('Bewerking, HH'!AG$211:AG$246))</f>
        <v>0</v>
      </c>
      <c r="AJ238" s="48">
        <f ca="1">IF('Bewerking, HH'!AJ238=0,0,'Bewerking, HH'!AJ238/SUM('Bewerking, HH'!AG$211:AG$246))</f>
        <v>0</v>
      </c>
      <c r="AK238" s="48">
        <f ca="1">IF('Bewerking, HH'!AK238=0,0,'Bewerking, HH'!AK238/SUM('Bewerking, HH'!AG$211:AG$246))</f>
        <v>0</v>
      </c>
      <c r="AL238" s="48">
        <f ca="1">IF('Bewerking, HH'!AL238=0,0,'Bewerking, HH'!AL238/SUM('Bewerking, HH'!AG$211:AG$246))</f>
        <v>0</v>
      </c>
      <c r="AM238" s="49">
        <f ca="1">IF('Bewerking, HH'!AM238=0,0,'Bewerking, HH'!AM238/SUM('Bewerking, HH'!AG$211:AG$246))</f>
        <v>0</v>
      </c>
      <c r="AQ238" s="46">
        <f ca="1">IF('Bewerking, HH'!AQ238=0,0,'Bewerking, HH'!AQ238/SUM('Bewerking, HH'!AQ$211:AQ$246))</f>
        <v>6.6593879013272378E-2</v>
      </c>
      <c r="AR238" s="47">
        <f ca="1">IF('Bewerking, HH'!AR238=0,0,'Bewerking, HH'!AR238/SUM('Bewerking, HH'!AQ$211:AQ$246))</f>
        <v>4.6729673479136098E-2</v>
      </c>
      <c r="AS238" s="48">
        <f ca="1">IF('Bewerking, HH'!AS238=0,0,'Bewerking, HH'!AS238/SUM('Bewerking, HH'!AQ$211:AQ$246))</f>
        <v>1.9864205534136273E-2</v>
      </c>
      <c r="AT238" s="48">
        <f ca="1">IF('Bewerking, HH'!AT238=0,0,'Bewerking, HH'!AT238/SUM('Bewerking, HH'!AQ$211:AQ$246))</f>
        <v>0</v>
      </c>
      <c r="AU238" s="48">
        <f ca="1">IF('Bewerking, HH'!AU238=0,0,'Bewerking, HH'!AU238/SUM('Bewerking, HH'!AQ$211:AQ$246))</f>
        <v>0</v>
      </c>
      <c r="AV238" s="48">
        <f ca="1">IF('Bewerking, HH'!AV238=0,0,'Bewerking, HH'!AV238/SUM('Bewerking, HH'!AQ$211:AQ$246))</f>
        <v>0</v>
      </c>
      <c r="AW238" s="49">
        <f ca="1">IF('Bewerking, HH'!AW238=0,0,'Bewerking, HH'!AW238/SUM('Bewerking, HH'!AQ$211:AQ$246))</f>
        <v>0</v>
      </c>
    </row>
    <row r="239" spans="2:49" x14ac:dyDescent="0.25">
      <c r="B239" s="29" t="s">
        <v>95</v>
      </c>
      <c r="C239" s="46">
        <f ca="1">IF('Bewerking, HH'!C239=0,0,'Bewerking, HH'!C239/SUM('Bewerking, HH'!C$211:C$246))</f>
        <v>3.6992050223480843E-2</v>
      </c>
      <c r="D239" s="47">
        <f ca="1">IF('Bewerking, HH'!D239=0,0,'Bewerking, HH'!D239/SUM('Bewerking, HH'!C$211:C$246))</f>
        <v>1.183936674741547E-2</v>
      </c>
      <c r="E239" s="48">
        <f ca="1">IF('Bewerking, HH'!E239=0,0,'Bewerking, HH'!E239/SUM('Bewerking, HH'!C$211:C$246))</f>
        <v>0</v>
      </c>
      <c r="F239" s="48">
        <f ca="1">IF('Bewerking, HH'!F239=0,0,'Bewerking, HH'!F239/SUM('Bewerking, HH'!C$211:C$246))</f>
        <v>0</v>
      </c>
      <c r="G239" s="48">
        <f ca="1">IF('Bewerking, HH'!G239=0,0,'Bewerking, HH'!G239/SUM('Bewerking, HH'!C$211:C$246))</f>
        <v>0</v>
      </c>
      <c r="H239" s="48">
        <f ca="1">IF('Bewerking, HH'!H239=0,0,'Bewerking, HH'!H239/SUM('Bewerking, HH'!C$211:C$246))</f>
        <v>0</v>
      </c>
      <c r="I239" s="49">
        <f ca="1">IF('Bewerking, HH'!I239=0,0,'Bewerking, HH'!I239/SUM('Bewerking, HH'!C$211:C$246))</f>
        <v>2.5152683476065373E-2</v>
      </c>
      <c r="J239" s="50"/>
      <c r="M239" s="46">
        <f ca="1">IF('Bewerking, HH'!M239=0,0,'Bewerking, HH'!M239/SUM('Bewerking, HH'!M$211:M$246))</f>
        <v>3.6992050223480843E-2</v>
      </c>
      <c r="N239" s="47">
        <f ca="1">IF('Bewerking, HH'!N239=0,0,'Bewerking, HH'!N239/SUM('Bewerking, HH'!M$211:M$246))</f>
        <v>1.0413183663721041E-2</v>
      </c>
      <c r="O239" s="48">
        <f ca="1">IF('Bewerking, HH'!O239=0,0,'Bewerking, HH'!O239/SUM('Bewerking, HH'!M$211:M$246))</f>
        <v>0</v>
      </c>
      <c r="P239" s="48">
        <f ca="1">IF('Bewerking, HH'!P239=0,0,'Bewerking, HH'!P239/SUM('Bewerking, HH'!M$211:M$246))</f>
        <v>0</v>
      </c>
      <c r="Q239" s="48">
        <f ca="1">IF('Bewerking, HH'!Q239=0,0,'Bewerking, HH'!Q239/SUM('Bewerking, HH'!M$211:M$246))</f>
        <v>0</v>
      </c>
      <c r="R239" s="48">
        <f ca="1">IF('Bewerking, HH'!R239=0,0,'Bewerking, HH'!R239/SUM('Bewerking, HH'!M$211:M$246))</f>
        <v>0</v>
      </c>
      <c r="S239" s="49">
        <f ca="1">IF('Bewerking, HH'!S239=0,0,'Bewerking, HH'!S239/SUM('Bewerking, HH'!M$211:M$246))</f>
        <v>2.6578866559759801E-2</v>
      </c>
      <c r="W239" s="46">
        <f ca="1">IF('Bewerking, HH'!W239=0,0,'Bewerking, HH'!W239/SUM('Bewerking, HH'!W$211:W$246))</f>
        <v>3.6992050223480843E-2</v>
      </c>
      <c r="X239" s="47">
        <f ca="1">IF('Bewerking, HH'!X239=0,0,'Bewerking, HH'!X239/SUM('Bewerking, HH'!W$211:W$246))</f>
        <v>1.0413183663721041E-2</v>
      </c>
      <c r="Y239" s="48">
        <f ca="1">IF('Bewerking, HH'!Y239=0,0,'Bewerking, HH'!Y239/SUM('Bewerking, HH'!W$211:W$246))</f>
        <v>0</v>
      </c>
      <c r="Z239" s="48">
        <f ca="1">IF('Bewerking, HH'!Z239=0,0,'Bewerking, HH'!Z239/SUM('Bewerking, HH'!W$211:W$246))</f>
        <v>0</v>
      </c>
      <c r="AA239" s="48">
        <f ca="1">IF('Bewerking, HH'!AA239=0,0,'Bewerking, HH'!AA239/SUM('Bewerking, HH'!W$211:W$246))</f>
        <v>0</v>
      </c>
      <c r="AB239" s="48">
        <f ca="1">IF('Bewerking, HH'!AB239=0,0,'Bewerking, HH'!AB239/SUM('Bewerking, HH'!W$211:W$246))</f>
        <v>2.1542870790542155E-2</v>
      </c>
      <c r="AC239" s="49">
        <f ca="1">IF('Bewerking, HH'!AC239=0,0,'Bewerking, HH'!AC239/SUM('Bewerking, HH'!W$211:W$246))</f>
        <v>5.0359957692176468E-3</v>
      </c>
      <c r="AG239" s="46">
        <f ca="1">IF('Bewerking, HH'!AG239=0,0,'Bewerking, HH'!AG239/SUM('Bewerking, HH'!AG$211:AG$246))</f>
        <v>3.6992050223480843E-2</v>
      </c>
      <c r="AH239" s="47">
        <f ca="1">IF('Bewerking, HH'!AH239=0,0,'Bewerking, HH'!AH239/SUM('Bewerking, HH'!AG$211:AG$246))</f>
        <v>1.0413183663721041E-2</v>
      </c>
      <c r="AI239" s="48">
        <f ca="1">IF('Bewerking, HH'!AI239=0,0,'Bewerking, HH'!AI239/SUM('Bewerking, HH'!AG$211:AG$246))</f>
        <v>0</v>
      </c>
      <c r="AJ239" s="48">
        <f ca="1">IF('Bewerking, HH'!AJ239=0,0,'Bewerking, HH'!AJ239/SUM('Bewerking, HH'!AG$211:AG$246))</f>
        <v>0</v>
      </c>
      <c r="AK239" s="48">
        <f ca="1">IF('Bewerking, HH'!AK239=0,0,'Bewerking, HH'!AK239/SUM('Bewerking, HH'!AG$211:AG$246))</f>
        <v>0</v>
      </c>
      <c r="AL239" s="48">
        <f ca="1">IF('Bewerking, HH'!AL239=0,0,'Bewerking, HH'!AL239/SUM('Bewerking, HH'!AG$211:AG$246))</f>
        <v>0</v>
      </c>
      <c r="AM239" s="49">
        <f ca="1">IF('Bewerking, HH'!AM239=0,0,'Bewerking, HH'!AM239/SUM('Bewerking, HH'!AG$211:AG$246))</f>
        <v>0</v>
      </c>
      <c r="AQ239" s="46">
        <f ca="1">IF('Bewerking, HH'!AQ239=0,0,'Bewerking, HH'!AQ239/SUM('Bewerking, HH'!AQ$211:AQ$246))</f>
        <v>3.6992050223480843E-2</v>
      </c>
      <c r="AR239" s="47">
        <f ca="1">IF('Bewerking, HH'!AR239=0,0,'Bewerking, HH'!AR239/SUM('Bewerking, HH'!AQ$211:AQ$246))</f>
        <v>2.681087720495411E-2</v>
      </c>
      <c r="AS239" s="48">
        <f ca="1">IF('Bewerking, HH'!AS239=0,0,'Bewerking, HH'!AS239/SUM('Bewerking, HH'!AQ$211:AQ$246))</f>
        <v>1.0153877648503873E-2</v>
      </c>
      <c r="AT239" s="48">
        <f ca="1">IF('Bewerking, HH'!AT239=0,0,'Bewerking, HH'!AT239/SUM('Bewerking, HH'!AQ$211:AQ$246))</f>
        <v>0</v>
      </c>
      <c r="AU239" s="48">
        <f ca="1">IF('Bewerking, HH'!AU239=0,0,'Bewerking, HH'!AU239/SUM('Bewerking, HH'!AQ$211:AQ$246))</f>
        <v>0</v>
      </c>
      <c r="AV239" s="48">
        <f ca="1">IF('Bewerking, HH'!AV239=0,0,'Bewerking, HH'!AV239/SUM('Bewerking, HH'!AQ$211:AQ$246))</f>
        <v>0</v>
      </c>
      <c r="AW239" s="49">
        <f ca="1">IF('Bewerking, HH'!AW239=0,0,'Bewerking, HH'!AW239/SUM('Bewerking, HH'!AQ$211:AQ$246))</f>
        <v>2.7295370022859872E-5</v>
      </c>
    </row>
    <row r="240" spans="2:49" x14ac:dyDescent="0.25">
      <c r="B240" s="29" t="s">
        <v>96</v>
      </c>
      <c r="C240" s="51">
        <f ca="1">IF('Bewerking, HH'!C240=0,0,'Bewerking, HH'!C240/SUM('Bewerking, HH'!C$211:C$246))</f>
        <v>7.1486574089870011E-2</v>
      </c>
      <c r="D240" s="52">
        <f ca="1">IF('Bewerking, HH'!D240=0,0,'Bewerking, HH'!D240/SUM('Bewerking, HH'!C$211:C$246))</f>
        <v>3.7490190726398032E-2</v>
      </c>
      <c r="E240" s="53">
        <f ca="1">IF('Bewerking, HH'!E240=0,0,'Bewerking, HH'!E240/SUM('Bewerking, HH'!C$211:C$246))</f>
        <v>0</v>
      </c>
      <c r="F240" s="53">
        <f ca="1">IF('Bewerking, HH'!F240=0,0,'Bewerking, HH'!F240/SUM('Bewerking, HH'!C$211:C$246))</f>
        <v>0</v>
      </c>
      <c r="G240" s="53">
        <f ca="1">IF('Bewerking, HH'!G240=0,0,'Bewerking, HH'!G240/SUM('Bewerking, HH'!C$211:C$246))</f>
        <v>0</v>
      </c>
      <c r="H240" s="53">
        <f ca="1">IF('Bewerking, HH'!H240=0,0,'Bewerking, HH'!H240/SUM('Bewerking, HH'!C$211:C$246))</f>
        <v>0</v>
      </c>
      <c r="I240" s="54">
        <f ca="1">IF('Bewerking, HH'!I240=0,0,'Bewerking, HH'!I240/SUM('Bewerking, HH'!C$211:C$246))</f>
        <v>3.3996383363471973E-2</v>
      </c>
      <c r="J240" s="53">
        <f ca="1">SUM(C235:C240)</f>
        <v>0.36313077894162205</v>
      </c>
      <c r="M240" s="51">
        <f ca="1">IF('Bewerking, HH'!M240=0,0,'Bewerking, HH'!M240/SUM('Bewerking, HH'!M$211:M$246))</f>
        <v>7.1486574089870011E-2</v>
      </c>
      <c r="N240" s="52">
        <f ca="1">IF('Bewerking, HH'!N240=0,0,'Bewerking, HH'!N240/SUM('Bewerking, HH'!M$211:M$246))</f>
        <v>3.4876659046709203E-2</v>
      </c>
      <c r="O240" s="53">
        <f ca="1">IF('Bewerking, HH'!O240=0,0,'Bewerking, HH'!O240/SUM('Bewerking, HH'!M$211:M$246))</f>
        <v>0</v>
      </c>
      <c r="P240" s="53">
        <f ca="1">IF('Bewerking, HH'!P240=0,0,'Bewerking, HH'!P240/SUM('Bewerking, HH'!M$211:M$246))</f>
        <v>0</v>
      </c>
      <c r="Q240" s="53">
        <f ca="1">IF('Bewerking, HH'!Q240=0,0,'Bewerking, HH'!Q240/SUM('Bewerking, HH'!M$211:M$246))</f>
        <v>0</v>
      </c>
      <c r="R240" s="53">
        <f ca="1">IF('Bewerking, HH'!R240=0,0,'Bewerking, HH'!R240/SUM('Bewerking, HH'!M$211:M$246))</f>
        <v>0</v>
      </c>
      <c r="S240" s="54">
        <f ca="1">IF('Bewerking, HH'!S240=0,0,'Bewerking, HH'!S240/SUM('Bewerking, HH'!M$211:M$246))</f>
        <v>3.6609915043160801E-2</v>
      </c>
      <c r="W240" s="51">
        <f ca="1">IF('Bewerking, HH'!W240=0,0,'Bewerking, HH'!W240/SUM('Bewerking, HH'!W$211:W$246))</f>
        <v>7.1486574089870011E-2</v>
      </c>
      <c r="X240" s="52">
        <f ca="1">IF('Bewerking, HH'!X240=0,0,'Bewerking, HH'!X240/SUM('Bewerking, HH'!W$211:W$246))</f>
        <v>3.4876659046709203E-2</v>
      </c>
      <c r="Y240" s="53">
        <f ca="1">IF('Bewerking, HH'!Y240=0,0,'Bewerking, HH'!Y240/SUM('Bewerking, HH'!W$211:W$246))</f>
        <v>0</v>
      </c>
      <c r="Z240" s="53">
        <f ca="1">IF('Bewerking, HH'!Z240=0,0,'Bewerking, HH'!Z240/SUM('Bewerking, HH'!W$211:W$246))</f>
        <v>0</v>
      </c>
      <c r="AA240" s="53">
        <f ca="1">IF('Bewerking, HH'!AA240=0,0,'Bewerking, HH'!AA240/SUM('Bewerking, HH'!W$211:W$246))</f>
        <v>0</v>
      </c>
      <c r="AB240" s="53">
        <f ca="1">IF('Bewerking, HH'!AB240=0,0,'Bewerking, HH'!AB240/SUM('Bewerking, HH'!W$211:W$246))</f>
        <v>3.1846872974171755E-2</v>
      </c>
      <c r="AC240" s="54">
        <f ca="1">IF('Bewerking, HH'!AC240=0,0,'Bewerking, HH'!AC240/SUM('Bewerking, HH'!W$211:W$246))</f>
        <v>4.7630420689890474E-3</v>
      </c>
      <c r="AG240" s="51">
        <f ca="1">IF('Bewerking, HH'!AG240=0,0,'Bewerking, HH'!AG240/SUM('Bewerking, HH'!AG$211:AG$246))</f>
        <v>7.1486574089870011E-2</v>
      </c>
      <c r="AH240" s="52">
        <f ca="1">IF('Bewerking, HH'!AH240=0,0,'Bewerking, HH'!AH240/SUM('Bewerking, HH'!AG$211:AG$246))</f>
        <v>3.4876659046709203E-2</v>
      </c>
      <c r="AI240" s="53">
        <f ca="1">IF('Bewerking, HH'!AI240=0,0,'Bewerking, HH'!AI240/SUM('Bewerking, HH'!AG$211:AG$246))</f>
        <v>0</v>
      </c>
      <c r="AJ240" s="53">
        <f ca="1">IF('Bewerking, HH'!AJ240=0,0,'Bewerking, HH'!AJ240/SUM('Bewerking, HH'!AG$211:AG$246))</f>
        <v>0</v>
      </c>
      <c r="AK240" s="53">
        <f ca="1">IF('Bewerking, HH'!AK240=0,0,'Bewerking, HH'!AK240/SUM('Bewerking, HH'!AG$211:AG$246))</f>
        <v>0</v>
      </c>
      <c r="AL240" s="53">
        <f ca="1">IF('Bewerking, HH'!AL240=0,0,'Bewerking, HH'!AL240/SUM('Bewerking, HH'!AG$211:AG$246))</f>
        <v>0</v>
      </c>
      <c r="AM240" s="54">
        <f ca="1">IF('Bewerking, HH'!AM240=0,0,'Bewerking, HH'!AM240/SUM('Bewerking, HH'!AG$211:AG$246))</f>
        <v>0</v>
      </c>
      <c r="AQ240" s="51">
        <f ca="1">IF('Bewerking, HH'!AQ240=0,0,'Bewerking, HH'!AQ240/SUM('Bewerking, HH'!AQ$211:AQ$246))</f>
        <v>7.1486574089870011E-2</v>
      </c>
      <c r="AR240" s="52">
        <f ca="1">IF('Bewerking, HH'!AR240=0,0,'Bewerking, HH'!AR240/SUM('Bewerking, HH'!AQ$211:AQ$246))</f>
        <v>5.8105018936162954E-2</v>
      </c>
      <c r="AS240" s="53">
        <f ca="1">IF('Bewerking, HH'!AS240=0,0,'Bewerking, HH'!AS240/SUM('Bewerking, HH'!AQ$211:AQ$246))</f>
        <v>1.3381555153707052E-2</v>
      </c>
      <c r="AT240" s="53">
        <f ca="1">IF('Bewerking, HH'!AT240=0,0,'Bewerking, HH'!AT240/SUM('Bewerking, HH'!AQ$211:AQ$246))</f>
        <v>0</v>
      </c>
      <c r="AU240" s="53">
        <f ca="1">IF('Bewerking, HH'!AU240=0,0,'Bewerking, HH'!AU240/SUM('Bewerking, HH'!AQ$211:AQ$246))</f>
        <v>0</v>
      </c>
      <c r="AV240" s="53">
        <f ca="1">IF('Bewerking, HH'!AV240=0,0,'Bewerking, HH'!AV240/SUM('Bewerking, HH'!AQ$211:AQ$246))</f>
        <v>0</v>
      </c>
      <c r="AW240" s="54">
        <f ca="1">IF('Bewerking, HH'!AW240=0,0,'Bewerking, HH'!AW240/SUM('Bewerking, HH'!AQ$211:AQ$246))</f>
        <v>0</v>
      </c>
    </row>
    <row r="241" spans="2:49" x14ac:dyDescent="0.25">
      <c r="B241" s="29" t="s">
        <v>97</v>
      </c>
      <c r="C241" s="46">
        <f ca="1">IF('Bewerking, HH'!C241=0,0,'Bewerking, HH'!C241/SUM('Bewerking, HH'!C$211:C$246))</f>
        <v>9.5602033505066703E-3</v>
      </c>
      <c r="D241" s="47">
        <f ca="1">IF('Bewerking, HH'!D241=0,0,'Bewerking, HH'!D241/SUM('Bewerking, HH'!C$211:C$246))</f>
        <v>3.2208536626974651E-3</v>
      </c>
      <c r="E241" s="48">
        <f ca="1">IF('Bewerking, HH'!E241=0,0,'Bewerking, HH'!E241/SUM('Bewerking, HH'!C$211:C$246))</f>
        <v>0</v>
      </c>
      <c r="F241" s="48">
        <f ca="1">IF('Bewerking, HH'!F241=0,0,'Bewerking, HH'!F241/SUM('Bewerking, HH'!C$211:C$246))</f>
        <v>0</v>
      </c>
      <c r="G241" s="48">
        <f ca="1">IF('Bewerking, HH'!G241=0,0,'Bewerking, HH'!G241/SUM('Bewerking, HH'!C$211:C$246))</f>
        <v>0</v>
      </c>
      <c r="H241" s="48">
        <f ca="1">IF('Bewerking, HH'!H241=0,0,'Bewerking, HH'!H241/SUM('Bewerking, HH'!C$211:C$246))</f>
        <v>0</v>
      </c>
      <c r="I241" s="49">
        <f ca="1">IF('Bewerking, HH'!I241=0,0,'Bewerking, HH'!I241/SUM('Bewerking, HH'!C$211:C$246))</f>
        <v>6.3393496878092056E-3</v>
      </c>
      <c r="J241" s="50"/>
      <c r="M241" s="46">
        <f ca="1">IF('Bewerking, HH'!M241=0,0,'Bewerking, HH'!M241/SUM('Bewerking, HH'!M$211:M$246))</f>
        <v>9.5602033505066703E-3</v>
      </c>
      <c r="N241" s="47">
        <f ca="1">IF('Bewerking, HH'!N241=0,0,'Bewerking, HH'!N241/SUM('Bewerking, HH'!M$211:M$246))</f>
        <v>3.2208536626974651E-3</v>
      </c>
      <c r="O241" s="48">
        <f ca="1">IF('Bewerking, HH'!O241=0,0,'Bewerking, HH'!O241/SUM('Bewerking, HH'!M$211:M$246))</f>
        <v>0</v>
      </c>
      <c r="P241" s="48">
        <f ca="1">IF('Bewerking, HH'!P241=0,0,'Bewerking, HH'!P241/SUM('Bewerking, HH'!M$211:M$246))</f>
        <v>0</v>
      </c>
      <c r="Q241" s="48">
        <f ca="1">IF('Bewerking, HH'!Q241=0,0,'Bewerking, HH'!Q241/SUM('Bewerking, HH'!M$211:M$246))</f>
        <v>0</v>
      </c>
      <c r="R241" s="48">
        <f ca="1">IF('Bewerking, HH'!R241=0,0,'Bewerking, HH'!R241/SUM('Bewerking, HH'!M$211:M$246))</f>
        <v>0</v>
      </c>
      <c r="S241" s="49">
        <f ca="1">IF('Bewerking, HH'!S241=0,0,'Bewerking, HH'!S241/SUM('Bewerking, HH'!M$211:M$246))</f>
        <v>6.3393496878092056E-3</v>
      </c>
      <c r="W241" s="46">
        <f ca="1">IF('Bewerking, HH'!W241=0,0,'Bewerking, HH'!W241/SUM('Bewerking, HH'!W$211:W$246))</f>
        <v>9.5602033505066703E-3</v>
      </c>
      <c r="X241" s="47">
        <f ca="1">IF('Bewerking, HH'!X241=0,0,'Bewerking, HH'!X241/SUM('Bewerking, HH'!W$211:W$246))</f>
        <v>3.2208536626974651E-3</v>
      </c>
      <c r="Y241" s="48">
        <f ca="1">IF('Bewerking, HH'!Y241=0,0,'Bewerking, HH'!Y241/SUM('Bewerking, HH'!W$211:W$246))</f>
        <v>0</v>
      </c>
      <c r="Z241" s="48">
        <f ca="1">IF('Bewerking, HH'!Z241=0,0,'Bewerking, HH'!Z241/SUM('Bewerking, HH'!W$211:W$246))</f>
        <v>0</v>
      </c>
      <c r="AA241" s="48">
        <f ca="1">IF('Bewerking, HH'!AA241=0,0,'Bewerking, HH'!AA241/SUM('Bewerking, HH'!W$211:W$246))</f>
        <v>0</v>
      </c>
      <c r="AB241" s="48">
        <f ca="1">IF('Bewerking, HH'!AB241=0,0,'Bewerking, HH'!AB241/SUM('Bewerking, HH'!W$211:W$246))</f>
        <v>5.9094476099491623E-3</v>
      </c>
      <c r="AC241" s="49">
        <f ca="1">IF('Bewerking, HH'!AC241=0,0,'Bewerking, HH'!AC241/SUM('Bewerking, HH'!W$211:W$246))</f>
        <v>4.2990207786004298E-4</v>
      </c>
      <c r="AG241" s="46">
        <f ca="1">IF('Bewerking, HH'!AG241=0,0,'Bewerking, HH'!AG241/SUM('Bewerking, HH'!AG$211:AG$246))</f>
        <v>9.5602033505066703E-3</v>
      </c>
      <c r="AH241" s="47">
        <f ca="1">IF('Bewerking, HH'!AH241=0,0,'Bewerking, HH'!AH241/SUM('Bewerking, HH'!AG$211:AG$246))</f>
        <v>3.2208536626974651E-3</v>
      </c>
      <c r="AI241" s="48">
        <f ca="1">IF('Bewerking, HH'!AI241=0,0,'Bewerking, HH'!AI241/SUM('Bewerking, HH'!AG$211:AG$246))</f>
        <v>0</v>
      </c>
      <c r="AJ241" s="48">
        <f ca="1">IF('Bewerking, HH'!AJ241=0,0,'Bewerking, HH'!AJ241/SUM('Bewerking, HH'!AG$211:AG$246))</f>
        <v>0</v>
      </c>
      <c r="AK241" s="48">
        <f ca="1">IF('Bewerking, HH'!AK241=0,0,'Bewerking, HH'!AK241/SUM('Bewerking, HH'!AG$211:AG$246))</f>
        <v>0</v>
      </c>
      <c r="AL241" s="48">
        <f ca="1">IF('Bewerking, HH'!AL241=0,0,'Bewerking, HH'!AL241/SUM('Bewerking, HH'!AG$211:AG$246))</f>
        <v>0</v>
      </c>
      <c r="AM241" s="49">
        <f ca="1">IF('Bewerking, HH'!AM241=0,0,'Bewerking, HH'!AM241/SUM('Bewerking, HH'!AG$211:AG$246))</f>
        <v>0</v>
      </c>
      <c r="AQ241" s="46">
        <f ca="1">IF('Bewerking, HH'!AQ241=0,0,'Bewerking, HH'!AQ241/SUM('Bewerking, HH'!AQ$211:AQ$246))</f>
        <v>9.5602033505066703E-3</v>
      </c>
      <c r="AR241" s="47">
        <f ca="1">IF('Bewerking, HH'!AR241=0,0,'Bewerking, HH'!AR241/SUM('Bewerking, HH'!AQ$211:AQ$246))</f>
        <v>6.5645364904977997E-3</v>
      </c>
      <c r="AS241" s="48">
        <f ca="1">IF('Bewerking, HH'!AS241=0,0,'Bewerking, HH'!AS241/SUM('Bewerking, HH'!AQ$211:AQ$246))</f>
        <v>2.9956668600088711E-3</v>
      </c>
      <c r="AT241" s="48">
        <f ca="1">IF('Bewerking, HH'!AT241=0,0,'Bewerking, HH'!AT241/SUM('Bewerking, HH'!AQ$211:AQ$246))</f>
        <v>0</v>
      </c>
      <c r="AU241" s="48">
        <f ca="1">IF('Bewerking, HH'!AU241=0,0,'Bewerking, HH'!AU241/SUM('Bewerking, HH'!AQ$211:AQ$246))</f>
        <v>0</v>
      </c>
      <c r="AV241" s="48">
        <f ca="1">IF('Bewerking, HH'!AV241=0,0,'Bewerking, HH'!AV241/SUM('Bewerking, HH'!AQ$211:AQ$246))</f>
        <v>0</v>
      </c>
      <c r="AW241" s="49">
        <f ca="1">IF('Bewerking, HH'!AW241=0,0,'Bewerking, HH'!AW241/SUM('Bewerking, HH'!AQ$211:AQ$246))</f>
        <v>0</v>
      </c>
    </row>
    <row r="242" spans="2:49" x14ac:dyDescent="0.25">
      <c r="B242" s="29" t="s">
        <v>98</v>
      </c>
      <c r="C242" s="46">
        <f ca="1">IF('Bewerking, HH'!C242=0,0,'Bewerking, HH'!C242/SUM('Bewerking, HH'!C$211:C$246))</f>
        <v>6.4737793851717906E-2</v>
      </c>
      <c r="D242" s="47">
        <f ca="1">IF('Bewerking, HH'!D242=0,0,'Bewerking, HH'!D242/SUM('Bewerking, HH'!C$211:C$246))</f>
        <v>2.766385751816848E-2</v>
      </c>
      <c r="E242" s="48">
        <f ca="1">IF('Bewerking, HH'!E242=0,0,'Bewerking, HH'!E242/SUM('Bewerking, HH'!C$211:C$246))</f>
        <v>0</v>
      </c>
      <c r="F242" s="48">
        <f ca="1">IF('Bewerking, HH'!F242=0,0,'Bewerking, HH'!F242/SUM('Bewerking, HH'!C$211:C$246))</f>
        <v>0</v>
      </c>
      <c r="G242" s="48">
        <f ca="1">IF('Bewerking, HH'!G242=0,0,'Bewerking, HH'!G242/SUM('Bewerking, HH'!C$211:C$246))</f>
        <v>0</v>
      </c>
      <c r="H242" s="48">
        <f ca="1">IF('Bewerking, HH'!H242=0,0,'Bewerking, HH'!H242/SUM('Bewerking, HH'!C$211:C$246))</f>
        <v>0</v>
      </c>
      <c r="I242" s="49">
        <f ca="1">IF('Bewerking, HH'!I242=0,0,'Bewerking, HH'!I242/SUM('Bewerking, HH'!C$211:C$246))</f>
        <v>3.7073936333549419E-2</v>
      </c>
      <c r="J242" s="50"/>
      <c r="M242" s="46">
        <f ca="1">IF('Bewerking, HH'!M242=0,0,'Bewerking, HH'!M242/SUM('Bewerking, HH'!M$211:M$246))</f>
        <v>6.4737793851717906E-2</v>
      </c>
      <c r="N242" s="47">
        <f ca="1">IF('Bewerking, HH'!N242=0,0,'Bewerking, HH'!N242/SUM('Bewerking, HH'!M$211:M$246))</f>
        <v>2.766385751816848E-2</v>
      </c>
      <c r="O242" s="48">
        <f ca="1">IF('Bewerking, HH'!O242=0,0,'Bewerking, HH'!O242/SUM('Bewerking, HH'!M$211:M$246))</f>
        <v>0</v>
      </c>
      <c r="P242" s="48">
        <f ca="1">IF('Bewerking, HH'!P242=0,0,'Bewerking, HH'!P242/SUM('Bewerking, HH'!M$211:M$246))</f>
        <v>0</v>
      </c>
      <c r="Q242" s="48">
        <f ca="1">IF('Bewerking, HH'!Q242=0,0,'Bewerking, HH'!Q242/SUM('Bewerking, HH'!M$211:M$246))</f>
        <v>0</v>
      </c>
      <c r="R242" s="48">
        <f ca="1">IF('Bewerking, HH'!R242=0,0,'Bewerking, HH'!R242/SUM('Bewerking, HH'!M$211:M$246))</f>
        <v>0</v>
      </c>
      <c r="S242" s="49">
        <f ca="1">IF('Bewerking, HH'!S242=0,0,'Bewerking, HH'!S242/SUM('Bewerking, HH'!M$211:M$246))</f>
        <v>3.7073936333549419E-2</v>
      </c>
      <c r="W242" s="46">
        <f ca="1">IF('Bewerking, HH'!W242=0,0,'Bewerking, HH'!W242/SUM('Bewerking, HH'!W$211:W$246))</f>
        <v>6.4737793851717906E-2</v>
      </c>
      <c r="X242" s="47">
        <f ca="1">IF('Bewerking, HH'!X242=0,0,'Bewerking, HH'!X242/SUM('Bewerking, HH'!W$211:W$246))</f>
        <v>2.766385751816848E-2</v>
      </c>
      <c r="Y242" s="48">
        <f ca="1">IF('Bewerking, HH'!Y242=0,0,'Bewerking, HH'!Y242/SUM('Bewerking, HH'!W$211:W$246))</f>
        <v>0</v>
      </c>
      <c r="Z242" s="48">
        <f ca="1">IF('Bewerking, HH'!Z242=0,0,'Bewerking, HH'!Z242/SUM('Bewerking, HH'!W$211:W$246))</f>
        <v>0</v>
      </c>
      <c r="AA242" s="48">
        <f ca="1">IF('Bewerking, HH'!AA242=0,0,'Bewerking, HH'!AA242/SUM('Bewerking, HH'!W$211:W$246))</f>
        <v>0</v>
      </c>
      <c r="AB242" s="48">
        <f ca="1">IF('Bewerking, HH'!AB242=0,0,'Bewerking, HH'!AB242/SUM('Bewerking, HH'!W$211:W$246))</f>
        <v>3.5825173155003581E-2</v>
      </c>
      <c r="AC242" s="49">
        <f ca="1">IF('Bewerking, HH'!AC242=0,0,'Bewerking, HH'!AC242/SUM('Bewerking, HH'!W$211:W$246))</f>
        <v>1.2487631785458391E-3</v>
      </c>
      <c r="AG242" s="46">
        <f ca="1">IF('Bewerking, HH'!AG242=0,0,'Bewerking, HH'!AG242/SUM('Bewerking, HH'!AG$211:AG$246))</f>
        <v>6.4737793851717906E-2</v>
      </c>
      <c r="AH242" s="47">
        <f ca="1">IF('Bewerking, HH'!AH242=0,0,'Bewerking, HH'!AH242/SUM('Bewerking, HH'!AG$211:AG$246))</f>
        <v>2.766385751816848E-2</v>
      </c>
      <c r="AI242" s="48">
        <f ca="1">IF('Bewerking, HH'!AI242=0,0,'Bewerking, HH'!AI242/SUM('Bewerking, HH'!AG$211:AG$246))</f>
        <v>0</v>
      </c>
      <c r="AJ242" s="48">
        <f ca="1">IF('Bewerking, HH'!AJ242=0,0,'Bewerking, HH'!AJ242/SUM('Bewerking, HH'!AG$211:AG$246))</f>
        <v>0</v>
      </c>
      <c r="AK242" s="48">
        <f ca="1">IF('Bewerking, HH'!AK242=0,0,'Bewerking, HH'!AK242/SUM('Bewerking, HH'!AG$211:AG$246))</f>
        <v>0</v>
      </c>
      <c r="AL242" s="48">
        <f ca="1">IF('Bewerking, HH'!AL242=0,0,'Bewerking, HH'!AL242/SUM('Bewerking, HH'!AG$211:AG$246))</f>
        <v>0</v>
      </c>
      <c r="AM242" s="49">
        <f ca="1">IF('Bewerking, HH'!AM242=0,0,'Bewerking, HH'!AM242/SUM('Bewerking, HH'!AG$211:AG$246))</f>
        <v>0</v>
      </c>
      <c r="AQ242" s="46">
        <f ca="1">IF('Bewerking, HH'!AQ242=0,0,'Bewerking, HH'!AQ242/SUM('Bewerking, HH'!AQ$211:AQ$246))</f>
        <v>6.4737793851717906E-2</v>
      </c>
      <c r="AR242" s="47">
        <f ca="1">IF('Bewerking, HH'!AR242=0,0,'Bewerking, HH'!AR242/SUM('Bewerking, HH'!AQ$211:AQ$246))</f>
        <v>5.6876727285134258E-2</v>
      </c>
      <c r="AS242" s="48">
        <f ca="1">IF('Bewerking, HH'!AS242=0,0,'Bewerking, HH'!AS242/SUM('Bewerking, HH'!AQ$211:AQ$246))</f>
        <v>7.8610665665836427E-3</v>
      </c>
      <c r="AT242" s="48">
        <f ca="1">IF('Bewerking, HH'!AT242=0,0,'Bewerking, HH'!AT242/SUM('Bewerking, HH'!AQ$211:AQ$246))</f>
        <v>0</v>
      </c>
      <c r="AU242" s="48">
        <f ca="1">IF('Bewerking, HH'!AU242=0,0,'Bewerking, HH'!AU242/SUM('Bewerking, HH'!AQ$211:AQ$246))</f>
        <v>0</v>
      </c>
      <c r="AV242" s="48">
        <f ca="1">IF('Bewerking, HH'!AV242=0,0,'Bewerking, HH'!AV242/SUM('Bewerking, HH'!AQ$211:AQ$246))</f>
        <v>0</v>
      </c>
      <c r="AW242" s="49">
        <f ca="1">IF('Bewerking, HH'!AW242=0,0,'Bewerking, HH'!AW242/SUM('Bewerking, HH'!AQ$211:AQ$246))</f>
        <v>0</v>
      </c>
    </row>
    <row r="243" spans="2:49" x14ac:dyDescent="0.25">
      <c r="B243" s="29" t="s">
        <v>99</v>
      </c>
      <c r="C243" s="48">
        <f ca="1">IF('Bewerking, HH'!C243=0,0,'Bewerking, HH'!C243/SUM('Bewerking, HH'!C$211:C$246))</f>
        <v>5.6542359002354228E-2</v>
      </c>
      <c r="D243" s="47">
        <f ca="1">IF('Bewerking, HH'!D243=0,0,'Bewerking, HH'!D243/SUM('Bewerking, HH'!C$211:C$246))</f>
        <v>4.8640349380736296E-2</v>
      </c>
      <c r="E243" s="48">
        <f ca="1">IF('Bewerking, HH'!E243=0,0,'Bewerking, HH'!E243/SUM('Bewerking, HH'!C$211:C$246))</f>
        <v>0</v>
      </c>
      <c r="F243" s="48">
        <f ca="1">IF('Bewerking, HH'!F243=0,0,'Bewerking, HH'!F243/SUM('Bewerking, HH'!C$211:C$246))</f>
        <v>0</v>
      </c>
      <c r="G243" s="48">
        <f ca="1">IF('Bewerking, HH'!G243=0,0,'Bewerking, HH'!G243/SUM('Bewerking, HH'!C$211:C$246))</f>
        <v>0</v>
      </c>
      <c r="H243" s="48">
        <f ca="1">IF('Bewerking, HH'!H243=0,0,'Bewerking, HH'!H243/SUM('Bewerking, HH'!C$211:C$246))</f>
        <v>0</v>
      </c>
      <c r="I243" s="49">
        <f ca="1">IF('Bewerking, HH'!I243=0,0,'Bewerking, HH'!I243/SUM('Bewerking, HH'!C$211:C$246))</f>
        <v>7.9020096216179322E-3</v>
      </c>
      <c r="J243" s="50"/>
      <c r="M243" s="48">
        <f ca="1">IF('Bewerking, HH'!M243=0,0,'Bewerking, HH'!M243/SUM('Bewerking, HH'!M$211:M$246))</f>
        <v>5.6542359002354228E-2</v>
      </c>
      <c r="N243" s="47">
        <f ca="1">IF('Bewerking, HH'!N243=0,0,'Bewerking, HH'!N243/SUM('Bewerking, HH'!M$211:M$246))</f>
        <v>4.8640349380736296E-2</v>
      </c>
      <c r="O243" s="48">
        <f ca="1">IF('Bewerking, HH'!O243=0,0,'Bewerking, HH'!O243/SUM('Bewerking, HH'!M$211:M$246))</f>
        <v>0</v>
      </c>
      <c r="P243" s="48">
        <f ca="1">IF('Bewerking, HH'!P243=0,0,'Bewerking, HH'!P243/SUM('Bewerking, HH'!M$211:M$246))</f>
        <v>0</v>
      </c>
      <c r="Q243" s="48">
        <f ca="1">IF('Bewerking, HH'!Q243=0,0,'Bewerking, HH'!Q243/SUM('Bewerking, HH'!M$211:M$246))</f>
        <v>0</v>
      </c>
      <c r="R243" s="48">
        <f ca="1">IF('Bewerking, HH'!R243=0,0,'Bewerking, HH'!R243/SUM('Bewerking, HH'!M$211:M$246))</f>
        <v>0</v>
      </c>
      <c r="S243" s="49">
        <f ca="1">IF('Bewerking, HH'!S243=0,0,'Bewerking, HH'!S243/SUM('Bewerking, HH'!M$211:M$246))</f>
        <v>7.9020096216179322E-3</v>
      </c>
      <c r="W243" s="48">
        <f ca="1">IF('Bewerking, HH'!W243=0,0,'Bewerking, HH'!W243/SUM('Bewerking, HH'!W$211:W$246))</f>
        <v>5.6542359002354228E-2</v>
      </c>
      <c r="X243" s="47">
        <f ca="1">IF('Bewerking, HH'!X243=0,0,'Bewerking, HH'!X243/SUM('Bewerking, HH'!W$211:W$246))</f>
        <v>4.8640349380736296E-2</v>
      </c>
      <c r="Y243" s="48">
        <f ca="1">IF('Bewerking, HH'!Y243=0,0,'Bewerking, HH'!Y243/SUM('Bewerking, HH'!W$211:W$246))</f>
        <v>0</v>
      </c>
      <c r="Z243" s="48">
        <f ca="1">IF('Bewerking, HH'!Z243=0,0,'Bewerking, HH'!Z243/SUM('Bewerking, HH'!W$211:W$246))</f>
        <v>0</v>
      </c>
      <c r="AA243" s="48">
        <f ca="1">IF('Bewerking, HH'!AA243=0,0,'Bewerking, HH'!AA243/SUM('Bewerking, HH'!W$211:W$246))</f>
        <v>0</v>
      </c>
      <c r="AB243" s="48">
        <f ca="1">IF('Bewerking, HH'!AB243=0,0,'Bewerking, HH'!AB243/SUM('Bewerking, HH'!W$211:W$246))</f>
        <v>7.7109420314579137E-3</v>
      </c>
      <c r="AC243" s="49">
        <f ca="1">IF('Bewerking, HH'!AC243=0,0,'Bewerking, HH'!AC243/SUM('Bewerking, HH'!W$211:W$246))</f>
        <v>1.9106759016001911E-4</v>
      </c>
      <c r="AG243" s="48">
        <f ca="1">IF('Bewerking, HH'!AG243=0,0,'Bewerking, HH'!AG243/SUM('Bewerking, HH'!AG$211:AG$246))</f>
        <v>5.6542359002354228E-2</v>
      </c>
      <c r="AH243" s="47">
        <f ca="1">IF('Bewerking, HH'!AH243=0,0,'Bewerking, HH'!AH243/SUM('Bewerking, HH'!AG$211:AG$246))</f>
        <v>4.8640349380736296E-2</v>
      </c>
      <c r="AI243" s="48">
        <f ca="1">IF('Bewerking, HH'!AI243=0,0,'Bewerking, HH'!AI243/SUM('Bewerking, HH'!AG$211:AG$246))</f>
        <v>0</v>
      </c>
      <c r="AJ243" s="48">
        <f ca="1">IF('Bewerking, HH'!AJ243=0,0,'Bewerking, HH'!AJ243/SUM('Bewerking, HH'!AG$211:AG$246))</f>
        <v>0</v>
      </c>
      <c r="AK243" s="48">
        <f ca="1">IF('Bewerking, HH'!AK243=0,0,'Bewerking, HH'!AK243/SUM('Bewerking, HH'!AG$211:AG$246))</f>
        <v>0</v>
      </c>
      <c r="AL243" s="48">
        <f ca="1">IF('Bewerking, HH'!AL243=0,0,'Bewerking, HH'!AL243/SUM('Bewerking, HH'!AG$211:AG$246))</f>
        <v>0</v>
      </c>
      <c r="AM243" s="49">
        <f ca="1">IF('Bewerking, HH'!AM243=0,0,'Bewerking, HH'!AM243/SUM('Bewerking, HH'!AG$211:AG$246))</f>
        <v>0</v>
      </c>
      <c r="AQ243" s="48">
        <f ca="1">IF('Bewerking, HH'!AQ243=0,0,'Bewerking, HH'!AQ243/SUM('Bewerking, HH'!AQ$211:AQ$246))</f>
        <v>5.6542359002354228E-2</v>
      </c>
      <c r="AR243" s="47">
        <f ca="1">IF('Bewerking, HH'!AR243=0,0,'Bewerking, HH'!AR243/SUM('Bewerking, HH'!AQ$211:AQ$246))</f>
        <v>5.4440615510594016E-2</v>
      </c>
      <c r="AS243" s="48">
        <f ca="1">IF('Bewerking, HH'!AS243=0,0,'Bewerking, HH'!AS243/SUM('Bewerking, HH'!AQ$211:AQ$246))</f>
        <v>2.1017434917602103E-3</v>
      </c>
      <c r="AT243" s="48">
        <f ca="1">IF('Bewerking, HH'!AT243=0,0,'Bewerking, HH'!AT243/SUM('Bewerking, HH'!AQ$211:AQ$246))</f>
        <v>0</v>
      </c>
      <c r="AU243" s="48">
        <f ca="1">IF('Bewerking, HH'!AU243=0,0,'Bewerking, HH'!AU243/SUM('Bewerking, HH'!AQ$211:AQ$246))</f>
        <v>0</v>
      </c>
      <c r="AV243" s="48">
        <f ca="1">IF('Bewerking, HH'!AV243=0,0,'Bewerking, HH'!AV243/SUM('Bewerking, HH'!AQ$211:AQ$246))</f>
        <v>0</v>
      </c>
      <c r="AW243" s="49">
        <f ca="1">IF('Bewerking, HH'!AW243=0,0,'Bewerking, HH'!AW243/SUM('Bewerking, HH'!AQ$211:AQ$246))</f>
        <v>0</v>
      </c>
    </row>
    <row r="244" spans="2:49" x14ac:dyDescent="0.25">
      <c r="B244" s="29" t="s">
        <v>100</v>
      </c>
      <c r="C244" s="48">
        <f ca="1">IF('Bewerking, HH'!C244=0,0,'Bewerking, HH'!C244/SUM('Bewerking, HH'!C$211:C$246))</f>
        <v>1.2003138967552628E-2</v>
      </c>
      <c r="D244" s="47">
        <f ca="1">IF('Bewerking, HH'!D244=0,0,'Bewerking, HH'!D244/SUM('Bewerking, HH'!C$211:C$246))</f>
        <v>4.5992698488518885E-3</v>
      </c>
      <c r="E244" s="48">
        <f ca="1">IF('Bewerking, HH'!E244=0,0,'Bewerking, HH'!E244/SUM('Bewerking, HH'!C$211:C$246))</f>
        <v>0</v>
      </c>
      <c r="F244" s="48">
        <f ca="1">IF('Bewerking, HH'!F244=0,0,'Bewerking, HH'!F244/SUM('Bewerking, HH'!C$211:C$246))</f>
        <v>0</v>
      </c>
      <c r="G244" s="48">
        <f ca="1">IF('Bewerking, HH'!G244=0,0,'Bewerking, HH'!G244/SUM('Bewerking, HH'!C$211:C$246))</f>
        <v>0</v>
      </c>
      <c r="H244" s="48">
        <f ca="1">IF('Bewerking, HH'!H244=0,0,'Bewerking, HH'!H244/SUM('Bewerking, HH'!C$211:C$246))</f>
        <v>0</v>
      </c>
      <c r="I244" s="49">
        <f ca="1">IF('Bewerking, HH'!I244=0,0,'Bewerking, HH'!I244/SUM('Bewerking, HH'!C$211:C$246))</f>
        <v>7.4038691187007406E-3</v>
      </c>
      <c r="J244" s="50"/>
      <c r="M244" s="48">
        <f ca="1">IF('Bewerking, HH'!M244=0,0,'Bewerking, HH'!M244/SUM('Bewerking, HH'!M$211:M$246))</f>
        <v>1.2003138967552628E-2</v>
      </c>
      <c r="N244" s="47">
        <f ca="1">IF('Bewerking, HH'!N244=0,0,'Bewerking, HH'!N244/SUM('Bewerking, HH'!M$211:M$246))</f>
        <v>4.2853730935889997E-3</v>
      </c>
      <c r="O244" s="48">
        <f ca="1">IF('Bewerking, HH'!O244=0,0,'Bewerking, HH'!O244/SUM('Bewerking, HH'!M$211:M$246))</f>
        <v>0</v>
      </c>
      <c r="P244" s="48">
        <f ca="1">IF('Bewerking, HH'!P244=0,0,'Bewerking, HH'!P244/SUM('Bewerking, HH'!M$211:M$246))</f>
        <v>0</v>
      </c>
      <c r="Q244" s="48">
        <f ca="1">IF('Bewerking, HH'!Q244=0,0,'Bewerking, HH'!Q244/SUM('Bewerking, HH'!M$211:M$246))</f>
        <v>0</v>
      </c>
      <c r="R244" s="48">
        <f ca="1">IF('Bewerking, HH'!R244=0,0,'Bewerking, HH'!R244/SUM('Bewerking, HH'!M$211:M$246))</f>
        <v>0</v>
      </c>
      <c r="S244" s="49">
        <f ca="1">IF('Bewerking, HH'!S244=0,0,'Bewerking, HH'!S244/SUM('Bewerking, HH'!M$211:M$246))</f>
        <v>7.7177658739636286E-3</v>
      </c>
      <c r="W244" s="48">
        <f ca="1">IF('Bewerking, HH'!W244=0,0,'Bewerking, HH'!W244/SUM('Bewerking, HH'!W$211:W$246))</f>
        <v>1.2003138967552628E-2</v>
      </c>
      <c r="X244" s="47">
        <f ca="1">IF('Bewerking, HH'!X244=0,0,'Bewerking, HH'!X244/SUM('Bewerking, HH'!W$211:W$246))</f>
        <v>4.2853730935889997E-3</v>
      </c>
      <c r="Y244" s="48">
        <f ca="1">IF('Bewerking, HH'!Y244=0,0,'Bewerking, HH'!Y244/SUM('Bewerking, HH'!W$211:W$246))</f>
        <v>0</v>
      </c>
      <c r="Z244" s="48">
        <f ca="1">IF('Bewerking, HH'!Z244=0,0,'Bewerking, HH'!Z244/SUM('Bewerking, HH'!W$211:W$246))</f>
        <v>0</v>
      </c>
      <c r="AA244" s="48">
        <f ca="1">IF('Bewerking, HH'!AA244=0,0,'Bewerking, HH'!AA244/SUM('Bewerking, HH'!W$211:W$246))</f>
        <v>0</v>
      </c>
      <c r="AB244" s="48">
        <f ca="1">IF('Bewerking, HH'!AB244=0,0,'Bewerking, HH'!AB244/SUM('Bewerking, HH'!W$211:W$246))</f>
        <v>7.4311644887236003E-3</v>
      </c>
      <c r="AC244" s="49">
        <f ca="1">IF('Bewerking, HH'!AC244=0,0,'Bewerking, HH'!AC244/SUM('Bewerking, HH'!W$211:W$246))</f>
        <v>2.8660138524002867E-4</v>
      </c>
      <c r="AG244" s="48">
        <f ca="1">IF('Bewerking, HH'!AG244=0,0,'Bewerking, HH'!AG244/SUM('Bewerking, HH'!AG$211:AG$246))</f>
        <v>1.2003138967552628E-2</v>
      </c>
      <c r="AH244" s="47">
        <f ca="1">IF('Bewerking, HH'!AH244=0,0,'Bewerking, HH'!AH244/SUM('Bewerking, HH'!AG$211:AG$246))</f>
        <v>4.2853730935889997E-3</v>
      </c>
      <c r="AI244" s="48">
        <f ca="1">IF('Bewerking, HH'!AI244=0,0,'Bewerking, HH'!AI244/SUM('Bewerking, HH'!AG$211:AG$246))</f>
        <v>0</v>
      </c>
      <c r="AJ244" s="48">
        <f ca="1">IF('Bewerking, HH'!AJ244=0,0,'Bewerking, HH'!AJ244/SUM('Bewerking, HH'!AG$211:AG$246))</f>
        <v>0</v>
      </c>
      <c r="AK244" s="48">
        <f ca="1">IF('Bewerking, HH'!AK244=0,0,'Bewerking, HH'!AK244/SUM('Bewerking, HH'!AG$211:AG$246))</f>
        <v>0</v>
      </c>
      <c r="AL244" s="48">
        <f ca="1">IF('Bewerking, HH'!AL244=0,0,'Bewerking, HH'!AL244/SUM('Bewerking, HH'!AG$211:AG$246))</f>
        <v>0</v>
      </c>
      <c r="AM244" s="49">
        <f ca="1">IF('Bewerking, HH'!AM244=0,0,'Bewerking, HH'!AM244/SUM('Bewerking, HH'!AG$211:AG$246))</f>
        <v>0</v>
      </c>
      <c r="AQ244" s="48">
        <f ca="1">IF('Bewerking, HH'!AQ244=0,0,'Bewerking, HH'!AQ244/SUM('Bewerking, HH'!AQ$211:AQ$246))</f>
        <v>1.2003138967552628E-2</v>
      </c>
      <c r="AR244" s="47">
        <f ca="1">IF('Bewerking, HH'!AR244=0,0,'Bewerking, HH'!AR244/SUM('Bewerking, HH'!AQ$211:AQ$246))</f>
        <v>7.4721075437578898E-3</v>
      </c>
      <c r="AS244" s="48">
        <f ca="1">IF('Bewerking, HH'!AS244=0,0,'Bewerking, HH'!AS244/SUM('Bewerking, HH'!AQ$211:AQ$246))</f>
        <v>4.5310314237947385E-3</v>
      </c>
      <c r="AT244" s="48">
        <f ca="1">IF('Bewerking, HH'!AT244=0,0,'Bewerking, HH'!AT244/SUM('Bewerking, HH'!AQ$211:AQ$246))</f>
        <v>0</v>
      </c>
      <c r="AU244" s="48">
        <f ca="1">IF('Bewerking, HH'!AU244=0,0,'Bewerking, HH'!AU244/SUM('Bewerking, HH'!AQ$211:AQ$246))</f>
        <v>0</v>
      </c>
      <c r="AV244" s="48">
        <f ca="1">IF('Bewerking, HH'!AV244=0,0,'Bewerking, HH'!AV244/SUM('Bewerking, HH'!AQ$211:AQ$246))</f>
        <v>0</v>
      </c>
      <c r="AW244" s="49">
        <f ca="1">IF('Bewerking, HH'!AW244=0,0,'Bewerking, HH'!AW244/SUM('Bewerking, HH'!AQ$211:AQ$246))</f>
        <v>0</v>
      </c>
    </row>
    <row r="245" spans="2:49" x14ac:dyDescent="0.25">
      <c r="B245" s="29" t="s">
        <v>101</v>
      </c>
      <c r="C245" s="48">
        <f ca="1">IF('Bewerking, HH'!C245=0,0,'Bewerking, HH'!C245/SUM('Bewerking, HH'!C$211:C$246))</f>
        <v>2.5664471663993996E-2</v>
      </c>
      <c r="D245" s="47">
        <f ca="1">IF('Bewerking, HH'!D245=0,0,'Bewerking, HH'!D245/SUM('Bewerking, HH'!C$211:C$246))</f>
        <v>1.4248183151932853E-2</v>
      </c>
      <c r="E245" s="48">
        <f ca="1">IF('Bewerking, HH'!E245=0,0,'Bewerking, HH'!E245/SUM('Bewerking, HH'!C$211:C$246))</f>
        <v>0</v>
      </c>
      <c r="F245" s="48">
        <f ca="1">IF('Bewerking, HH'!F245=0,0,'Bewerking, HH'!F245/SUM('Bewerking, HH'!C$211:C$246))</f>
        <v>0</v>
      </c>
      <c r="G245" s="48">
        <f ca="1">IF('Bewerking, HH'!G245=0,0,'Bewerking, HH'!G245/SUM('Bewerking, HH'!C$211:C$246))</f>
        <v>0</v>
      </c>
      <c r="H245" s="48">
        <f ca="1">IF('Bewerking, HH'!H245=0,0,'Bewerking, HH'!H245/SUM('Bewerking, HH'!C$211:C$246))</f>
        <v>0</v>
      </c>
      <c r="I245" s="49">
        <f ca="1">IF('Bewerking, HH'!I245=0,0,'Bewerking, HH'!I245/SUM('Bewerking, HH'!C$211:C$246))</f>
        <v>1.1416288512061142E-2</v>
      </c>
      <c r="J245" s="50"/>
      <c r="M245" s="48">
        <f ca="1">IF('Bewerking, HH'!M245=0,0,'Bewerking, HH'!M245/SUM('Bewerking, HH'!M$211:M$246))</f>
        <v>2.5664471663993996E-2</v>
      </c>
      <c r="N245" s="47">
        <f ca="1">IF('Bewerking, HH'!N245=0,0,'Bewerking, HH'!N245/SUM('Bewerking, HH'!M$211:M$246))</f>
        <v>1.276058548568699E-2</v>
      </c>
      <c r="O245" s="48">
        <f ca="1">IF('Bewerking, HH'!O245=0,0,'Bewerking, HH'!O245/SUM('Bewerking, HH'!M$211:M$246))</f>
        <v>0</v>
      </c>
      <c r="P245" s="48">
        <f ca="1">IF('Bewerking, HH'!P245=0,0,'Bewerking, HH'!P245/SUM('Bewerking, HH'!M$211:M$246))</f>
        <v>0</v>
      </c>
      <c r="Q245" s="48">
        <f ca="1">IF('Bewerking, HH'!Q245=0,0,'Bewerking, HH'!Q245/SUM('Bewerking, HH'!M$211:M$246))</f>
        <v>0</v>
      </c>
      <c r="R245" s="48">
        <f ca="1">IF('Bewerking, HH'!R245=0,0,'Bewerking, HH'!R245/SUM('Bewerking, HH'!M$211:M$246))</f>
        <v>0</v>
      </c>
      <c r="S245" s="49">
        <f ca="1">IF('Bewerking, HH'!S245=0,0,'Bewerking, HH'!S245/SUM('Bewerking, HH'!M$211:M$246))</f>
        <v>1.2903886178307004E-2</v>
      </c>
      <c r="W245" s="48">
        <f ca="1">IF('Bewerking, HH'!W245=0,0,'Bewerking, HH'!W245/SUM('Bewerking, HH'!W$211:W$246))</f>
        <v>2.5664471663993996E-2</v>
      </c>
      <c r="X245" s="47">
        <f ca="1">IF('Bewerking, HH'!X245=0,0,'Bewerking, HH'!X245/SUM('Bewerking, HH'!W$211:W$246))</f>
        <v>1.276058548568699E-2</v>
      </c>
      <c r="Y245" s="48">
        <f ca="1">IF('Bewerking, HH'!Y245=0,0,'Bewerking, HH'!Y245/SUM('Bewerking, HH'!W$211:W$246))</f>
        <v>0</v>
      </c>
      <c r="Z245" s="48">
        <f ca="1">IF('Bewerking, HH'!Z245=0,0,'Bewerking, HH'!Z245/SUM('Bewerking, HH'!W$211:W$246))</f>
        <v>0</v>
      </c>
      <c r="AA245" s="48">
        <f ca="1">IF('Bewerking, HH'!AA245=0,0,'Bewerking, HH'!AA245/SUM('Bewerking, HH'!W$211:W$246))</f>
        <v>0</v>
      </c>
      <c r="AB245" s="48">
        <f ca="1">IF('Bewerking, HH'!AB245=0,0,'Bewerking, HH'!AB245/SUM('Bewerking, HH'!W$211:W$246))</f>
        <v>1.0413183663721041E-2</v>
      </c>
      <c r="AC245" s="49">
        <f ca="1">IF('Bewerking, HH'!AC245=0,0,'Bewerking, HH'!AC245/SUM('Bewerking, HH'!W$211:W$246))</f>
        <v>2.4907025145859633E-3</v>
      </c>
      <c r="AG245" s="48">
        <f ca="1">IF('Bewerking, HH'!AG245=0,0,'Bewerking, HH'!AG245/SUM('Bewerking, HH'!AG$211:AG$246))</f>
        <v>2.5664471663993996E-2</v>
      </c>
      <c r="AH245" s="47">
        <f ca="1">IF('Bewerking, HH'!AH245=0,0,'Bewerking, HH'!AH245/SUM('Bewerking, HH'!AG$211:AG$246))</f>
        <v>1.276058548568699E-2</v>
      </c>
      <c r="AI245" s="48">
        <f ca="1">IF('Bewerking, HH'!AI245=0,0,'Bewerking, HH'!AI245/SUM('Bewerking, HH'!AG$211:AG$246))</f>
        <v>0</v>
      </c>
      <c r="AJ245" s="48">
        <f ca="1">IF('Bewerking, HH'!AJ245=0,0,'Bewerking, HH'!AJ245/SUM('Bewerking, HH'!AG$211:AG$246))</f>
        <v>0</v>
      </c>
      <c r="AK245" s="48">
        <f ca="1">IF('Bewerking, HH'!AK245=0,0,'Bewerking, HH'!AK245/SUM('Bewerking, HH'!AG$211:AG$246))</f>
        <v>0</v>
      </c>
      <c r="AL245" s="48">
        <f ca="1">IF('Bewerking, HH'!AL245=0,0,'Bewerking, HH'!AL245/SUM('Bewerking, HH'!AG$211:AG$246))</f>
        <v>0</v>
      </c>
      <c r="AM245" s="49">
        <f ca="1">IF('Bewerking, HH'!AM245=0,0,'Bewerking, HH'!AM245/SUM('Bewerking, HH'!AG$211:AG$246))</f>
        <v>0</v>
      </c>
      <c r="AQ245" s="48">
        <f ca="1">IF('Bewerking, HH'!AQ245=0,0,'Bewerking, HH'!AQ245/SUM('Bewerking, HH'!AQ$211:AQ$246))</f>
        <v>2.5664471663993996E-2</v>
      </c>
      <c r="AR245" s="47">
        <f ca="1">IF('Bewerking, HH'!AR245=0,0,'Bewerking, HH'!AR245/SUM('Bewerking, HH'!AQ$211:AQ$246))</f>
        <v>2.0021153911767717E-2</v>
      </c>
      <c r="AS245" s="48">
        <f ca="1">IF('Bewerking, HH'!AS245=0,0,'Bewerking, HH'!AS245/SUM('Bewerking, HH'!AQ$211:AQ$246))</f>
        <v>5.6433177522262788E-3</v>
      </c>
      <c r="AT245" s="48">
        <f ca="1">IF('Bewerking, HH'!AT245=0,0,'Bewerking, HH'!AT245/SUM('Bewerking, HH'!AQ$211:AQ$246))</f>
        <v>0</v>
      </c>
      <c r="AU245" s="48">
        <f ca="1">IF('Bewerking, HH'!AU245=0,0,'Bewerking, HH'!AU245/SUM('Bewerking, HH'!AQ$211:AQ$246))</f>
        <v>0</v>
      </c>
      <c r="AV245" s="48">
        <f ca="1">IF('Bewerking, HH'!AV245=0,0,'Bewerking, HH'!AV245/SUM('Bewerking, HH'!AQ$211:AQ$246))</f>
        <v>0</v>
      </c>
      <c r="AW245" s="49">
        <f ca="1">IF('Bewerking, HH'!AW245=0,0,'Bewerking, HH'!AW245/SUM('Bewerking, HH'!AQ$211:AQ$246))</f>
        <v>0</v>
      </c>
    </row>
    <row r="246" spans="2:49" ht="15.75" thickBot="1" x14ac:dyDescent="0.3">
      <c r="B246" s="29" t="s">
        <v>102</v>
      </c>
      <c r="C246" s="58">
        <f ca="1">IF('Bewerking, HH'!C246=0,0,'Bewerking, HH'!C246/SUM('Bewerking, HH'!C$211:C$246))</f>
        <v>1.4814562079907195E-2</v>
      </c>
      <c r="D246" s="59">
        <f ca="1">IF('Bewerking, HH'!D246=0,0,'Bewerking, HH'!D246/SUM('Bewerking, HH'!C$211:C$246))</f>
        <v>8.5502746596608555E-3</v>
      </c>
      <c r="E246" s="58">
        <f ca="1">IF('Bewerking, HH'!E246=0,0,'Bewerking, HH'!E246/SUM('Bewerking, HH'!C$211:C$246))</f>
        <v>0</v>
      </c>
      <c r="F246" s="58">
        <f ca="1">IF('Bewerking, HH'!F246=0,0,'Bewerking, HH'!F246/SUM('Bewerking, HH'!C$211:C$246))</f>
        <v>0</v>
      </c>
      <c r="G246" s="58">
        <f ca="1">IF('Bewerking, HH'!G246=0,0,'Bewerking, HH'!G246/SUM('Bewerking, HH'!C$211:C$246))</f>
        <v>0</v>
      </c>
      <c r="H246" s="58">
        <f ca="1">IF('Bewerking, HH'!H246=0,0,'Bewerking, HH'!H246/SUM('Bewerking, HH'!C$211:C$246))</f>
        <v>0</v>
      </c>
      <c r="I246" s="60">
        <f ca="1">IF('Bewerking, HH'!I246=0,0,'Bewerking, HH'!I246/SUM('Bewerking, HH'!C$211:C$246))</f>
        <v>6.2642874202463407E-3</v>
      </c>
      <c r="J246" s="58">
        <f ca="1">SUM(C241:C246)</f>
        <v>0.1833225289160326</v>
      </c>
      <c r="M246" s="58">
        <f ca="1">IF('Bewerking, HH'!M246=0,0,'Bewerking, HH'!M246/SUM('Bewerking, HH'!M$211:M$246))</f>
        <v>1.4814562079907195E-2</v>
      </c>
      <c r="N246" s="59">
        <f ca="1">IF('Bewerking, HH'!N246=0,0,'Bewerking, HH'!N246/SUM('Bewerking, HH'!M$211:M$246))</f>
        <v>5.1178818792862258E-3</v>
      </c>
      <c r="O246" s="58">
        <f ca="1">IF('Bewerking, HH'!O246=0,0,'Bewerking, HH'!O246/SUM('Bewerking, HH'!M$211:M$246))</f>
        <v>0</v>
      </c>
      <c r="P246" s="58">
        <f ca="1">IF('Bewerking, HH'!P246=0,0,'Bewerking, HH'!P246/SUM('Bewerking, HH'!M$211:M$246))</f>
        <v>0</v>
      </c>
      <c r="Q246" s="58">
        <f ca="1">IF('Bewerking, HH'!Q246=0,0,'Bewerking, HH'!Q246/SUM('Bewerking, HH'!M$211:M$246))</f>
        <v>0</v>
      </c>
      <c r="R246" s="58">
        <f ca="1">IF('Bewerking, HH'!R246=0,0,'Bewerking, HH'!R246/SUM('Bewerking, HH'!M$211:M$246))</f>
        <v>0</v>
      </c>
      <c r="S246" s="60">
        <f ca="1">IF('Bewerking, HH'!S246=0,0,'Bewerking, HH'!S246/SUM('Bewerking, HH'!M$211:M$246))</f>
        <v>9.6966802006209704E-3</v>
      </c>
      <c r="W246" s="58">
        <f ca="1">IF('Bewerking, HH'!W246=0,0,'Bewerking, HH'!W246/SUM('Bewerking, HH'!W$211:W$246))</f>
        <v>1.4814562079907195E-2</v>
      </c>
      <c r="X246" s="59">
        <f ca="1">IF('Bewerking, HH'!X246=0,0,'Bewerking, HH'!X246/SUM('Bewerking, HH'!W$211:W$246))</f>
        <v>5.1178818792862258E-3</v>
      </c>
      <c r="Y246" s="58">
        <f ca="1">IF('Bewerking, HH'!Y246=0,0,'Bewerking, HH'!Y246/SUM('Bewerking, HH'!W$211:W$246))</f>
        <v>0</v>
      </c>
      <c r="Z246" s="58">
        <f ca="1">IF('Bewerking, HH'!Z246=0,0,'Bewerking, HH'!Z246/SUM('Bewerking, HH'!W$211:W$246))</f>
        <v>0</v>
      </c>
      <c r="AA246" s="58">
        <f ca="1">IF('Bewerking, HH'!AA246=0,0,'Bewerking, HH'!AA246/SUM('Bewerking, HH'!W$211:W$246))</f>
        <v>0</v>
      </c>
      <c r="AB246" s="58">
        <f ca="1">IF('Bewerking, HH'!AB246=0,0,'Bewerking, HH'!AB246/SUM('Bewerking, HH'!W$211:W$246))</f>
        <v>8.7891091473608785E-3</v>
      </c>
      <c r="AC246" s="60">
        <f ca="1">IF('Bewerking, HH'!AC246=0,0,'Bewerking, HH'!AC246/SUM('Bewerking, HH'!W$211:W$246))</f>
        <v>9.0757105326009081E-4</v>
      </c>
      <c r="AG246" s="58">
        <f ca="1">IF('Bewerking, HH'!AG246=0,0,'Bewerking, HH'!AG246/SUM('Bewerking, HH'!AG$211:AG$246))</f>
        <v>1.4814562079907195E-2</v>
      </c>
      <c r="AH246" s="59">
        <f ca="1">IF('Bewerking, HH'!AH246=0,0,'Bewerking, HH'!AH246/SUM('Bewerking, HH'!AG$211:AG$246))</f>
        <v>5.1178818792862258E-3</v>
      </c>
      <c r="AI246" s="58">
        <f ca="1">IF('Bewerking, HH'!AI246=0,0,'Bewerking, HH'!AI246/SUM('Bewerking, HH'!AG$211:AG$246))</f>
        <v>0</v>
      </c>
      <c r="AJ246" s="58">
        <f ca="1">IF('Bewerking, HH'!AJ246=0,0,'Bewerking, HH'!AJ246/SUM('Bewerking, HH'!AG$211:AG$246))</f>
        <v>0</v>
      </c>
      <c r="AK246" s="58">
        <f ca="1">IF('Bewerking, HH'!AK246=0,0,'Bewerking, HH'!AK246/SUM('Bewerking, HH'!AG$211:AG$246))</f>
        <v>0</v>
      </c>
      <c r="AL246" s="58">
        <f ca="1">IF('Bewerking, HH'!AL246=0,0,'Bewerking, HH'!AL246/SUM('Bewerking, HH'!AG$211:AG$246))</f>
        <v>0</v>
      </c>
      <c r="AM246" s="60">
        <f ca="1">IF('Bewerking, HH'!AM246=0,0,'Bewerking, HH'!AM246/SUM('Bewerking, HH'!AG$211:AG$246))</f>
        <v>0</v>
      </c>
      <c r="AQ246" s="58">
        <f ca="1">IF('Bewerking, HH'!AQ246=0,0,'Bewerking, HH'!AQ246/SUM('Bewerking, HH'!AQ$211:AQ$246))</f>
        <v>1.4814562079907195E-2</v>
      </c>
      <c r="AR246" s="59">
        <f ca="1">IF('Bewerking, HH'!AR246=0,0,'Bewerking, HH'!AR246/SUM('Bewerking, HH'!AQ$211:AQ$246))</f>
        <v>1.0727080418983929E-2</v>
      </c>
      <c r="AS246" s="58">
        <f ca="1">IF('Bewerking, HH'!AS246=0,0,'Bewerking, HH'!AS246/SUM('Bewerking, HH'!AQ$211:AQ$246))</f>
        <v>4.0874816609232662E-3</v>
      </c>
      <c r="AT246" s="58">
        <f ca="1">IF('Bewerking, HH'!AT246=0,0,'Bewerking, HH'!AT246/SUM('Bewerking, HH'!AQ$211:AQ$246))</f>
        <v>0</v>
      </c>
      <c r="AU246" s="58">
        <f ca="1">IF('Bewerking, HH'!AU246=0,0,'Bewerking, HH'!AU246/SUM('Bewerking, HH'!AQ$211:AQ$246))</f>
        <v>0</v>
      </c>
      <c r="AV246" s="58">
        <f ca="1">IF('Bewerking, HH'!AV246=0,0,'Bewerking, HH'!AV246/SUM('Bewerking, HH'!AQ$211:AQ$246))</f>
        <v>0</v>
      </c>
      <c r="AW246" s="60">
        <f ca="1">IF('Bewerking, HH'!AW246=0,0,'Bewerking, HH'!AW246/SUM('Bewerking, HH'!AQ$211:AQ$246))</f>
        <v>0</v>
      </c>
    </row>
    <row r="247" spans="2:49" x14ac:dyDescent="0.25">
      <c r="C247" s="56">
        <f ca="1">SUM(C211:C246)</f>
        <v>1.0000000000000002</v>
      </c>
      <c r="D247" s="47">
        <f t="shared" ref="D247" ca="1" si="178">SUM(D211:D246)</f>
        <v>0.33477771333037631</v>
      </c>
      <c r="E247" s="56">
        <f t="shared" ref="E247" ca="1" si="179">SUM(E211:E246)</f>
        <v>0</v>
      </c>
      <c r="F247" s="56">
        <f t="shared" ref="F247" ca="1" si="180">SUM(F211:F246)</f>
        <v>0</v>
      </c>
      <c r="G247" s="56">
        <f t="shared" ref="G247" ca="1" si="181">SUM(G211:G246)</f>
        <v>0</v>
      </c>
      <c r="H247" s="56">
        <f t="shared" ref="H247" ca="1" si="182">SUM(H211:H246)</f>
        <v>0</v>
      </c>
      <c r="I247" s="49">
        <f t="shared" ref="I247" ca="1" si="183">SUM(I211:I246)</f>
        <v>0.66522228666962357</v>
      </c>
      <c r="M247" s="56">
        <f ca="1">SUM(M211:M246)</f>
        <v>1.0000000000000002</v>
      </c>
      <c r="N247" s="47">
        <f t="shared" ref="N247" ca="1" si="184">SUM(N211:N246)</f>
        <v>0.32376403152615241</v>
      </c>
      <c r="O247" s="56">
        <f t="shared" ref="O247" ca="1" si="185">SUM(O211:O246)</f>
        <v>0</v>
      </c>
      <c r="P247" s="56">
        <f t="shared" ref="P247" ca="1" si="186">SUM(P211:P246)</f>
        <v>0</v>
      </c>
      <c r="Q247" s="56">
        <f t="shared" ref="Q247" ca="1" si="187">SUM(Q211:Q246)</f>
        <v>0</v>
      </c>
      <c r="R247" s="56">
        <f t="shared" ref="R247" ca="1" si="188">SUM(R211:R246)</f>
        <v>0</v>
      </c>
      <c r="S247" s="49">
        <f t="shared" ref="S247" ca="1" si="189">SUM(S211:S246)</f>
        <v>0.67623596847384748</v>
      </c>
      <c r="W247" s="56">
        <f ca="1">SUM(W211:W246)</f>
        <v>1.0000000000000002</v>
      </c>
      <c r="X247" s="47">
        <f t="shared" ref="X247" ca="1" si="190">SUM(X211:X246)</f>
        <v>0.32376403152615241</v>
      </c>
      <c r="Y247" s="56">
        <f t="shared" ref="Y247" ca="1" si="191">SUM(Y211:Y246)</f>
        <v>0</v>
      </c>
      <c r="Z247" s="56">
        <f t="shared" ref="Z247" ca="1" si="192">SUM(Z211:Z246)</f>
        <v>0</v>
      </c>
      <c r="AA247" s="56">
        <f t="shared" ref="AA247" ca="1" si="193">SUM(AA211:AA246)</f>
        <v>0</v>
      </c>
      <c r="AB247" s="56">
        <f t="shared" ref="AB247" ca="1" si="194">SUM(AB211:AB246)</f>
        <v>0.55771947183459014</v>
      </c>
      <c r="AC247" s="49">
        <f t="shared" ref="AC247" ca="1" si="195">SUM(AC211:AC246)</f>
        <v>0.11851649663925758</v>
      </c>
      <c r="AG247" s="56">
        <f ca="1">SUM(AG211:AG246)</f>
        <v>1.0000000000000002</v>
      </c>
      <c r="AH247" s="47">
        <f t="shared" ref="AH247" ca="1" si="196">SUM(AH211:AH246)</f>
        <v>0.32376403152615241</v>
      </c>
      <c r="AI247" s="56">
        <f t="shared" ref="AI247" ca="1" si="197">SUM(AI211:AI246)</f>
        <v>0</v>
      </c>
      <c r="AJ247" s="56">
        <f t="shared" ref="AJ247" ca="1" si="198">SUM(AJ211:AJ246)</f>
        <v>0</v>
      </c>
      <c r="AK247" s="56">
        <f t="shared" ref="AK247" ca="1" si="199">SUM(AK211:AK246)</f>
        <v>0</v>
      </c>
      <c r="AL247" s="56">
        <f t="shared" ref="AL247" ca="1" si="200">SUM(AL211:AL246)</f>
        <v>0</v>
      </c>
      <c r="AM247" s="49">
        <f t="shared" ref="AM247" ca="1" si="201">SUM(AM211:AM246)</f>
        <v>0</v>
      </c>
      <c r="AQ247" s="56">
        <f ca="1">SUM(AQ211:AQ246)</f>
        <v>1.0000000000000002</v>
      </c>
      <c r="AR247" s="47">
        <f t="shared" ref="AR247" ca="1" si="202">SUM(AR211:AR246)</f>
        <v>0.63844552867719817</v>
      </c>
      <c r="AS247" s="56">
        <f t="shared" ref="AS247" ca="1" si="203">SUM(AS211:AS246)</f>
        <v>0.35948684704357026</v>
      </c>
      <c r="AT247" s="56">
        <f t="shared" ref="AT247" ca="1" si="204">SUM(AT211:AT246)</f>
        <v>0</v>
      </c>
      <c r="AU247" s="56">
        <f t="shared" ref="AU247" ca="1" si="205">SUM(AU211:AU246)</f>
        <v>0</v>
      </c>
      <c r="AV247" s="56">
        <f t="shared" ref="AV247" ca="1" si="206">SUM(AV211:AV246)</f>
        <v>0</v>
      </c>
      <c r="AW247" s="49">
        <f t="shared" ref="AW247" ca="1" si="207">SUM(AW211:AW246)</f>
        <v>2.0676242792316345E-3</v>
      </c>
    </row>
    <row r="248" spans="2:49" s="5" customFormat="1" x14ac:dyDescent="0.25">
      <c r="B248" s="3" t="s">
        <v>105</v>
      </c>
      <c r="C248" s="39"/>
      <c r="D248" s="39"/>
      <c r="E248" s="39"/>
      <c r="F248" s="39"/>
      <c r="G248" s="39"/>
      <c r="H248" s="39"/>
      <c r="I248" s="39"/>
      <c r="J248" s="39"/>
      <c r="K248" s="21"/>
      <c r="M248" s="39"/>
      <c r="N248" s="39"/>
      <c r="O248" s="39"/>
      <c r="P248" s="39"/>
      <c r="Q248" s="39"/>
      <c r="R248" s="39"/>
      <c r="S248" s="39"/>
      <c r="U248" s="21"/>
      <c r="W248" s="39"/>
      <c r="X248" s="39"/>
      <c r="Y248" s="39"/>
      <c r="Z248" s="39"/>
      <c r="AA248" s="39"/>
      <c r="AB248" s="39"/>
      <c r="AC248" s="39"/>
      <c r="AE248" s="21"/>
      <c r="AG248" s="39"/>
      <c r="AH248" s="39"/>
      <c r="AI248" s="39"/>
      <c r="AJ248" s="39"/>
      <c r="AK248" s="39"/>
      <c r="AL248" s="39"/>
      <c r="AM248" s="39"/>
      <c r="AO248" s="21"/>
      <c r="AQ248" s="39"/>
      <c r="AR248" s="39"/>
      <c r="AS248" s="39"/>
      <c r="AT248" s="39"/>
      <c r="AU248" s="39"/>
      <c r="AV248" s="39"/>
      <c r="AW248" s="39"/>
    </row>
    <row r="249" spans="2:49" x14ac:dyDescent="0.25">
      <c r="C249" s="9" t="s">
        <v>1</v>
      </c>
      <c r="D249" s="40" t="s">
        <v>2</v>
      </c>
      <c r="E249" s="9" t="s">
        <v>3</v>
      </c>
      <c r="F249" s="9" t="s">
        <v>4</v>
      </c>
      <c r="G249" s="9" t="s">
        <v>5</v>
      </c>
      <c r="H249" s="9" t="s">
        <v>6</v>
      </c>
      <c r="I249" s="9" t="s">
        <v>7</v>
      </c>
      <c r="M249" s="9" t="s">
        <v>1</v>
      </c>
      <c r="N249" s="40" t="s">
        <v>2</v>
      </c>
      <c r="O249" s="9" t="s">
        <v>3</v>
      </c>
      <c r="P249" s="9" t="s">
        <v>4</v>
      </c>
      <c r="Q249" s="9" t="s">
        <v>5</v>
      </c>
      <c r="R249" s="9" t="s">
        <v>6</v>
      </c>
      <c r="S249" s="9" t="s">
        <v>7</v>
      </c>
      <c r="W249" s="9" t="s">
        <v>1</v>
      </c>
      <c r="X249" s="40" t="s">
        <v>2</v>
      </c>
      <c r="Y249" s="9" t="s">
        <v>3</v>
      </c>
      <c r="Z249" s="9" t="s">
        <v>4</v>
      </c>
      <c r="AA249" s="9" t="s">
        <v>5</v>
      </c>
      <c r="AB249" s="9" t="s">
        <v>6</v>
      </c>
      <c r="AC249" s="9" t="s">
        <v>7</v>
      </c>
      <c r="AG249" s="9" t="s">
        <v>1</v>
      </c>
      <c r="AH249" s="40" t="s">
        <v>2</v>
      </c>
      <c r="AI249" s="9" t="s">
        <v>3</v>
      </c>
      <c r="AJ249" s="9" t="s">
        <v>4</v>
      </c>
      <c r="AK249" s="9" t="s">
        <v>5</v>
      </c>
      <c r="AL249" s="9" t="s">
        <v>6</v>
      </c>
      <c r="AM249" s="9" t="s">
        <v>7</v>
      </c>
      <c r="AQ249" s="9" t="s">
        <v>1</v>
      </c>
      <c r="AR249" s="40" t="s">
        <v>2</v>
      </c>
      <c r="AS249" s="9" t="s">
        <v>3</v>
      </c>
      <c r="AT249" s="9" t="s">
        <v>4</v>
      </c>
      <c r="AU249" s="9" t="s">
        <v>5</v>
      </c>
      <c r="AV249" s="9" t="s">
        <v>6</v>
      </c>
      <c r="AW249" s="9" t="s">
        <v>7</v>
      </c>
    </row>
    <row r="250" spans="2:49" x14ac:dyDescent="0.25">
      <c r="C250" s="9" t="s">
        <v>35</v>
      </c>
      <c r="D250" s="40" t="s">
        <v>35</v>
      </c>
      <c r="E250" s="9" t="s">
        <v>35</v>
      </c>
      <c r="F250" s="9" t="s">
        <v>35</v>
      </c>
      <c r="G250" s="9" t="s">
        <v>35</v>
      </c>
      <c r="H250" s="9" t="s">
        <v>35</v>
      </c>
      <c r="I250" s="9" t="s">
        <v>35</v>
      </c>
      <c r="M250" s="9" t="s">
        <v>35</v>
      </c>
      <c r="N250" s="40" t="s">
        <v>35</v>
      </c>
      <c r="O250" s="9" t="s">
        <v>35</v>
      </c>
      <c r="P250" s="9" t="s">
        <v>35</v>
      </c>
      <c r="Q250" s="9" t="s">
        <v>35</v>
      </c>
      <c r="R250" s="9" t="s">
        <v>35</v>
      </c>
      <c r="S250" s="9" t="s">
        <v>35</v>
      </c>
      <c r="W250" s="9" t="s">
        <v>35</v>
      </c>
      <c r="X250" s="40" t="s">
        <v>35</v>
      </c>
      <c r="Y250" s="9" t="s">
        <v>35</v>
      </c>
      <c r="Z250" s="9" t="s">
        <v>35</v>
      </c>
      <c r="AA250" s="9" t="s">
        <v>35</v>
      </c>
      <c r="AB250" s="9" t="s">
        <v>35</v>
      </c>
      <c r="AC250" s="9" t="s">
        <v>35</v>
      </c>
      <c r="AG250" s="9" t="s">
        <v>35</v>
      </c>
      <c r="AH250" s="40" t="s">
        <v>35</v>
      </c>
      <c r="AI250" s="9" t="s">
        <v>35</v>
      </c>
      <c r="AJ250" s="9" t="s">
        <v>35</v>
      </c>
      <c r="AK250" s="9" t="s">
        <v>35</v>
      </c>
      <c r="AL250" s="9" t="s">
        <v>35</v>
      </c>
      <c r="AM250" s="9" t="s">
        <v>35</v>
      </c>
      <c r="AQ250" s="9" t="s">
        <v>35</v>
      </c>
      <c r="AR250" s="40" t="s">
        <v>35</v>
      </c>
      <c r="AS250" s="9" t="s">
        <v>35</v>
      </c>
      <c r="AT250" s="9" t="s">
        <v>35</v>
      </c>
      <c r="AU250" s="9" t="s">
        <v>35</v>
      </c>
      <c r="AV250" s="9" t="s">
        <v>35</v>
      </c>
      <c r="AW250" s="9" t="s">
        <v>35</v>
      </c>
    </row>
    <row r="251" spans="2:49" x14ac:dyDescent="0.25">
      <c r="B251" s="29" t="s">
        <v>10</v>
      </c>
      <c r="C251" s="56">
        <f ca="1">IF('Bewerking, HH'!C251=0,0,'Bewerking, HH'!C251/SUM('Bewerking, HH'!C$251:C$265))</f>
        <v>0</v>
      </c>
      <c r="D251" s="47">
        <f ca="1">IF('Bewerking, HH'!D251=0,0,'Bewerking, HH'!D251/SUM('Bewerking, HH'!C$251:C$265))</f>
        <v>0</v>
      </c>
      <c r="E251" s="56">
        <f ca="1">IF('Bewerking, HH'!E251=0,0,'Bewerking, HH'!E251/SUM('Bewerking, HH'!C$251:C$265))</f>
        <v>0</v>
      </c>
      <c r="F251" s="56">
        <f ca="1">IF('Bewerking, HH'!F251=0,0,'Bewerking, HH'!F251/SUM('Bewerking, HH'!C$251:C$265))</f>
        <v>0</v>
      </c>
      <c r="G251" s="56">
        <f ca="1">IF('Bewerking, HH'!G251=0,0,'Bewerking, HH'!G251/SUM('Bewerking, HH'!C$251:C$265))</f>
        <v>0</v>
      </c>
      <c r="H251" s="56">
        <f ca="1">IF('Bewerking, HH'!H251=0,0,'Bewerking, HH'!H251/SUM('Bewerking, HH'!C$251:C$265))</f>
        <v>0</v>
      </c>
      <c r="I251" s="49">
        <f ca="1">IF('Bewerking, HH'!I251=0,0,'Bewerking, HH'!I251/SUM('Bewerking, HH'!C$251:C$265))</f>
        <v>0</v>
      </c>
      <c r="M251" s="56">
        <f ca="1">IF('Bewerking, HH'!M251=0,0,'Bewerking, HH'!M251/SUM('Bewerking, HH'!M$251:M$265))</f>
        <v>0</v>
      </c>
      <c r="N251" s="47">
        <f ca="1">IF('Bewerking, HH'!N251=0,0,'Bewerking, HH'!N251/SUM('Bewerking, HH'!M$251:M$265))</f>
        <v>0</v>
      </c>
      <c r="O251" s="56">
        <f ca="1">IF('Bewerking, HH'!O251=0,0,'Bewerking, HH'!O251/SUM('Bewerking, HH'!M$251:M$265))</f>
        <v>0</v>
      </c>
      <c r="P251" s="56">
        <f ca="1">IF('Bewerking, HH'!P251=0,0,'Bewerking, HH'!P251/SUM('Bewerking, HH'!M$251:M$265))</f>
        <v>0</v>
      </c>
      <c r="Q251" s="56">
        <f ca="1">IF('Bewerking, HH'!Q251=0,0,'Bewerking, HH'!Q251/SUM('Bewerking, HH'!M$251:M$265))</f>
        <v>0</v>
      </c>
      <c r="R251" s="56">
        <f ca="1">IF('Bewerking, HH'!R251=0,0,'Bewerking, HH'!R251/SUM('Bewerking, HH'!M$251:M$265))</f>
        <v>0</v>
      </c>
      <c r="S251" s="49">
        <f ca="1">IF('Bewerking, HH'!S251=0,0,'Bewerking, HH'!S251/SUM('Bewerking, HH'!M$251:M$265))</f>
        <v>0</v>
      </c>
      <c r="W251" s="56">
        <f ca="1">IF('Bewerking, HH'!W251=0,0,'Bewerking, HH'!W251/SUM('Bewerking, HH'!W$251:W$265))</f>
        <v>0</v>
      </c>
      <c r="X251" s="47">
        <f ca="1">IF('Bewerking, HH'!X251=0,0,'Bewerking, HH'!X251/SUM('Bewerking, HH'!W$251:W$265))</f>
        <v>0</v>
      </c>
      <c r="Y251" s="56">
        <f ca="1">IF('Bewerking, HH'!Y251=0,0,'Bewerking, HH'!Y251/SUM('Bewerking, HH'!W$251:W$265))</f>
        <v>0</v>
      </c>
      <c r="Z251" s="56">
        <f ca="1">IF('Bewerking, HH'!Z251=0,0,'Bewerking, HH'!Z251/SUM('Bewerking, HH'!W$251:W$265))</f>
        <v>0</v>
      </c>
      <c r="AA251" s="56">
        <f ca="1">IF('Bewerking, HH'!AA251=0,0,'Bewerking, HH'!AA251/SUM('Bewerking, HH'!W$251:W$265))</f>
        <v>0</v>
      </c>
      <c r="AB251" s="56">
        <f ca="1">IF('Bewerking, HH'!AB251=0,0,'Bewerking, HH'!AB251/SUM('Bewerking, HH'!W$251:W$265))</f>
        <v>0</v>
      </c>
      <c r="AC251" s="49">
        <f ca="1">IF('Bewerking, HH'!AC251=0,0,'Bewerking, HH'!AC251/SUM('Bewerking, HH'!W$251:W$265))</f>
        <v>0</v>
      </c>
      <c r="AG251" s="56">
        <f ca="1">IF('Bewerking, HH'!AG251=0,0,'Bewerking, HH'!AG251/SUM('Bewerking, HH'!AG$251:AG$265))</f>
        <v>0</v>
      </c>
      <c r="AH251" s="47">
        <f ca="1">IF('Bewerking, HH'!AH251=0,0,'Bewerking, HH'!AH251/SUM('Bewerking, HH'!AG$251:AG$265))</f>
        <v>0</v>
      </c>
      <c r="AI251" s="56">
        <f ca="1">IF('Bewerking, HH'!AI251=0,0,'Bewerking, HH'!AI251/SUM('Bewerking, HH'!AG$251:AG$265))</f>
        <v>0</v>
      </c>
      <c r="AJ251" s="56">
        <f ca="1">IF('Bewerking, HH'!AJ251=0,0,'Bewerking, HH'!AJ251/SUM('Bewerking, HH'!AG$251:AG$265))</f>
        <v>0</v>
      </c>
      <c r="AK251" s="56">
        <f ca="1">IF('Bewerking, HH'!AK251=0,0,'Bewerking, HH'!AK251/SUM('Bewerking, HH'!AG$251:AG$265))</f>
        <v>0</v>
      </c>
      <c r="AL251" s="56">
        <f ca="1">IF('Bewerking, HH'!AL251=0,0,'Bewerking, HH'!AL251/SUM('Bewerking, HH'!AG$251:AG$265))</f>
        <v>0</v>
      </c>
      <c r="AM251" s="49">
        <f ca="1">IF('Bewerking, HH'!AM251=0,0,'Bewerking, HH'!AM251/SUM('Bewerking, HH'!AG$251:AG$265))</f>
        <v>0</v>
      </c>
      <c r="AQ251" s="56">
        <f ca="1">IF('Bewerking, HH'!AQ251=0,0,'Bewerking, HH'!AQ251/SUM('Bewerking, HH'!AQ$251:AQ$265))</f>
        <v>0</v>
      </c>
      <c r="AR251" s="47">
        <f ca="1">IF('Bewerking, HH'!AR251=0,0,'Bewerking, HH'!AR251/SUM('Bewerking, HH'!AQ$251:AQ$265))</f>
        <v>0</v>
      </c>
      <c r="AS251" s="56">
        <f ca="1">IF('Bewerking, HH'!AS251=0,0,'Bewerking, HH'!AS251/SUM('Bewerking, HH'!AQ$251:AQ$265))</f>
        <v>0</v>
      </c>
      <c r="AT251" s="56">
        <f ca="1">IF('Bewerking, HH'!AT251=0,0,'Bewerking, HH'!AT251/SUM('Bewerking, HH'!AQ$251:AQ$265))</f>
        <v>0</v>
      </c>
      <c r="AU251" s="56">
        <f ca="1">IF('Bewerking, HH'!AU251=0,0,'Bewerking, HH'!AU251/SUM('Bewerking, HH'!AQ$251:AQ$265))</f>
        <v>0</v>
      </c>
      <c r="AV251" s="56">
        <f ca="1">IF('Bewerking, HH'!AV251=0,0,'Bewerking, HH'!AV251/SUM('Bewerking, HH'!AQ$251:AQ$265))</f>
        <v>0</v>
      </c>
      <c r="AW251" s="49">
        <f ca="1">IF('Bewerking, HH'!AW251=0,0,'Bewerking, HH'!AW251/SUM('Bewerking, HH'!AQ$251:AQ$265))</f>
        <v>0</v>
      </c>
    </row>
    <row r="252" spans="2:49" x14ac:dyDescent="0.25">
      <c r="B252" s="29" t="s">
        <v>36</v>
      </c>
      <c r="C252" s="56">
        <f ca="1">IF('Bewerking, HH'!C252=0,0,'Bewerking, HH'!C252/SUM('Bewerking, HH'!C$251:C$265))</f>
        <v>9.1548144515285271E-3</v>
      </c>
      <c r="D252" s="47">
        <f ca="1">IF('Bewerking, HH'!D252=0,0,'Bewerking, HH'!D252/SUM('Bewerking, HH'!C$251:C$265))</f>
        <v>0</v>
      </c>
      <c r="E252" s="56">
        <f ca="1">IF('Bewerking, HH'!E252=0,0,'Bewerking, HH'!E252/SUM('Bewerking, HH'!C$251:C$265))</f>
        <v>0</v>
      </c>
      <c r="F252" s="56">
        <f ca="1">IF('Bewerking, HH'!F252=0,0,'Bewerking, HH'!F252/SUM('Bewerking, HH'!C$251:C$265))</f>
        <v>0</v>
      </c>
      <c r="G252" s="56">
        <f ca="1">IF('Bewerking, HH'!G252=0,0,'Bewerking, HH'!G252/SUM('Bewerking, HH'!C$251:C$265))</f>
        <v>0</v>
      </c>
      <c r="H252" s="56">
        <f ca="1">IF('Bewerking, HH'!H252=0,0,'Bewerking, HH'!H252/SUM('Bewerking, HH'!C$251:C$265))</f>
        <v>8.0649555882513213E-3</v>
      </c>
      <c r="I252" s="49">
        <f ca="1">IF('Bewerking, HH'!I252=0,0,'Bewerking, HH'!I252/SUM('Bewerking, HH'!C$251:C$265))</f>
        <v>1.0898588632772056E-3</v>
      </c>
      <c r="M252" s="56">
        <f ca="1">IF('Bewerking, HH'!M252=0,0,'Bewerking, HH'!M252/SUM('Bewerking, HH'!M$251:M$265))</f>
        <v>9.1548144515285271E-3</v>
      </c>
      <c r="N252" s="47">
        <f ca="1">IF('Bewerking, HH'!N252=0,0,'Bewerking, HH'!N252/SUM('Bewerking, HH'!M$251:M$265))</f>
        <v>0</v>
      </c>
      <c r="O252" s="56">
        <f ca="1">IF('Bewerking, HH'!O252=0,0,'Bewerking, HH'!O252/SUM('Bewerking, HH'!M$251:M$265))</f>
        <v>0</v>
      </c>
      <c r="P252" s="56">
        <f ca="1">IF('Bewerking, HH'!P252=0,0,'Bewerking, HH'!P252/SUM('Bewerking, HH'!M$251:M$265))</f>
        <v>0</v>
      </c>
      <c r="Q252" s="56">
        <f ca="1">IF('Bewerking, HH'!Q252=0,0,'Bewerking, HH'!Q252/SUM('Bewerking, HH'!M$251:M$265))</f>
        <v>0</v>
      </c>
      <c r="R252" s="56">
        <f ca="1">IF('Bewerking, HH'!R252=0,0,'Bewerking, HH'!R252/SUM('Bewerking, HH'!M$251:M$265))</f>
        <v>8.0649555882513213E-3</v>
      </c>
      <c r="S252" s="49">
        <f ca="1">IF('Bewerking, HH'!S252=0,0,'Bewerking, HH'!S252/SUM('Bewerking, HH'!M$251:M$265))</f>
        <v>1.0898588632772056E-3</v>
      </c>
      <c r="W252" s="56">
        <f ca="1">IF('Bewerking, HH'!W252=0,0,'Bewerking, HH'!W252/SUM('Bewerking, HH'!W$251:W$265))</f>
        <v>9.1548144515285271E-3</v>
      </c>
      <c r="X252" s="47">
        <f ca="1">IF('Bewerking, HH'!X252=0,0,'Bewerking, HH'!X252/SUM('Bewerking, HH'!W$251:W$265))</f>
        <v>0</v>
      </c>
      <c r="Y252" s="56">
        <f ca="1">IF('Bewerking, HH'!Y252=0,0,'Bewerking, HH'!Y252/SUM('Bewerking, HH'!W$251:W$265))</f>
        <v>0</v>
      </c>
      <c r="Z252" s="56">
        <f ca="1">IF('Bewerking, HH'!Z252=0,0,'Bewerking, HH'!Z252/SUM('Bewerking, HH'!W$251:W$265))</f>
        <v>0</v>
      </c>
      <c r="AA252" s="56">
        <f ca="1">IF('Bewerking, HH'!AA252=0,0,'Bewerking, HH'!AA252/SUM('Bewerking, HH'!W$251:W$265))</f>
        <v>0</v>
      </c>
      <c r="AB252" s="56">
        <f ca="1">IF('Bewerking, HH'!AB252=0,0,'Bewerking, HH'!AB252/SUM('Bewerking, HH'!W$251:W$265))</f>
        <v>8.9368426788730866E-3</v>
      </c>
      <c r="AC252" s="49">
        <f ca="1">IF('Bewerking, HH'!AC252=0,0,'Bewerking, HH'!AC252/SUM('Bewerking, HH'!W$251:W$265))</f>
        <v>2.1797177265544111E-4</v>
      </c>
      <c r="AG252" s="56">
        <f ca="1">IF('Bewerking, HH'!AG252=0,0,'Bewerking, HH'!AG252/SUM('Bewerking, HH'!AG$251:AG$265))</f>
        <v>9.1548144515285271E-3</v>
      </c>
      <c r="AH252" s="47">
        <f ca="1">IF('Bewerking, HH'!AH252=0,0,'Bewerking, HH'!AH252/SUM('Bewerking, HH'!AG$251:AG$265))</f>
        <v>0</v>
      </c>
      <c r="AI252" s="56">
        <f ca="1">IF('Bewerking, HH'!AI252=0,0,'Bewerking, HH'!AI252/SUM('Bewerking, HH'!AG$251:AG$265))</f>
        <v>0</v>
      </c>
      <c r="AJ252" s="56">
        <f ca="1">IF('Bewerking, HH'!AJ252=0,0,'Bewerking, HH'!AJ252/SUM('Bewerking, HH'!AG$251:AG$265))</f>
        <v>0</v>
      </c>
      <c r="AK252" s="56">
        <f ca="1">IF('Bewerking, HH'!AK252=0,0,'Bewerking, HH'!AK252/SUM('Bewerking, HH'!AG$251:AG$265))</f>
        <v>0</v>
      </c>
      <c r="AL252" s="56">
        <f ca="1">IF('Bewerking, HH'!AL252=0,0,'Bewerking, HH'!AL252/SUM('Bewerking, HH'!AG$251:AG$265))</f>
        <v>0</v>
      </c>
      <c r="AM252" s="49">
        <f ca="1">IF('Bewerking, HH'!AM252=0,0,'Bewerking, HH'!AM252/SUM('Bewerking, HH'!AG$251:AG$265))</f>
        <v>0</v>
      </c>
      <c r="AQ252" s="56">
        <f ca="1">IF('Bewerking, HH'!AQ252=0,0,'Bewerking, HH'!AQ252/SUM('Bewerking, HH'!AQ$251:AQ$265))</f>
        <v>9.1548144515285271E-3</v>
      </c>
      <c r="AR252" s="47">
        <f ca="1">IF('Bewerking, HH'!AR252=0,0,'Bewerking, HH'!AR252/SUM('Bewerking, HH'!AQ$251:AQ$265))</f>
        <v>7.0295896681379765E-3</v>
      </c>
      <c r="AS252" s="56">
        <f ca="1">IF('Bewerking, HH'!AS252=0,0,'Bewerking, HH'!AS252/SUM('Bewerking, HH'!AQ$251:AQ$265))</f>
        <v>2.125224783390551E-3</v>
      </c>
      <c r="AT252" s="56">
        <f ca="1">IF('Bewerking, HH'!AT252=0,0,'Bewerking, HH'!AT252/SUM('Bewerking, HH'!AQ$251:AQ$265))</f>
        <v>0</v>
      </c>
      <c r="AU252" s="56">
        <f ca="1">IF('Bewerking, HH'!AU252=0,0,'Bewerking, HH'!AU252/SUM('Bewerking, HH'!AQ$251:AQ$265))</f>
        <v>0</v>
      </c>
      <c r="AV252" s="56">
        <f ca="1">IF('Bewerking, HH'!AV252=0,0,'Bewerking, HH'!AV252/SUM('Bewerking, HH'!AQ$251:AQ$265))</f>
        <v>0</v>
      </c>
      <c r="AW252" s="49">
        <f ca="1">IF('Bewerking, HH'!AW252=0,0,'Bewerking, HH'!AW252/SUM('Bewerking, HH'!AQ$251:AQ$265))</f>
        <v>0</v>
      </c>
    </row>
    <row r="253" spans="2:49" x14ac:dyDescent="0.25">
      <c r="B253" s="29" t="s">
        <v>37</v>
      </c>
      <c r="C253" s="56">
        <f ca="1">IF('Bewerking, HH'!C253=0,0,'Bewerking, HH'!C253/SUM('Bewerking, HH'!C$251:C$265))</f>
        <v>5.449294316386028E-3</v>
      </c>
      <c r="D253" s="47">
        <f ca="1">IF('Bewerking, HH'!D253=0,0,'Bewerking, HH'!D253/SUM('Bewerking, HH'!C$251:C$265))</f>
        <v>0</v>
      </c>
      <c r="E253" s="56">
        <f ca="1">IF('Bewerking, HH'!E253=0,0,'Bewerking, HH'!E253/SUM('Bewerking, HH'!C$251:C$265))</f>
        <v>0</v>
      </c>
      <c r="F253" s="56">
        <f ca="1">IF('Bewerking, HH'!F253=0,0,'Bewerking, HH'!F253/SUM('Bewerking, HH'!C$251:C$265))</f>
        <v>0</v>
      </c>
      <c r="G253" s="56">
        <f ca="1">IF('Bewerking, HH'!G253=0,0,'Bewerking, HH'!G253/SUM('Bewerking, HH'!C$251:C$265))</f>
        <v>0</v>
      </c>
      <c r="H253" s="56">
        <f ca="1">IF('Bewerking, HH'!H253=0,0,'Bewerking, HH'!H253/SUM('Bewerking, HH'!C$251:C$265))</f>
        <v>5.2858154868944468E-3</v>
      </c>
      <c r="I253" s="49">
        <f ca="1">IF('Bewerking, HH'!I253=0,0,'Bewerking, HH'!I253/SUM('Bewerking, HH'!C$251:C$265))</f>
        <v>1.6347882949158083E-4</v>
      </c>
      <c r="M253" s="56">
        <f ca="1">IF('Bewerking, HH'!M253=0,0,'Bewerking, HH'!M253/SUM('Bewerking, HH'!M$251:M$265))</f>
        <v>5.449294316386028E-3</v>
      </c>
      <c r="N253" s="47">
        <f ca="1">IF('Bewerking, HH'!N253=0,0,'Bewerking, HH'!N253/SUM('Bewerking, HH'!M$251:M$265))</f>
        <v>0</v>
      </c>
      <c r="O253" s="56">
        <f ca="1">IF('Bewerking, HH'!O253=0,0,'Bewerking, HH'!O253/SUM('Bewerking, HH'!M$251:M$265))</f>
        <v>0</v>
      </c>
      <c r="P253" s="56">
        <f ca="1">IF('Bewerking, HH'!P253=0,0,'Bewerking, HH'!P253/SUM('Bewerking, HH'!M$251:M$265))</f>
        <v>0</v>
      </c>
      <c r="Q253" s="56">
        <f ca="1">IF('Bewerking, HH'!Q253=0,0,'Bewerking, HH'!Q253/SUM('Bewerking, HH'!M$251:M$265))</f>
        <v>0</v>
      </c>
      <c r="R253" s="56">
        <f ca="1">IF('Bewerking, HH'!R253=0,0,'Bewerking, HH'!R253/SUM('Bewerking, HH'!M$251:M$265))</f>
        <v>5.2858154868944468E-3</v>
      </c>
      <c r="S253" s="49">
        <f ca="1">IF('Bewerking, HH'!S253=0,0,'Bewerking, HH'!S253/SUM('Bewerking, HH'!M$251:M$265))</f>
        <v>1.6347882949158083E-4</v>
      </c>
      <c r="W253" s="56">
        <f ca="1">IF('Bewerking, HH'!W253=0,0,'Bewerking, HH'!W253/SUM('Bewerking, HH'!W$251:W$265))</f>
        <v>5.449294316386028E-3</v>
      </c>
      <c r="X253" s="47">
        <f ca="1">IF('Bewerking, HH'!X253=0,0,'Bewerking, HH'!X253/SUM('Bewerking, HH'!W$251:W$265))</f>
        <v>0</v>
      </c>
      <c r="Y253" s="56">
        <f ca="1">IF('Bewerking, HH'!Y253=0,0,'Bewerking, HH'!Y253/SUM('Bewerking, HH'!W$251:W$265))</f>
        <v>0</v>
      </c>
      <c r="Z253" s="56">
        <f ca="1">IF('Bewerking, HH'!Z253=0,0,'Bewerking, HH'!Z253/SUM('Bewerking, HH'!W$251:W$265))</f>
        <v>0</v>
      </c>
      <c r="AA253" s="56">
        <f ca="1">IF('Bewerking, HH'!AA253=0,0,'Bewerking, HH'!AA253/SUM('Bewerking, HH'!W$251:W$265))</f>
        <v>0</v>
      </c>
      <c r="AB253" s="56">
        <f ca="1">IF('Bewerking, HH'!AB253=0,0,'Bewerking, HH'!AB253/SUM('Bewerking, HH'!W$251:W$265))</f>
        <v>5.2858154868944468E-3</v>
      </c>
      <c r="AC253" s="49">
        <f ca="1">IF('Bewerking, HH'!AC253=0,0,'Bewerking, HH'!AC253/SUM('Bewerking, HH'!W$251:W$265))</f>
        <v>1.6347882949158083E-4</v>
      </c>
      <c r="AG253" s="56">
        <f ca="1">IF('Bewerking, HH'!AG253=0,0,'Bewerking, HH'!AG253/SUM('Bewerking, HH'!AG$251:AG$265))</f>
        <v>5.449294316386028E-3</v>
      </c>
      <c r="AH253" s="47">
        <f ca="1">IF('Bewerking, HH'!AH253=0,0,'Bewerking, HH'!AH253/SUM('Bewerking, HH'!AG$251:AG$265))</f>
        <v>0</v>
      </c>
      <c r="AI253" s="56">
        <f ca="1">IF('Bewerking, HH'!AI253=0,0,'Bewerking, HH'!AI253/SUM('Bewerking, HH'!AG$251:AG$265))</f>
        <v>0</v>
      </c>
      <c r="AJ253" s="56">
        <f ca="1">IF('Bewerking, HH'!AJ253=0,0,'Bewerking, HH'!AJ253/SUM('Bewerking, HH'!AG$251:AG$265))</f>
        <v>0</v>
      </c>
      <c r="AK253" s="56">
        <f ca="1">IF('Bewerking, HH'!AK253=0,0,'Bewerking, HH'!AK253/SUM('Bewerking, HH'!AG$251:AG$265))</f>
        <v>0</v>
      </c>
      <c r="AL253" s="56">
        <f ca="1">IF('Bewerking, HH'!AL253=0,0,'Bewerking, HH'!AL253/SUM('Bewerking, HH'!AG$251:AG$265))</f>
        <v>0</v>
      </c>
      <c r="AM253" s="49">
        <f ca="1">IF('Bewerking, HH'!AM253=0,0,'Bewerking, HH'!AM253/SUM('Bewerking, HH'!AG$251:AG$265))</f>
        <v>0</v>
      </c>
      <c r="AQ253" s="56">
        <f ca="1">IF('Bewerking, HH'!AQ253=0,0,'Bewerking, HH'!AQ253/SUM('Bewerking, HH'!AQ$251:AQ$265))</f>
        <v>5.449294316386028E-3</v>
      </c>
      <c r="AR253" s="47">
        <f ca="1">IF('Bewerking, HH'!AR253=0,0,'Bewerking, HH'!AR253/SUM('Bewerking, HH'!AQ$251:AQ$265))</f>
        <v>4.0869707372895208E-3</v>
      </c>
      <c r="AS253" s="56">
        <f ca="1">IF('Bewerking, HH'!AS253=0,0,'Bewerking, HH'!AS253/SUM('Bewerking, HH'!AQ$251:AQ$265))</f>
        <v>1.362323579096507E-3</v>
      </c>
      <c r="AT253" s="56">
        <f ca="1">IF('Bewerking, HH'!AT253=0,0,'Bewerking, HH'!AT253/SUM('Bewerking, HH'!AQ$251:AQ$265))</f>
        <v>0</v>
      </c>
      <c r="AU253" s="56">
        <f ca="1">IF('Bewerking, HH'!AU253=0,0,'Bewerking, HH'!AU253/SUM('Bewerking, HH'!AQ$251:AQ$265))</f>
        <v>0</v>
      </c>
      <c r="AV253" s="56">
        <f ca="1">IF('Bewerking, HH'!AV253=0,0,'Bewerking, HH'!AV253/SUM('Bewerking, HH'!AQ$251:AQ$265))</f>
        <v>0</v>
      </c>
      <c r="AW253" s="49">
        <f ca="1">IF('Bewerking, HH'!AW253=0,0,'Bewerking, HH'!AW253/SUM('Bewerking, HH'!AQ$251:AQ$265))</f>
        <v>0</v>
      </c>
    </row>
    <row r="254" spans="2:49" x14ac:dyDescent="0.25">
      <c r="B254" s="29" t="s">
        <v>38</v>
      </c>
      <c r="C254" s="56">
        <f ca="1">IF('Bewerking, HH'!C254=0,0,'Bewerking, HH'!C254/SUM('Bewerking, HH'!C$251:C$265))</f>
        <v>0.43016729333551307</v>
      </c>
      <c r="D254" s="47">
        <f ca="1">IF('Bewerking, HH'!D254=0,0,'Bewerking, HH'!D254/SUM('Bewerking, HH'!C$251:C$265))</f>
        <v>0.18947196338074218</v>
      </c>
      <c r="E254" s="56">
        <f ca="1">IF('Bewerking, HH'!E254=0,0,'Bewerking, HH'!E254/SUM('Bewerking, HH'!C$251:C$265))</f>
        <v>0</v>
      </c>
      <c r="F254" s="56">
        <f ca="1">IF('Bewerking, HH'!F254=0,0,'Bewerking, HH'!F254/SUM('Bewerking, HH'!C$251:C$265))</f>
        <v>0</v>
      </c>
      <c r="G254" s="56">
        <f ca="1">IF('Bewerking, HH'!G254=0,0,'Bewerking, HH'!G254/SUM('Bewerking, HH'!C$251:C$265))</f>
        <v>0</v>
      </c>
      <c r="H254" s="56">
        <f ca="1">IF('Bewerking, HH'!H254=0,0,'Bewerking, HH'!H254/SUM('Bewerking, HH'!C$251:C$265))</f>
        <v>0.23731676747861152</v>
      </c>
      <c r="I254" s="49">
        <f ca="1">IF('Bewerking, HH'!I254=0,0,'Bewerking, HH'!I254/SUM('Bewerking, HH'!C$251:C$265))</f>
        <v>3.3785624761593375E-3</v>
      </c>
      <c r="M254" s="56">
        <f ca="1">IF('Bewerking, HH'!M254=0,0,'Bewerking, HH'!M254/SUM('Bewerking, HH'!M$251:M$265))</f>
        <v>0.43016729333551307</v>
      </c>
      <c r="N254" s="47">
        <f ca="1">IF('Bewerking, HH'!N254=0,0,'Bewerking, HH'!N254/SUM('Bewerking, HH'!M$251:M$265))</f>
        <v>0.18947196338074218</v>
      </c>
      <c r="O254" s="56">
        <f ca="1">IF('Bewerking, HH'!O254=0,0,'Bewerking, HH'!O254/SUM('Bewerking, HH'!M$251:M$265))</f>
        <v>0</v>
      </c>
      <c r="P254" s="56">
        <f ca="1">IF('Bewerking, HH'!P254=0,0,'Bewerking, HH'!P254/SUM('Bewerking, HH'!M$251:M$265))</f>
        <v>0</v>
      </c>
      <c r="Q254" s="56">
        <f ca="1">IF('Bewerking, HH'!Q254=0,0,'Bewerking, HH'!Q254/SUM('Bewerking, HH'!M$251:M$265))</f>
        <v>0</v>
      </c>
      <c r="R254" s="56">
        <f ca="1">IF('Bewerking, HH'!R254=0,0,'Bewerking, HH'!R254/SUM('Bewerking, HH'!M$251:M$265))</f>
        <v>0.23535502152471255</v>
      </c>
      <c r="S254" s="49">
        <f ca="1">IF('Bewerking, HH'!S254=0,0,'Bewerking, HH'!S254/SUM('Bewerking, HH'!M$251:M$265))</f>
        <v>5.3403084300583077E-3</v>
      </c>
      <c r="W254" s="56">
        <f ca="1">IF('Bewerking, HH'!W254=0,0,'Bewerking, HH'!W254/SUM('Bewerking, HH'!W$251:W$265))</f>
        <v>0.43016729333551307</v>
      </c>
      <c r="X254" s="47">
        <f ca="1">IF('Bewerking, HH'!X254=0,0,'Bewerking, HH'!X254/SUM('Bewerking, HH'!W$251:W$265))</f>
        <v>0.18947196338074218</v>
      </c>
      <c r="Y254" s="56">
        <f ca="1">IF('Bewerking, HH'!Y254=0,0,'Bewerking, HH'!Y254/SUM('Bewerking, HH'!W$251:W$265))</f>
        <v>0</v>
      </c>
      <c r="Z254" s="56">
        <f ca="1">IF('Bewerking, HH'!Z254=0,0,'Bewerking, HH'!Z254/SUM('Bewerking, HH'!W$251:W$265))</f>
        <v>0</v>
      </c>
      <c r="AA254" s="56">
        <f ca="1">IF('Bewerking, HH'!AA254=0,0,'Bewerking, HH'!AA254/SUM('Bewerking, HH'!W$251:W$265))</f>
        <v>0</v>
      </c>
      <c r="AB254" s="56">
        <f ca="1">IF('Bewerking, HH'!AB254=0,0,'Bewerking, HH'!AB254/SUM('Bewerking, HH'!W$251:W$265))</f>
        <v>0.23906054165985505</v>
      </c>
      <c r="AC254" s="49">
        <f ca="1">IF('Bewerking, HH'!AC254=0,0,'Bewerking, HH'!AC254/SUM('Bewerking, HH'!W$251:W$265))</f>
        <v>1.6347882949158084E-3</v>
      </c>
      <c r="AG254" s="56">
        <f ca="1">IF('Bewerking, HH'!AG254=0,0,'Bewerking, HH'!AG254/SUM('Bewerking, HH'!AG$251:AG$265))</f>
        <v>0.43016729333551307</v>
      </c>
      <c r="AH254" s="47">
        <f ca="1">IF('Bewerking, HH'!AH254=0,0,'Bewerking, HH'!AH254/SUM('Bewerking, HH'!AG$251:AG$265))</f>
        <v>0.18947196338074218</v>
      </c>
      <c r="AI254" s="56">
        <f ca="1">IF('Bewerking, HH'!AI254=0,0,'Bewerking, HH'!AI254/SUM('Bewerking, HH'!AG$251:AG$265))</f>
        <v>0</v>
      </c>
      <c r="AJ254" s="56">
        <f ca="1">IF('Bewerking, HH'!AJ254=0,0,'Bewerking, HH'!AJ254/SUM('Bewerking, HH'!AG$251:AG$265))</f>
        <v>0</v>
      </c>
      <c r="AK254" s="56">
        <f ca="1">IF('Bewerking, HH'!AK254=0,0,'Bewerking, HH'!AK254/SUM('Bewerking, HH'!AG$251:AG$265))</f>
        <v>0</v>
      </c>
      <c r="AL254" s="56">
        <f ca="1">IF('Bewerking, HH'!AL254=0,0,'Bewerking, HH'!AL254/SUM('Bewerking, HH'!AG$251:AG$265))</f>
        <v>0</v>
      </c>
      <c r="AM254" s="49">
        <f ca="1">IF('Bewerking, HH'!AM254=0,0,'Bewerking, HH'!AM254/SUM('Bewerking, HH'!AG$251:AG$265))</f>
        <v>0</v>
      </c>
      <c r="AQ254" s="56">
        <f ca="1">IF('Bewerking, HH'!AQ254=0,0,'Bewerking, HH'!AQ254/SUM('Bewerking, HH'!AQ$251:AQ$265))</f>
        <v>0.43016729333551307</v>
      </c>
      <c r="AR254" s="47">
        <f ca="1">IF('Bewerking, HH'!AR254=0,0,'Bewerking, HH'!AR254/SUM('Bewerking, HH'!AQ$251:AQ$265))</f>
        <v>0.29627813198190833</v>
      </c>
      <c r="AS254" s="56">
        <f ca="1">IF('Bewerking, HH'!AS254=0,0,'Bewerking, HH'!AS254/SUM('Bewerking, HH'!AQ$251:AQ$265))</f>
        <v>0.13263582366083593</v>
      </c>
      <c r="AT254" s="56">
        <f ca="1">IF('Bewerking, HH'!AT254=0,0,'Bewerking, HH'!AT254/SUM('Bewerking, HH'!AQ$251:AQ$265))</f>
        <v>0</v>
      </c>
      <c r="AU254" s="56">
        <f ca="1">IF('Bewerking, HH'!AU254=0,0,'Bewerking, HH'!AU254/SUM('Bewerking, HH'!AQ$251:AQ$265))</f>
        <v>0</v>
      </c>
      <c r="AV254" s="56">
        <f ca="1">IF('Bewerking, HH'!AV254=0,0,'Bewerking, HH'!AV254/SUM('Bewerking, HH'!AQ$251:AQ$265))</f>
        <v>1.2533376927687865E-3</v>
      </c>
      <c r="AW254" s="49">
        <f ca="1">IF('Bewerking, HH'!AW254=0,0,'Bewerking, HH'!AW254/SUM('Bewerking, HH'!AQ$251:AQ$265))</f>
        <v>0</v>
      </c>
    </row>
    <row r="255" spans="2:49" x14ac:dyDescent="0.25">
      <c r="B255" s="29" t="s">
        <v>39</v>
      </c>
      <c r="C255" s="56">
        <f ca="1">IF('Bewerking, HH'!C255=0,0,'Bewerking, HH'!C255/SUM('Bewerking, HH'!C$251:C$265))</f>
        <v>8.4791019562966599E-2</v>
      </c>
      <c r="D255" s="47">
        <f ca="1">IF('Bewerking, HH'!D255=0,0,'Bewerking, HH'!D255/SUM('Bewerking, HH'!C$251:C$265))</f>
        <v>2.9753146967467711E-2</v>
      </c>
      <c r="E255" s="56">
        <f ca="1">IF('Bewerking, HH'!E255=0,0,'Bewerking, HH'!E255/SUM('Bewerking, HH'!C$251:C$265))</f>
        <v>0</v>
      </c>
      <c r="F255" s="56">
        <f ca="1">IF('Bewerking, HH'!F255=0,0,'Bewerking, HH'!F255/SUM('Bewerking, HH'!C$251:C$265))</f>
        <v>0</v>
      </c>
      <c r="G255" s="56">
        <f ca="1">IF('Bewerking, HH'!G255=0,0,'Bewerking, HH'!G255/SUM('Bewerking, HH'!C$251:C$265))</f>
        <v>0</v>
      </c>
      <c r="H255" s="56">
        <f ca="1">IF('Bewerking, HH'!H255=0,0,'Bewerking, HH'!H255/SUM('Bewerking, HH'!C$251:C$265))</f>
        <v>4.3757833360579805E-2</v>
      </c>
      <c r="I255" s="49">
        <f ca="1">IF('Bewerking, HH'!I255=0,0,'Bewerking, HH'!I255/SUM('Bewerking, HH'!C$251:C$265))</f>
        <v>1.1280039234919078E-2</v>
      </c>
      <c r="M255" s="56">
        <f ca="1">IF('Bewerking, HH'!M255=0,0,'Bewerking, HH'!M255/SUM('Bewerking, HH'!M$251:M$265))</f>
        <v>8.4791019562966599E-2</v>
      </c>
      <c r="N255" s="47">
        <f ca="1">IF('Bewerking, HH'!N255=0,0,'Bewerking, HH'!N255/SUM('Bewerking, HH'!M$251:M$265))</f>
        <v>2.931720342215683E-2</v>
      </c>
      <c r="O255" s="56">
        <f ca="1">IF('Bewerking, HH'!O255=0,0,'Bewerking, HH'!O255/SUM('Bewerking, HH'!M$251:M$265))</f>
        <v>0</v>
      </c>
      <c r="P255" s="56">
        <f ca="1">IF('Bewerking, HH'!P255=0,0,'Bewerking, HH'!P255/SUM('Bewerking, HH'!M$251:M$265))</f>
        <v>0</v>
      </c>
      <c r="Q255" s="56">
        <f ca="1">IF('Bewerking, HH'!Q255=0,0,'Bewerking, HH'!Q255/SUM('Bewerking, HH'!M$251:M$265))</f>
        <v>0</v>
      </c>
      <c r="R255" s="56">
        <f ca="1">IF('Bewerking, HH'!R255=0,0,'Bewerking, HH'!R255/SUM('Bewerking, HH'!M$251:M$265))</f>
        <v>4.3757833360579805E-2</v>
      </c>
      <c r="S255" s="49">
        <f ca="1">IF('Bewerking, HH'!S255=0,0,'Bewerking, HH'!S255/SUM('Bewerking, HH'!M$251:M$265))</f>
        <v>1.171598278022996E-2</v>
      </c>
      <c r="W255" s="56">
        <f ca="1">IF('Bewerking, HH'!W255=0,0,'Bewerking, HH'!W255/SUM('Bewerking, HH'!W$251:W$265))</f>
        <v>8.4791019562966599E-2</v>
      </c>
      <c r="X255" s="47">
        <f ca="1">IF('Bewerking, HH'!X255=0,0,'Bewerking, HH'!X255/SUM('Bewerking, HH'!W$251:W$265))</f>
        <v>2.931720342215683E-2</v>
      </c>
      <c r="Y255" s="56">
        <f ca="1">IF('Bewerking, HH'!Y255=0,0,'Bewerking, HH'!Y255/SUM('Bewerking, HH'!W$251:W$265))</f>
        <v>0</v>
      </c>
      <c r="Z255" s="56">
        <f ca="1">IF('Bewerking, HH'!Z255=0,0,'Bewerking, HH'!Z255/SUM('Bewerking, HH'!W$251:W$265))</f>
        <v>0</v>
      </c>
      <c r="AA255" s="56">
        <f ca="1">IF('Bewerking, HH'!AA255=0,0,'Bewerking, HH'!AA255/SUM('Bewerking, HH'!W$251:W$265))</f>
        <v>0</v>
      </c>
      <c r="AB255" s="56">
        <f ca="1">IF('Bewerking, HH'!AB255=0,0,'Bewerking, HH'!AB255/SUM('Bewerking, HH'!W$251:W$265))</f>
        <v>4.6591466405100541E-2</v>
      </c>
      <c r="AC255" s="49">
        <f ca="1">IF('Bewerking, HH'!AC255=0,0,'Bewerking, HH'!AC255/SUM('Bewerking, HH'!W$251:W$265))</f>
        <v>8.8823497357092256E-3</v>
      </c>
      <c r="AG255" s="56">
        <f ca="1">IF('Bewerking, HH'!AG255=0,0,'Bewerking, HH'!AG255/SUM('Bewerking, HH'!AG$251:AG$265))</f>
        <v>8.4791019562966599E-2</v>
      </c>
      <c r="AH255" s="47">
        <f ca="1">IF('Bewerking, HH'!AH255=0,0,'Bewerking, HH'!AH255/SUM('Bewerking, HH'!AG$251:AG$265))</f>
        <v>2.931720342215683E-2</v>
      </c>
      <c r="AI255" s="56">
        <f ca="1">IF('Bewerking, HH'!AI255=0,0,'Bewerking, HH'!AI255/SUM('Bewerking, HH'!AG$251:AG$265))</f>
        <v>0</v>
      </c>
      <c r="AJ255" s="56">
        <f ca="1">IF('Bewerking, HH'!AJ255=0,0,'Bewerking, HH'!AJ255/SUM('Bewerking, HH'!AG$251:AG$265))</f>
        <v>0</v>
      </c>
      <c r="AK255" s="56">
        <f ca="1">IF('Bewerking, HH'!AK255=0,0,'Bewerking, HH'!AK255/SUM('Bewerking, HH'!AG$251:AG$265))</f>
        <v>0</v>
      </c>
      <c r="AL255" s="56">
        <f ca="1">IF('Bewerking, HH'!AL255=0,0,'Bewerking, HH'!AL255/SUM('Bewerking, HH'!AG$251:AG$265))</f>
        <v>0</v>
      </c>
      <c r="AM255" s="49">
        <f ca="1">IF('Bewerking, HH'!AM255=0,0,'Bewerking, HH'!AM255/SUM('Bewerking, HH'!AG$251:AG$265))</f>
        <v>0</v>
      </c>
      <c r="AQ255" s="56">
        <f ca="1">IF('Bewerking, HH'!AQ255=0,0,'Bewerking, HH'!AQ255/SUM('Bewerking, HH'!AQ$251:AQ$265))</f>
        <v>8.4791019562966599E-2</v>
      </c>
      <c r="AR255" s="47">
        <f ca="1">IF('Bewerking, HH'!AR255=0,0,'Bewerking, HH'!AR255/SUM('Bewerking, HH'!AQ$251:AQ$265))</f>
        <v>5.6345703231431531E-2</v>
      </c>
      <c r="AS255" s="56">
        <f ca="1">IF('Bewerking, HH'!AS255=0,0,'Bewerking, HH'!AS255/SUM('Bewerking, HH'!AQ$251:AQ$265))</f>
        <v>2.6810528036619256E-2</v>
      </c>
      <c r="AT255" s="56">
        <f ca="1">IF('Bewerking, HH'!AT255=0,0,'Bewerking, HH'!AT255/SUM('Bewerking, HH'!AQ$251:AQ$265))</f>
        <v>0</v>
      </c>
      <c r="AU255" s="56">
        <f ca="1">IF('Bewerking, HH'!AU255=0,0,'Bewerking, HH'!AU255/SUM('Bewerking, HH'!AQ$251:AQ$265))</f>
        <v>0</v>
      </c>
      <c r="AV255" s="56">
        <f ca="1">IF('Bewerking, HH'!AV255=0,0,'Bewerking, HH'!AV255/SUM('Bewerking, HH'!AQ$251:AQ$265))</f>
        <v>8.7188709062176444E-4</v>
      </c>
      <c r="AW255" s="49">
        <f ca="1">IF('Bewerking, HH'!AW255=0,0,'Bewerking, HH'!AW255/SUM('Bewerking, HH'!AQ$251:AQ$265))</f>
        <v>7.6290120429404389E-4</v>
      </c>
    </row>
    <row r="256" spans="2:49" x14ac:dyDescent="0.25">
      <c r="B256" s="29" t="s">
        <v>40</v>
      </c>
      <c r="C256" s="56">
        <f ca="1">IF('Bewerking, HH'!C256=0,0,'Bewerking, HH'!C256/SUM('Bewerking, HH'!C$251:C$265))</f>
        <v>0.47043757833360578</v>
      </c>
      <c r="D256" s="47">
        <f ca="1">IF('Bewerking, HH'!D256=0,0,'Bewerking, HH'!D256/SUM('Bewerking, HH'!C$251:C$265))</f>
        <v>0.33447768513977438</v>
      </c>
      <c r="E256" s="56">
        <f ca="1">IF('Bewerking, HH'!E256=0,0,'Bewerking, HH'!E256/SUM('Bewerking, HH'!C$251:C$265))</f>
        <v>0</v>
      </c>
      <c r="F256" s="56">
        <f ca="1">IF('Bewerking, HH'!F256=0,0,'Bewerking, HH'!F256/SUM('Bewerking, HH'!C$251:C$265))</f>
        <v>0</v>
      </c>
      <c r="G256" s="56">
        <f ca="1">IF('Bewerking, HH'!G256=0,0,'Bewerking, HH'!G256/SUM('Bewerking, HH'!C$251:C$265))</f>
        <v>0</v>
      </c>
      <c r="H256" s="56">
        <f ca="1">IF('Bewerking, HH'!H256=0,0,'Bewerking, HH'!H256/SUM('Bewerking, HH'!C$251:C$265))</f>
        <v>0.12882131763936569</v>
      </c>
      <c r="I256" s="49">
        <f ca="1">IF('Bewerking, HH'!I256=0,0,'Bewerking, HH'!I256/SUM('Bewerking, HH'!C$251:C$265))</f>
        <v>7.1385755544656967E-3</v>
      </c>
      <c r="M256" s="56">
        <f ca="1">IF('Bewerking, HH'!M256=0,0,'Bewerking, HH'!M256/SUM('Bewerking, HH'!M$251:M$265))</f>
        <v>0.47043757833360578</v>
      </c>
      <c r="N256" s="47">
        <f ca="1">IF('Bewerking, HH'!N256=0,0,'Bewerking, HH'!N256/SUM('Bewerking, HH'!M$251:M$265))</f>
        <v>0.33447768513977438</v>
      </c>
      <c r="O256" s="56">
        <f ca="1">IF('Bewerking, HH'!O256=0,0,'Bewerking, HH'!O256/SUM('Bewerking, HH'!M$251:M$265))</f>
        <v>0</v>
      </c>
      <c r="P256" s="56">
        <f ca="1">IF('Bewerking, HH'!P256=0,0,'Bewerking, HH'!P256/SUM('Bewerking, HH'!M$251:M$265))</f>
        <v>0</v>
      </c>
      <c r="Q256" s="56">
        <f ca="1">IF('Bewerking, HH'!Q256=0,0,'Bewerking, HH'!Q256/SUM('Bewerking, HH'!M$251:M$265))</f>
        <v>0</v>
      </c>
      <c r="R256" s="56">
        <f ca="1">IF('Bewerking, HH'!R256=0,0,'Bewerking, HH'!R256/SUM('Bewerking, HH'!M$251:M$265))</f>
        <v>0.12729551523077762</v>
      </c>
      <c r="S256" s="49">
        <f ca="1">IF('Bewerking, HH'!S256=0,0,'Bewerking, HH'!S256/SUM('Bewerking, HH'!M$251:M$265))</f>
        <v>8.6643779630537852E-3</v>
      </c>
      <c r="W256" s="56">
        <f ca="1">IF('Bewerking, HH'!W256=0,0,'Bewerking, HH'!W256/SUM('Bewerking, HH'!W$251:W$265))</f>
        <v>0.47043757833360578</v>
      </c>
      <c r="X256" s="47">
        <f ca="1">IF('Bewerking, HH'!X256=0,0,'Bewerking, HH'!X256/SUM('Bewerking, HH'!W$251:W$265))</f>
        <v>0.33447768513977438</v>
      </c>
      <c r="Y256" s="56">
        <f ca="1">IF('Bewerking, HH'!Y256=0,0,'Bewerking, HH'!Y256/SUM('Bewerking, HH'!W$251:W$265))</f>
        <v>0</v>
      </c>
      <c r="Z256" s="56">
        <f ca="1">IF('Bewerking, HH'!Z256=0,0,'Bewerking, HH'!Z256/SUM('Bewerking, HH'!W$251:W$265))</f>
        <v>0</v>
      </c>
      <c r="AA256" s="56">
        <f ca="1">IF('Bewerking, HH'!AA256=0,0,'Bewerking, HH'!AA256/SUM('Bewerking, HH'!W$251:W$265))</f>
        <v>0</v>
      </c>
      <c r="AB256" s="56">
        <f ca="1">IF('Bewerking, HH'!AB256=0,0,'Bewerking, HH'!AB256/SUM('Bewerking, HH'!W$251:W$265))</f>
        <v>0.12893030352569343</v>
      </c>
      <c r="AC256" s="49">
        <f ca="1">IF('Bewerking, HH'!AC256=0,0,'Bewerking, HH'!AC256/SUM('Bewerking, HH'!W$251:W$265))</f>
        <v>7.0295896681379765E-3</v>
      </c>
      <c r="AG256" s="56">
        <f ca="1">IF('Bewerking, HH'!AG256=0,0,'Bewerking, HH'!AG256/SUM('Bewerking, HH'!AG$251:AG$265))</f>
        <v>0.47043757833360578</v>
      </c>
      <c r="AH256" s="47">
        <f ca="1">IF('Bewerking, HH'!AH256=0,0,'Bewerking, HH'!AH256/SUM('Bewerking, HH'!AG$251:AG$265))</f>
        <v>0.33447768513977438</v>
      </c>
      <c r="AI256" s="56">
        <f ca="1">IF('Bewerking, HH'!AI256=0,0,'Bewerking, HH'!AI256/SUM('Bewerking, HH'!AG$251:AG$265))</f>
        <v>0</v>
      </c>
      <c r="AJ256" s="56">
        <f ca="1">IF('Bewerking, HH'!AJ256=0,0,'Bewerking, HH'!AJ256/SUM('Bewerking, HH'!AG$251:AG$265))</f>
        <v>0</v>
      </c>
      <c r="AK256" s="56">
        <f ca="1">IF('Bewerking, HH'!AK256=0,0,'Bewerking, HH'!AK256/SUM('Bewerking, HH'!AG$251:AG$265))</f>
        <v>0</v>
      </c>
      <c r="AL256" s="56">
        <f ca="1">IF('Bewerking, HH'!AL256=0,0,'Bewerking, HH'!AL256/SUM('Bewerking, HH'!AG$251:AG$265))</f>
        <v>0</v>
      </c>
      <c r="AM256" s="49">
        <f ca="1">IF('Bewerking, HH'!AM256=0,0,'Bewerking, HH'!AM256/SUM('Bewerking, HH'!AG$251:AG$265))</f>
        <v>0</v>
      </c>
      <c r="AQ256" s="56">
        <f ca="1">IF('Bewerking, HH'!AQ256=0,0,'Bewerking, HH'!AQ256/SUM('Bewerking, HH'!AQ$251:AQ$265))</f>
        <v>0.47043757833360578</v>
      </c>
      <c r="AR256" s="47">
        <f ca="1">IF('Bewerking, HH'!AR256=0,0,'Bewerking, HH'!AR256/SUM('Bewerking, HH'!AQ$251:AQ$265))</f>
        <v>0.40602691951392295</v>
      </c>
      <c r="AS256" s="56">
        <f ca="1">IF('Bewerking, HH'!AS256=0,0,'Bewerking, HH'!AS256/SUM('Bewerking, HH'!AQ$251:AQ$265))</f>
        <v>6.3702250558552664E-2</v>
      </c>
      <c r="AT256" s="56">
        <f ca="1">IF('Bewerking, HH'!AT256=0,0,'Bewerking, HH'!AT256/SUM('Bewerking, HH'!AQ$251:AQ$265))</f>
        <v>0</v>
      </c>
      <c r="AU256" s="56">
        <f ca="1">IF('Bewerking, HH'!AU256=0,0,'Bewerking, HH'!AU256/SUM('Bewerking, HH'!AQ$251:AQ$265))</f>
        <v>0</v>
      </c>
      <c r="AV256" s="56">
        <f ca="1">IF('Bewerking, HH'!AV256=0,0,'Bewerking, HH'!AV256/SUM('Bewerking, HH'!AQ$251:AQ$265))</f>
        <v>7.0840826113018366E-4</v>
      </c>
      <c r="AW256" s="49">
        <f ca="1">IF('Bewerking, HH'!AW256=0,0,'Bewerking, HH'!AW256/SUM('Bewerking, HH'!AQ$251:AQ$265))</f>
        <v>0</v>
      </c>
    </row>
    <row r="257" spans="1:49" x14ac:dyDescent="0.25">
      <c r="B257" s="29" t="s">
        <v>41</v>
      </c>
      <c r="C257" s="56">
        <f ca="1">IF('Bewerking, HH'!C257=0,0,'Bewerking, HH'!C257/SUM('Bewerking, HH'!C$251:C$265))</f>
        <v>0</v>
      </c>
      <c r="D257" s="47">
        <f ca="1">IF('Bewerking, HH'!D257=0,0,'Bewerking, HH'!D257/SUM('Bewerking, HH'!C$251:C$265))</f>
        <v>0</v>
      </c>
      <c r="E257" s="56">
        <f ca="1">IF('Bewerking, HH'!E257=0,0,'Bewerking, HH'!E257/SUM('Bewerking, HH'!C$251:C$265))</f>
        <v>0</v>
      </c>
      <c r="F257" s="56">
        <f ca="1">IF('Bewerking, HH'!F257=0,0,'Bewerking, HH'!F257/SUM('Bewerking, HH'!C$251:C$265))</f>
        <v>0</v>
      </c>
      <c r="G257" s="56">
        <f ca="1">IF('Bewerking, HH'!G257=0,0,'Bewerking, HH'!G257/SUM('Bewerking, HH'!C$251:C$265))</f>
        <v>0</v>
      </c>
      <c r="H257" s="56">
        <f ca="1">IF('Bewerking, HH'!H257=0,0,'Bewerking, HH'!H257/SUM('Bewerking, HH'!C$251:C$265))</f>
        <v>0</v>
      </c>
      <c r="I257" s="49">
        <f ca="1">IF('Bewerking, HH'!I257=0,0,'Bewerking, HH'!I257/SUM('Bewerking, HH'!C$251:C$265))</f>
        <v>0</v>
      </c>
      <c r="M257" s="56">
        <f ca="1">IF('Bewerking, HH'!M257=0,0,'Bewerking, HH'!M257/SUM('Bewerking, HH'!M$251:M$265))</f>
        <v>0</v>
      </c>
      <c r="N257" s="47">
        <f ca="1">IF('Bewerking, HH'!N257=0,0,'Bewerking, HH'!N257/SUM('Bewerking, HH'!M$251:M$265))</f>
        <v>0</v>
      </c>
      <c r="O257" s="56">
        <f ca="1">IF('Bewerking, HH'!O257=0,0,'Bewerking, HH'!O257/SUM('Bewerking, HH'!M$251:M$265))</f>
        <v>0</v>
      </c>
      <c r="P257" s="56">
        <f ca="1">IF('Bewerking, HH'!P257=0,0,'Bewerking, HH'!P257/SUM('Bewerking, HH'!M$251:M$265))</f>
        <v>0</v>
      </c>
      <c r="Q257" s="56">
        <f ca="1">IF('Bewerking, HH'!Q257=0,0,'Bewerking, HH'!Q257/SUM('Bewerking, HH'!M$251:M$265))</f>
        <v>0</v>
      </c>
      <c r="R257" s="56">
        <f ca="1">IF('Bewerking, HH'!R257=0,0,'Bewerking, HH'!R257/SUM('Bewerking, HH'!M$251:M$265))</f>
        <v>0</v>
      </c>
      <c r="S257" s="49">
        <f ca="1">IF('Bewerking, HH'!S257=0,0,'Bewerking, HH'!S257/SUM('Bewerking, HH'!M$251:M$265))</f>
        <v>0</v>
      </c>
      <c r="W257" s="56">
        <f ca="1">IF('Bewerking, HH'!W257=0,0,'Bewerking, HH'!W257/SUM('Bewerking, HH'!W$251:W$265))</f>
        <v>0</v>
      </c>
      <c r="X257" s="47">
        <f ca="1">IF('Bewerking, HH'!X257=0,0,'Bewerking, HH'!X257/SUM('Bewerking, HH'!W$251:W$265))</f>
        <v>0</v>
      </c>
      <c r="Y257" s="56">
        <f ca="1">IF('Bewerking, HH'!Y257=0,0,'Bewerking, HH'!Y257/SUM('Bewerking, HH'!W$251:W$265))</f>
        <v>0</v>
      </c>
      <c r="Z257" s="56">
        <f ca="1">IF('Bewerking, HH'!Z257=0,0,'Bewerking, HH'!Z257/SUM('Bewerking, HH'!W$251:W$265))</f>
        <v>0</v>
      </c>
      <c r="AA257" s="56">
        <f ca="1">IF('Bewerking, HH'!AA257=0,0,'Bewerking, HH'!AA257/SUM('Bewerking, HH'!W$251:W$265))</f>
        <v>0</v>
      </c>
      <c r="AB257" s="56">
        <f ca="1">IF('Bewerking, HH'!AB257=0,0,'Bewerking, HH'!AB257/SUM('Bewerking, HH'!W$251:W$265))</f>
        <v>0</v>
      </c>
      <c r="AC257" s="49">
        <f ca="1">IF('Bewerking, HH'!AC257=0,0,'Bewerking, HH'!AC257/SUM('Bewerking, HH'!W$251:W$265))</f>
        <v>0</v>
      </c>
      <c r="AG257" s="56">
        <f ca="1">IF('Bewerking, HH'!AG257=0,0,'Bewerking, HH'!AG257/SUM('Bewerking, HH'!AG$251:AG$265))</f>
        <v>0</v>
      </c>
      <c r="AH257" s="47">
        <f ca="1">IF('Bewerking, HH'!AH257=0,0,'Bewerking, HH'!AH257/SUM('Bewerking, HH'!AG$251:AG$265))</f>
        <v>0</v>
      </c>
      <c r="AI257" s="56">
        <f ca="1">IF('Bewerking, HH'!AI257=0,0,'Bewerking, HH'!AI257/SUM('Bewerking, HH'!AG$251:AG$265))</f>
        <v>0</v>
      </c>
      <c r="AJ257" s="56">
        <f ca="1">IF('Bewerking, HH'!AJ257=0,0,'Bewerking, HH'!AJ257/SUM('Bewerking, HH'!AG$251:AG$265))</f>
        <v>0</v>
      </c>
      <c r="AK257" s="56">
        <f ca="1">IF('Bewerking, HH'!AK257=0,0,'Bewerking, HH'!AK257/SUM('Bewerking, HH'!AG$251:AG$265))</f>
        <v>0</v>
      </c>
      <c r="AL257" s="56">
        <f ca="1">IF('Bewerking, HH'!AL257=0,0,'Bewerking, HH'!AL257/SUM('Bewerking, HH'!AG$251:AG$265))</f>
        <v>0</v>
      </c>
      <c r="AM257" s="49">
        <f ca="1">IF('Bewerking, HH'!AM257=0,0,'Bewerking, HH'!AM257/SUM('Bewerking, HH'!AG$251:AG$265))</f>
        <v>0</v>
      </c>
      <c r="AQ257" s="56">
        <f ca="1">IF('Bewerking, HH'!AQ257=0,0,'Bewerking, HH'!AQ257/SUM('Bewerking, HH'!AQ$251:AQ$265))</f>
        <v>0</v>
      </c>
      <c r="AR257" s="47">
        <f ca="1">IF('Bewerking, HH'!AR257=0,0,'Bewerking, HH'!AR257/SUM('Bewerking, HH'!AQ$251:AQ$265))</f>
        <v>0</v>
      </c>
      <c r="AS257" s="56">
        <f ca="1">IF('Bewerking, HH'!AS257=0,0,'Bewerking, HH'!AS257/SUM('Bewerking, HH'!AQ$251:AQ$265))</f>
        <v>0</v>
      </c>
      <c r="AT257" s="56">
        <f ca="1">IF('Bewerking, HH'!AT257=0,0,'Bewerking, HH'!AT257/SUM('Bewerking, HH'!AQ$251:AQ$265))</f>
        <v>0</v>
      </c>
      <c r="AU257" s="56">
        <f ca="1">IF('Bewerking, HH'!AU257=0,0,'Bewerking, HH'!AU257/SUM('Bewerking, HH'!AQ$251:AQ$265))</f>
        <v>0</v>
      </c>
      <c r="AV257" s="56">
        <f ca="1">IF('Bewerking, HH'!AV257=0,0,'Bewerking, HH'!AV257/SUM('Bewerking, HH'!AQ$251:AQ$265))</f>
        <v>0</v>
      </c>
      <c r="AW257" s="49">
        <f ca="1">IF('Bewerking, HH'!AW257=0,0,'Bewerking, HH'!AW257/SUM('Bewerking, HH'!AQ$251:AQ$265))</f>
        <v>0</v>
      </c>
    </row>
    <row r="258" spans="1:49" x14ac:dyDescent="0.25">
      <c r="B258" s="29" t="s">
        <v>42</v>
      </c>
      <c r="C258" s="56">
        <f ca="1">IF('Bewerking, HH'!C258=0,0,'Bewerking, HH'!C258/SUM('Bewerking, HH'!C$251:C$265))</f>
        <v>0</v>
      </c>
      <c r="D258" s="47">
        <f ca="1">IF('Bewerking, HH'!D258=0,0,'Bewerking, HH'!D258/SUM('Bewerking, HH'!C$251:C$265))</f>
        <v>0</v>
      </c>
      <c r="E258" s="56">
        <f ca="1">IF('Bewerking, HH'!E258=0,0,'Bewerking, HH'!E258/SUM('Bewerking, HH'!C$251:C$265))</f>
        <v>0</v>
      </c>
      <c r="F258" s="56">
        <f ca="1">IF('Bewerking, HH'!F258=0,0,'Bewerking, HH'!F258/SUM('Bewerking, HH'!C$251:C$265))</f>
        <v>0</v>
      </c>
      <c r="G258" s="56">
        <f ca="1">IF('Bewerking, HH'!G258=0,0,'Bewerking, HH'!G258/SUM('Bewerking, HH'!C$251:C$265))</f>
        <v>0</v>
      </c>
      <c r="H258" s="56">
        <f ca="1">IF('Bewerking, HH'!H258=0,0,'Bewerking, HH'!H258/SUM('Bewerking, HH'!C$251:C$265))</f>
        <v>0</v>
      </c>
      <c r="I258" s="49">
        <f ca="1">IF('Bewerking, HH'!I258=0,0,'Bewerking, HH'!I258/SUM('Bewerking, HH'!C$251:C$265))</f>
        <v>0</v>
      </c>
      <c r="M258" s="56">
        <f ca="1">IF('Bewerking, HH'!M258=0,0,'Bewerking, HH'!M258/SUM('Bewerking, HH'!M$251:M$265))</f>
        <v>0</v>
      </c>
      <c r="N258" s="47">
        <f ca="1">IF('Bewerking, HH'!N258=0,0,'Bewerking, HH'!N258/SUM('Bewerking, HH'!M$251:M$265))</f>
        <v>0</v>
      </c>
      <c r="O258" s="56">
        <f ca="1">IF('Bewerking, HH'!O258=0,0,'Bewerking, HH'!O258/SUM('Bewerking, HH'!M$251:M$265))</f>
        <v>0</v>
      </c>
      <c r="P258" s="56">
        <f ca="1">IF('Bewerking, HH'!P258=0,0,'Bewerking, HH'!P258/SUM('Bewerking, HH'!M$251:M$265))</f>
        <v>0</v>
      </c>
      <c r="Q258" s="56">
        <f ca="1">IF('Bewerking, HH'!Q258=0,0,'Bewerking, HH'!Q258/SUM('Bewerking, HH'!M$251:M$265))</f>
        <v>0</v>
      </c>
      <c r="R258" s="56">
        <f ca="1">IF('Bewerking, HH'!R258=0,0,'Bewerking, HH'!R258/SUM('Bewerking, HH'!M$251:M$265))</f>
        <v>0</v>
      </c>
      <c r="S258" s="49">
        <f ca="1">IF('Bewerking, HH'!S258=0,0,'Bewerking, HH'!S258/SUM('Bewerking, HH'!M$251:M$265))</f>
        <v>0</v>
      </c>
      <c r="W258" s="56">
        <f ca="1">IF('Bewerking, HH'!W258=0,0,'Bewerking, HH'!W258/SUM('Bewerking, HH'!W$251:W$265))</f>
        <v>0</v>
      </c>
      <c r="X258" s="47">
        <f ca="1">IF('Bewerking, HH'!X258=0,0,'Bewerking, HH'!X258/SUM('Bewerking, HH'!W$251:W$265))</f>
        <v>0</v>
      </c>
      <c r="Y258" s="56">
        <f ca="1">IF('Bewerking, HH'!Y258=0,0,'Bewerking, HH'!Y258/SUM('Bewerking, HH'!W$251:W$265))</f>
        <v>0</v>
      </c>
      <c r="Z258" s="56">
        <f ca="1">IF('Bewerking, HH'!Z258=0,0,'Bewerking, HH'!Z258/SUM('Bewerking, HH'!W$251:W$265))</f>
        <v>0</v>
      </c>
      <c r="AA258" s="56">
        <f ca="1">IF('Bewerking, HH'!AA258=0,0,'Bewerking, HH'!AA258/SUM('Bewerking, HH'!W$251:W$265))</f>
        <v>0</v>
      </c>
      <c r="AB258" s="56">
        <f ca="1">IF('Bewerking, HH'!AB258=0,0,'Bewerking, HH'!AB258/SUM('Bewerking, HH'!W$251:W$265))</f>
        <v>0</v>
      </c>
      <c r="AC258" s="49">
        <f ca="1">IF('Bewerking, HH'!AC258=0,0,'Bewerking, HH'!AC258/SUM('Bewerking, HH'!W$251:W$265))</f>
        <v>0</v>
      </c>
      <c r="AG258" s="56">
        <f ca="1">IF('Bewerking, HH'!AG258=0,0,'Bewerking, HH'!AG258/SUM('Bewerking, HH'!AG$251:AG$265))</f>
        <v>0</v>
      </c>
      <c r="AH258" s="47">
        <f ca="1">IF('Bewerking, HH'!AH258=0,0,'Bewerking, HH'!AH258/SUM('Bewerking, HH'!AG$251:AG$265))</f>
        <v>0</v>
      </c>
      <c r="AI258" s="56">
        <f ca="1">IF('Bewerking, HH'!AI258=0,0,'Bewerking, HH'!AI258/SUM('Bewerking, HH'!AG$251:AG$265))</f>
        <v>0</v>
      </c>
      <c r="AJ258" s="56">
        <f ca="1">IF('Bewerking, HH'!AJ258=0,0,'Bewerking, HH'!AJ258/SUM('Bewerking, HH'!AG$251:AG$265))</f>
        <v>0</v>
      </c>
      <c r="AK258" s="56">
        <f ca="1">IF('Bewerking, HH'!AK258=0,0,'Bewerking, HH'!AK258/SUM('Bewerking, HH'!AG$251:AG$265))</f>
        <v>0</v>
      </c>
      <c r="AL258" s="56">
        <f ca="1">IF('Bewerking, HH'!AL258=0,0,'Bewerking, HH'!AL258/SUM('Bewerking, HH'!AG$251:AG$265))</f>
        <v>0</v>
      </c>
      <c r="AM258" s="49">
        <f ca="1">IF('Bewerking, HH'!AM258=0,0,'Bewerking, HH'!AM258/SUM('Bewerking, HH'!AG$251:AG$265))</f>
        <v>0</v>
      </c>
      <c r="AQ258" s="56">
        <f ca="1">IF('Bewerking, HH'!AQ258=0,0,'Bewerking, HH'!AQ258/SUM('Bewerking, HH'!AQ$251:AQ$265))</f>
        <v>0</v>
      </c>
      <c r="AR258" s="47">
        <f ca="1">IF('Bewerking, HH'!AR258=0,0,'Bewerking, HH'!AR258/SUM('Bewerking, HH'!AQ$251:AQ$265))</f>
        <v>0</v>
      </c>
      <c r="AS258" s="56">
        <f ca="1">IF('Bewerking, HH'!AS258=0,0,'Bewerking, HH'!AS258/SUM('Bewerking, HH'!AQ$251:AQ$265))</f>
        <v>0</v>
      </c>
      <c r="AT258" s="56">
        <f ca="1">IF('Bewerking, HH'!AT258=0,0,'Bewerking, HH'!AT258/SUM('Bewerking, HH'!AQ$251:AQ$265))</f>
        <v>0</v>
      </c>
      <c r="AU258" s="56">
        <f ca="1">IF('Bewerking, HH'!AU258=0,0,'Bewerking, HH'!AU258/SUM('Bewerking, HH'!AQ$251:AQ$265))</f>
        <v>0</v>
      </c>
      <c r="AV258" s="56">
        <f ca="1">IF('Bewerking, HH'!AV258=0,0,'Bewerking, HH'!AV258/SUM('Bewerking, HH'!AQ$251:AQ$265))</f>
        <v>0</v>
      </c>
      <c r="AW258" s="49">
        <f ca="1">IF('Bewerking, HH'!AW258=0,0,'Bewerking, HH'!AW258/SUM('Bewerking, HH'!AQ$251:AQ$265))</f>
        <v>0</v>
      </c>
    </row>
    <row r="259" spans="1:49" x14ac:dyDescent="0.25">
      <c r="B259" s="29" t="s">
        <v>43</v>
      </c>
      <c r="C259" s="56">
        <f ca="1">IF('Bewerking, HH'!C259=0,0,'Bewerking, HH'!C259/SUM('Bewerking, HH'!C$251:C$265))</f>
        <v>0</v>
      </c>
      <c r="D259" s="47">
        <f ca="1">IF('Bewerking, HH'!D259=0,0,'Bewerking, HH'!D259/SUM('Bewerking, HH'!C$251:C$265))</f>
        <v>0</v>
      </c>
      <c r="E259" s="56">
        <f ca="1">IF('Bewerking, HH'!E259=0,0,'Bewerking, HH'!E259/SUM('Bewerking, HH'!C$251:C$265))</f>
        <v>0</v>
      </c>
      <c r="F259" s="56">
        <f ca="1">IF('Bewerking, HH'!F259=0,0,'Bewerking, HH'!F259/SUM('Bewerking, HH'!C$251:C$265))</f>
        <v>0</v>
      </c>
      <c r="G259" s="56">
        <f ca="1">IF('Bewerking, HH'!G259=0,0,'Bewerking, HH'!G259/SUM('Bewerking, HH'!C$251:C$265))</f>
        <v>0</v>
      </c>
      <c r="H259" s="56">
        <f ca="1">IF('Bewerking, HH'!H259=0,0,'Bewerking, HH'!H259/SUM('Bewerking, HH'!C$251:C$265))</f>
        <v>0</v>
      </c>
      <c r="I259" s="49">
        <f ca="1">IF('Bewerking, HH'!I259=0,0,'Bewerking, HH'!I259/SUM('Bewerking, HH'!C$251:C$265))</f>
        <v>0</v>
      </c>
      <c r="M259" s="56">
        <f ca="1">IF('Bewerking, HH'!M259=0,0,'Bewerking, HH'!M259/SUM('Bewerking, HH'!M$251:M$265))</f>
        <v>0</v>
      </c>
      <c r="N259" s="47">
        <f ca="1">IF('Bewerking, HH'!N259=0,0,'Bewerking, HH'!N259/SUM('Bewerking, HH'!M$251:M$265))</f>
        <v>0</v>
      </c>
      <c r="O259" s="56">
        <f ca="1">IF('Bewerking, HH'!O259=0,0,'Bewerking, HH'!O259/SUM('Bewerking, HH'!M$251:M$265))</f>
        <v>0</v>
      </c>
      <c r="P259" s="56">
        <f ca="1">IF('Bewerking, HH'!P259=0,0,'Bewerking, HH'!P259/SUM('Bewerking, HH'!M$251:M$265))</f>
        <v>0</v>
      </c>
      <c r="Q259" s="56">
        <f ca="1">IF('Bewerking, HH'!Q259=0,0,'Bewerking, HH'!Q259/SUM('Bewerking, HH'!M$251:M$265))</f>
        <v>0</v>
      </c>
      <c r="R259" s="56">
        <f ca="1">IF('Bewerking, HH'!R259=0,0,'Bewerking, HH'!R259/SUM('Bewerking, HH'!M$251:M$265))</f>
        <v>0</v>
      </c>
      <c r="S259" s="49">
        <f ca="1">IF('Bewerking, HH'!S259=0,0,'Bewerking, HH'!S259/SUM('Bewerking, HH'!M$251:M$265))</f>
        <v>0</v>
      </c>
      <c r="W259" s="56">
        <f ca="1">IF('Bewerking, HH'!W259=0,0,'Bewerking, HH'!W259/SUM('Bewerking, HH'!W$251:W$265))</f>
        <v>0</v>
      </c>
      <c r="X259" s="47">
        <f ca="1">IF('Bewerking, HH'!X259=0,0,'Bewerking, HH'!X259/SUM('Bewerking, HH'!W$251:W$265))</f>
        <v>0</v>
      </c>
      <c r="Y259" s="56">
        <f ca="1">IF('Bewerking, HH'!Y259=0,0,'Bewerking, HH'!Y259/SUM('Bewerking, HH'!W$251:W$265))</f>
        <v>0</v>
      </c>
      <c r="Z259" s="56">
        <f ca="1">IF('Bewerking, HH'!Z259=0,0,'Bewerking, HH'!Z259/SUM('Bewerking, HH'!W$251:W$265))</f>
        <v>0</v>
      </c>
      <c r="AA259" s="56">
        <f ca="1">IF('Bewerking, HH'!AA259=0,0,'Bewerking, HH'!AA259/SUM('Bewerking, HH'!W$251:W$265))</f>
        <v>0</v>
      </c>
      <c r="AB259" s="56">
        <f ca="1">IF('Bewerking, HH'!AB259=0,0,'Bewerking, HH'!AB259/SUM('Bewerking, HH'!W$251:W$265))</f>
        <v>0</v>
      </c>
      <c r="AC259" s="49">
        <f ca="1">IF('Bewerking, HH'!AC259=0,0,'Bewerking, HH'!AC259/SUM('Bewerking, HH'!W$251:W$265))</f>
        <v>0</v>
      </c>
      <c r="AG259" s="56">
        <f ca="1">IF('Bewerking, HH'!AG259=0,0,'Bewerking, HH'!AG259/SUM('Bewerking, HH'!AG$251:AG$265))</f>
        <v>0</v>
      </c>
      <c r="AH259" s="47">
        <f ca="1">IF('Bewerking, HH'!AH259=0,0,'Bewerking, HH'!AH259/SUM('Bewerking, HH'!AG$251:AG$265))</f>
        <v>0</v>
      </c>
      <c r="AI259" s="56">
        <f ca="1">IF('Bewerking, HH'!AI259=0,0,'Bewerking, HH'!AI259/SUM('Bewerking, HH'!AG$251:AG$265))</f>
        <v>0</v>
      </c>
      <c r="AJ259" s="56">
        <f ca="1">IF('Bewerking, HH'!AJ259=0,0,'Bewerking, HH'!AJ259/SUM('Bewerking, HH'!AG$251:AG$265))</f>
        <v>0</v>
      </c>
      <c r="AK259" s="56">
        <f ca="1">IF('Bewerking, HH'!AK259=0,0,'Bewerking, HH'!AK259/SUM('Bewerking, HH'!AG$251:AG$265))</f>
        <v>0</v>
      </c>
      <c r="AL259" s="56">
        <f ca="1">IF('Bewerking, HH'!AL259=0,0,'Bewerking, HH'!AL259/SUM('Bewerking, HH'!AG$251:AG$265))</f>
        <v>0</v>
      </c>
      <c r="AM259" s="49">
        <f ca="1">IF('Bewerking, HH'!AM259=0,0,'Bewerking, HH'!AM259/SUM('Bewerking, HH'!AG$251:AG$265))</f>
        <v>0</v>
      </c>
      <c r="AQ259" s="56">
        <f ca="1">IF('Bewerking, HH'!AQ259=0,0,'Bewerking, HH'!AQ259/SUM('Bewerking, HH'!AQ$251:AQ$265))</f>
        <v>0</v>
      </c>
      <c r="AR259" s="47">
        <f ca="1">IF('Bewerking, HH'!AR259=0,0,'Bewerking, HH'!AR259/SUM('Bewerking, HH'!AQ$251:AQ$265))</f>
        <v>0</v>
      </c>
      <c r="AS259" s="56">
        <f ca="1">IF('Bewerking, HH'!AS259=0,0,'Bewerking, HH'!AS259/SUM('Bewerking, HH'!AQ$251:AQ$265))</f>
        <v>0</v>
      </c>
      <c r="AT259" s="56">
        <f ca="1">IF('Bewerking, HH'!AT259=0,0,'Bewerking, HH'!AT259/SUM('Bewerking, HH'!AQ$251:AQ$265))</f>
        <v>0</v>
      </c>
      <c r="AU259" s="56">
        <f ca="1">IF('Bewerking, HH'!AU259=0,0,'Bewerking, HH'!AU259/SUM('Bewerking, HH'!AQ$251:AQ$265))</f>
        <v>0</v>
      </c>
      <c r="AV259" s="56">
        <f ca="1">IF('Bewerking, HH'!AV259=0,0,'Bewerking, HH'!AV259/SUM('Bewerking, HH'!AQ$251:AQ$265))</f>
        <v>0</v>
      </c>
      <c r="AW259" s="49">
        <f ca="1">IF('Bewerking, HH'!AW259=0,0,'Bewerking, HH'!AW259/SUM('Bewerking, HH'!AQ$251:AQ$265))</f>
        <v>0</v>
      </c>
    </row>
    <row r="260" spans="1:49" x14ac:dyDescent="0.25">
      <c r="B260" s="29" t="s">
        <v>44</v>
      </c>
      <c r="C260" s="56">
        <f ca="1">IF('Bewerking, HH'!C260=0,0,'Bewerking, HH'!C260/SUM('Bewerking, HH'!C$251:C$265))</f>
        <v>0</v>
      </c>
      <c r="D260" s="47">
        <f ca="1">IF('Bewerking, HH'!D260=0,0,'Bewerking, HH'!D260/SUM('Bewerking, HH'!C$251:C$265))</f>
        <v>0</v>
      </c>
      <c r="E260" s="56">
        <f ca="1">IF('Bewerking, HH'!E260=0,0,'Bewerking, HH'!E260/SUM('Bewerking, HH'!C$251:C$265))</f>
        <v>0</v>
      </c>
      <c r="F260" s="56">
        <f ca="1">IF('Bewerking, HH'!F260=0,0,'Bewerking, HH'!F260/SUM('Bewerking, HH'!C$251:C$265))</f>
        <v>0</v>
      </c>
      <c r="G260" s="56">
        <f ca="1">IF('Bewerking, HH'!G260=0,0,'Bewerking, HH'!G260/SUM('Bewerking, HH'!C$251:C$265))</f>
        <v>0</v>
      </c>
      <c r="H260" s="56">
        <f ca="1">IF('Bewerking, HH'!H260=0,0,'Bewerking, HH'!H260/SUM('Bewerking, HH'!C$251:C$265))</f>
        <v>0</v>
      </c>
      <c r="I260" s="49">
        <f ca="1">IF('Bewerking, HH'!I260=0,0,'Bewerking, HH'!I260/SUM('Bewerking, HH'!C$251:C$265))</f>
        <v>0</v>
      </c>
      <c r="M260" s="56">
        <f ca="1">IF('Bewerking, HH'!M260=0,0,'Bewerking, HH'!M260/SUM('Bewerking, HH'!M$251:M$265))</f>
        <v>0</v>
      </c>
      <c r="N260" s="47">
        <f ca="1">IF('Bewerking, HH'!N260=0,0,'Bewerking, HH'!N260/SUM('Bewerking, HH'!M$251:M$265))</f>
        <v>0</v>
      </c>
      <c r="O260" s="56">
        <f ca="1">IF('Bewerking, HH'!O260=0,0,'Bewerking, HH'!O260/SUM('Bewerking, HH'!M$251:M$265))</f>
        <v>0</v>
      </c>
      <c r="P260" s="56">
        <f ca="1">IF('Bewerking, HH'!P260=0,0,'Bewerking, HH'!P260/SUM('Bewerking, HH'!M$251:M$265))</f>
        <v>0</v>
      </c>
      <c r="Q260" s="56">
        <f ca="1">IF('Bewerking, HH'!Q260=0,0,'Bewerking, HH'!Q260/SUM('Bewerking, HH'!M$251:M$265))</f>
        <v>0</v>
      </c>
      <c r="R260" s="56">
        <f ca="1">IF('Bewerking, HH'!R260=0,0,'Bewerking, HH'!R260/SUM('Bewerking, HH'!M$251:M$265))</f>
        <v>0</v>
      </c>
      <c r="S260" s="49">
        <f ca="1">IF('Bewerking, HH'!S260=0,0,'Bewerking, HH'!S260/SUM('Bewerking, HH'!M$251:M$265))</f>
        <v>0</v>
      </c>
      <c r="W260" s="56">
        <f ca="1">IF('Bewerking, HH'!W260=0,0,'Bewerking, HH'!W260/SUM('Bewerking, HH'!W$251:W$265))</f>
        <v>0</v>
      </c>
      <c r="X260" s="47">
        <f ca="1">IF('Bewerking, HH'!X260=0,0,'Bewerking, HH'!X260/SUM('Bewerking, HH'!W$251:W$265))</f>
        <v>0</v>
      </c>
      <c r="Y260" s="56">
        <f ca="1">IF('Bewerking, HH'!Y260=0,0,'Bewerking, HH'!Y260/SUM('Bewerking, HH'!W$251:W$265))</f>
        <v>0</v>
      </c>
      <c r="Z260" s="56">
        <f ca="1">IF('Bewerking, HH'!Z260=0,0,'Bewerking, HH'!Z260/SUM('Bewerking, HH'!W$251:W$265))</f>
        <v>0</v>
      </c>
      <c r="AA260" s="56">
        <f ca="1">IF('Bewerking, HH'!AA260=0,0,'Bewerking, HH'!AA260/SUM('Bewerking, HH'!W$251:W$265))</f>
        <v>0</v>
      </c>
      <c r="AB260" s="56">
        <f ca="1">IF('Bewerking, HH'!AB260=0,0,'Bewerking, HH'!AB260/SUM('Bewerking, HH'!W$251:W$265))</f>
        <v>0</v>
      </c>
      <c r="AC260" s="49">
        <f ca="1">IF('Bewerking, HH'!AC260=0,0,'Bewerking, HH'!AC260/SUM('Bewerking, HH'!W$251:W$265))</f>
        <v>0</v>
      </c>
      <c r="AG260" s="56">
        <f ca="1">IF('Bewerking, HH'!AG260=0,0,'Bewerking, HH'!AG260/SUM('Bewerking, HH'!AG$251:AG$265))</f>
        <v>0</v>
      </c>
      <c r="AH260" s="47">
        <f ca="1">IF('Bewerking, HH'!AH260=0,0,'Bewerking, HH'!AH260/SUM('Bewerking, HH'!AG$251:AG$265))</f>
        <v>0</v>
      </c>
      <c r="AI260" s="56">
        <f ca="1">IF('Bewerking, HH'!AI260=0,0,'Bewerking, HH'!AI260/SUM('Bewerking, HH'!AG$251:AG$265))</f>
        <v>0</v>
      </c>
      <c r="AJ260" s="56">
        <f ca="1">IF('Bewerking, HH'!AJ260=0,0,'Bewerking, HH'!AJ260/SUM('Bewerking, HH'!AG$251:AG$265))</f>
        <v>0</v>
      </c>
      <c r="AK260" s="56">
        <f ca="1">IF('Bewerking, HH'!AK260=0,0,'Bewerking, HH'!AK260/SUM('Bewerking, HH'!AG$251:AG$265))</f>
        <v>0</v>
      </c>
      <c r="AL260" s="56">
        <f ca="1">IF('Bewerking, HH'!AL260=0,0,'Bewerking, HH'!AL260/SUM('Bewerking, HH'!AG$251:AG$265))</f>
        <v>0</v>
      </c>
      <c r="AM260" s="49">
        <f ca="1">IF('Bewerking, HH'!AM260=0,0,'Bewerking, HH'!AM260/SUM('Bewerking, HH'!AG$251:AG$265))</f>
        <v>0</v>
      </c>
      <c r="AQ260" s="56">
        <f ca="1">IF('Bewerking, HH'!AQ260=0,0,'Bewerking, HH'!AQ260/SUM('Bewerking, HH'!AQ$251:AQ$265))</f>
        <v>0</v>
      </c>
      <c r="AR260" s="47">
        <f ca="1">IF('Bewerking, HH'!AR260=0,0,'Bewerking, HH'!AR260/SUM('Bewerking, HH'!AQ$251:AQ$265))</f>
        <v>0</v>
      </c>
      <c r="AS260" s="56">
        <f ca="1">IF('Bewerking, HH'!AS260=0,0,'Bewerking, HH'!AS260/SUM('Bewerking, HH'!AQ$251:AQ$265))</f>
        <v>0</v>
      </c>
      <c r="AT260" s="56">
        <f ca="1">IF('Bewerking, HH'!AT260=0,0,'Bewerking, HH'!AT260/SUM('Bewerking, HH'!AQ$251:AQ$265))</f>
        <v>0</v>
      </c>
      <c r="AU260" s="56">
        <f ca="1">IF('Bewerking, HH'!AU260=0,0,'Bewerking, HH'!AU260/SUM('Bewerking, HH'!AQ$251:AQ$265))</f>
        <v>0</v>
      </c>
      <c r="AV260" s="56">
        <f ca="1">IF('Bewerking, HH'!AV260=0,0,'Bewerking, HH'!AV260/SUM('Bewerking, HH'!AQ$251:AQ$265))</f>
        <v>0</v>
      </c>
      <c r="AW260" s="49">
        <f ca="1">IF('Bewerking, HH'!AW260=0,0,'Bewerking, HH'!AW260/SUM('Bewerking, HH'!AQ$251:AQ$265))</f>
        <v>0</v>
      </c>
    </row>
    <row r="261" spans="1:49" x14ac:dyDescent="0.25">
      <c r="B261" s="29" t="s">
        <v>45</v>
      </c>
      <c r="C261" s="56">
        <f ca="1">IF('Bewerking, HH'!C261=0,0,'Bewerking, HH'!C261/SUM('Bewerking, HH'!C$251:C$265))</f>
        <v>0</v>
      </c>
      <c r="D261" s="47">
        <f ca="1">IF('Bewerking, HH'!D261=0,0,'Bewerking, HH'!D261/SUM('Bewerking, HH'!C$251:C$265))</f>
        <v>0</v>
      </c>
      <c r="E261" s="56">
        <f ca="1">IF('Bewerking, HH'!E261=0,0,'Bewerking, HH'!E261/SUM('Bewerking, HH'!C$251:C$265))</f>
        <v>0</v>
      </c>
      <c r="F261" s="56">
        <f ca="1">IF('Bewerking, HH'!F261=0,0,'Bewerking, HH'!F261/SUM('Bewerking, HH'!C$251:C$265))</f>
        <v>0</v>
      </c>
      <c r="G261" s="56">
        <f ca="1">IF('Bewerking, HH'!G261=0,0,'Bewerking, HH'!G261/SUM('Bewerking, HH'!C$251:C$265))</f>
        <v>0</v>
      </c>
      <c r="H261" s="56">
        <f ca="1">IF('Bewerking, HH'!H261=0,0,'Bewerking, HH'!H261/SUM('Bewerking, HH'!C$251:C$265))</f>
        <v>0</v>
      </c>
      <c r="I261" s="49">
        <f ca="1">IF('Bewerking, HH'!I261=0,0,'Bewerking, HH'!I261/SUM('Bewerking, HH'!C$251:C$265))</f>
        <v>0</v>
      </c>
      <c r="M261" s="56">
        <f ca="1">IF('Bewerking, HH'!M261=0,0,'Bewerking, HH'!M261/SUM('Bewerking, HH'!M$251:M$265))</f>
        <v>0</v>
      </c>
      <c r="N261" s="47">
        <f ca="1">IF('Bewerking, HH'!N261=0,0,'Bewerking, HH'!N261/SUM('Bewerking, HH'!M$251:M$265))</f>
        <v>0</v>
      </c>
      <c r="O261" s="56">
        <f ca="1">IF('Bewerking, HH'!O261=0,0,'Bewerking, HH'!O261/SUM('Bewerking, HH'!M$251:M$265))</f>
        <v>0</v>
      </c>
      <c r="P261" s="56">
        <f ca="1">IF('Bewerking, HH'!P261=0,0,'Bewerking, HH'!P261/SUM('Bewerking, HH'!M$251:M$265))</f>
        <v>0</v>
      </c>
      <c r="Q261" s="56">
        <f ca="1">IF('Bewerking, HH'!Q261=0,0,'Bewerking, HH'!Q261/SUM('Bewerking, HH'!M$251:M$265))</f>
        <v>0</v>
      </c>
      <c r="R261" s="56">
        <f ca="1">IF('Bewerking, HH'!R261=0,0,'Bewerking, HH'!R261/SUM('Bewerking, HH'!M$251:M$265))</f>
        <v>0</v>
      </c>
      <c r="S261" s="49">
        <f ca="1">IF('Bewerking, HH'!S261=0,0,'Bewerking, HH'!S261/SUM('Bewerking, HH'!M$251:M$265))</f>
        <v>0</v>
      </c>
      <c r="W261" s="56">
        <f ca="1">IF('Bewerking, HH'!W261=0,0,'Bewerking, HH'!W261/SUM('Bewerking, HH'!W$251:W$265))</f>
        <v>0</v>
      </c>
      <c r="X261" s="47">
        <f ca="1">IF('Bewerking, HH'!X261=0,0,'Bewerking, HH'!X261/SUM('Bewerking, HH'!W$251:W$265))</f>
        <v>0</v>
      </c>
      <c r="Y261" s="56">
        <f ca="1">IF('Bewerking, HH'!Y261=0,0,'Bewerking, HH'!Y261/SUM('Bewerking, HH'!W$251:W$265))</f>
        <v>0</v>
      </c>
      <c r="Z261" s="56">
        <f ca="1">IF('Bewerking, HH'!Z261=0,0,'Bewerking, HH'!Z261/SUM('Bewerking, HH'!W$251:W$265))</f>
        <v>0</v>
      </c>
      <c r="AA261" s="56">
        <f ca="1">IF('Bewerking, HH'!AA261=0,0,'Bewerking, HH'!AA261/SUM('Bewerking, HH'!W$251:W$265))</f>
        <v>0</v>
      </c>
      <c r="AB261" s="56">
        <f ca="1">IF('Bewerking, HH'!AB261=0,0,'Bewerking, HH'!AB261/SUM('Bewerking, HH'!W$251:W$265))</f>
        <v>0</v>
      </c>
      <c r="AC261" s="49">
        <f ca="1">IF('Bewerking, HH'!AC261=0,0,'Bewerking, HH'!AC261/SUM('Bewerking, HH'!W$251:W$265))</f>
        <v>0</v>
      </c>
      <c r="AG261" s="56">
        <f ca="1">IF('Bewerking, HH'!AG261=0,0,'Bewerking, HH'!AG261/SUM('Bewerking, HH'!AG$251:AG$265))</f>
        <v>0</v>
      </c>
      <c r="AH261" s="47">
        <f ca="1">IF('Bewerking, HH'!AH261=0,0,'Bewerking, HH'!AH261/SUM('Bewerking, HH'!AG$251:AG$265))</f>
        <v>0</v>
      </c>
      <c r="AI261" s="56">
        <f ca="1">IF('Bewerking, HH'!AI261=0,0,'Bewerking, HH'!AI261/SUM('Bewerking, HH'!AG$251:AG$265))</f>
        <v>0</v>
      </c>
      <c r="AJ261" s="56">
        <f ca="1">IF('Bewerking, HH'!AJ261=0,0,'Bewerking, HH'!AJ261/SUM('Bewerking, HH'!AG$251:AG$265))</f>
        <v>0</v>
      </c>
      <c r="AK261" s="56">
        <f ca="1">IF('Bewerking, HH'!AK261=0,0,'Bewerking, HH'!AK261/SUM('Bewerking, HH'!AG$251:AG$265))</f>
        <v>0</v>
      </c>
      <c r="AL261" s="56">
        <f ca="1">IF('Bewerking, HH'!AL261=0,0,'Bewerking, HH'!AL261/SUM('Bewerking, HH'!AG$251:AG$265))</f>
        <v>0</v>
      </c>
      <c r="AM261" s="49">
        <f ca="1">IF('Bewerking, HH'!AM261=0,0,'Bewerking, HH'!AM261/SUM('Bewerking, HH'!AG$251:AG$265))</f>
        <v>0</v>
      </c>
      <c r="AQ261" s="56">
        <f ca="1">IF('Bewerking, HH'!AQ261=0,0,'Bewerking, HH'!AQ261/SUM('Bewerking, HH'!AQ$251:AQ$265))</f>
        <v>0</v>
      </c>
      <c r="AR261" s="47">
        <f ca="1">IF('Bewerking, HH'!AR261=0,0,'Bewerking, HH'!AR261/SUM('Bewerking, HH'!AQ$251:AQ$265))</f>
        <v>0</v>
      </c>
      <c r="AS261" s="56">
        <f ca="1">IF('Bewerking, HH'!AS261=0,0,'Bewerking, HH'!AS261/SUM('Bewerking, HH'!AQ$251:AQ$265))</f>
        <v>0</v>
      </c>
      <c r="AT261" s="56">
        <f ca="1">IF('Bewerking, HH'!AT261=0,0,'Bewerking, HH'!AT261/SUM('Bewerking, HH'!AQ$251:AQ$265))</f>
        <v>0</v>
      </c>
      <c r="AU261" s="56">
        <f ca="1">IF('Bewerking, HH'!AU261=0,0,'Bewerking, HH'!AU261/SUM('Bewerking, HH'!AQ$251:AQ$265))</f>
        <v>0</v>
      </c>
      <c r="AV261" s="56">
        <f ca="1">IF('Bewerking, HH'!AV261=0,0,'Bewerking, HH'!AV261/SUM('Bewerking, HH'!AQ$251:AQ$265))</f>
        <v>0</v>
      </c>
      <c r="AW261" s="49">
        <f ca="1">IF('Bewerking, HH'!AW261=0,0,'Bewerking, HH'!AW261/SUM('Bewerking, HH'!AQ$251:AQ$265))</f>
        <v>0</v>
      </c>
    </row>
    <row r="262" spans="1:49" x14ac:dyDescent="0.25">
      <c r="B262" s="29" t="s">
        <v>46</v>
      </c>
      <c r="C262" s="56">
        <f ca="1">IF('Bewerking, HH'!C262=0,0,'Bewerking, HH'!C262/SUM('Bewerking, HH'!C$251:C$265))</f>
        <v>0</v>
      </c>
      <c r="D262" s="47">
        <f ca="1">IF('Bewerking, HH'!D262=0,0,'Bewerking, HH'!D262/SUM('Bewerking, HH'!C$251:C$265))</f>
        <v>0</v>
      </c>
      <c r="E262" s="56">
        <f ca="1">IF('Bewerking, HH'!E262=0,0,'Bewerking, HH'!E262/SUM('Bewerking, HH'!C$251:C$265))</f>
        <v>0</v>
      </c>
      <c r="F262" s="56">
        <f ca="1">IF('Bewerking, HH'!F262=0,0,'Bewerking, HH'!F262/SUM('Bewerking, HH'!C$251:C$265))</f>
        <v>0</v>
      </c>
      <c r="G262" s="56">
        <f ca="1">IF('Bewerking, HH'!G262=0,0,'Bewerking, HH'!G262/SUM('Bewerking, HH'!C$251:C$265))</f>
        <v>0</v>
      </c>
      <c r="H262" s="56">
        <f ca="1">IF('Bewerking, HH'!H262=0,0,'Bewerking, HH'!H262/SUM('Bewerking, HH'!C$251:C$265))</f>
        <v>0</v>
      </c>
      <c r="I262" s="49">
        <f ca="1">IF('Bewerking, HH'!I262=0,0,'Bewerking, HH'!I262/SUM('Bewerking, HH'!C$251:C$265))</f>
        <v>0</v>
      </c>
      <c r="M262" s="56">
        <f ca="1">IF('Bewerking, HH'!M262=0,0,'Bewerking, HH'!M262/SUM('Bewerking, HH'!M$251:M$265))</f>
        <v>0</v>
      </c>
      <c r="N262" s="47">
        <f ca="1">IF('Bewerking, HH'!N262=0,0,'Bewerking, HH'!N262/SUM('Bewerking, HH'!M$251:M$265))</f>
        <v>0</v>
      </c>
      <c r="O262" s="56">
        <f ca="1">IF('Bewerking, HH'!O262=0,0,'Bewerking, HH'!O262/SUM('Bewerking, HH'!M$251:M$265))</f>
        <v>0</v>
      </c>
      <c r="P262" s="56">
        <f ca="1">IF('Bewerking, HH'!P262=0,0,'Bewerking, HH'!P262/SUM('Bewerking, HH'!M$251:M$265))</f>
        <v>0</v>
      </c>
      <c r="Q262" s="56">
        <f ca="1">IF('Bewerking, HH'!Q262=0,0,'Bewerking, HH'!Q262/SUM('Bewerking, HH'!M$251:M$265))</f>
        <v>0</v>
      </c>
      <c r="R262" s="56">
        <f ca="1">IF('Bewerking, HH'!R262=0,0,'Bewerking, HH'!R262/SUM('Bewerking, HH'!M$251:M$265))</f>
        <v>0</v>
      </c>
      <c r="S262" s="49">
        <f ca="1">IF('Bewerking, HH'!S262=0,0,'Bewerking, HH'!S262/SUM('Bewerking, HH'!M$251:M$265))</f>
        <v>0</v>
      </c>
      <c r="W262" s="56">
        <f ca="1">IF('Bewerking, HH'!W262=0,0,'Bewerking, HH'!W262/SUM('Bewerking, HH'!W$251:W$265))</f>
        <v>0</v>
      </c>
      <c r="X262" s="47">
        <f ca="1">IF('Bewerking, HH'!X262=0,0,'Bewerking, HH'!X262/SUM('Bewerking, HH'!W$251:W$265))</f>
        <v>0</v>
      </c>
      <c r="Y262" s="56">
        <f ca="1">IF('Bewerking, HH'!Y262=0,0,'Bewerking, HH'!Y262/SUM('Bewerking, HH'!W$251:W$265))</f>
        <v>0</v>
      </c>
      <c r="Z262" s="56">
        <f ca="1">IF('Bewerking, HH'!Z262=0,0,'Bewerking, HH'!Z262/SUM('Bewerking, HH'!W$251:W$265))</f>
        <v>0</v>
      </c>
      <c r="AA262" s="56">
        <f ca="1">IF('Bewerking, HH'!AA262=0,0,'Bewerking, HH'!AA262/SUM('Bewerking, HH'!W$251:W$265))</f>
        <v>0</v>
      </c>
      <c r="AB262" s="56">
        <f ca="1">IF('Bewerking, HH'!AB262=0,0,'Bewerking, HH'!AB262/SUM('Bewerking, HH'!W$251:W$265))</f>
        <v>0</v>
      </c>
      <c r="AC262" s="49">
        <f ca="1">IF('Bewerking, HH'!AC262=0,0,'Bewerking, HH'!AC262/SUM('Bewerking, HH'!W$251:W$265))</f>
        <v>0</v>
      </c>
      <c r="AG262" s="56">
        <f ca="1">IF('Bewerking, HH'!AG262=0,0,'Bewerking, HH'!AG262/SUM('Bewerking, HH'!AG$251:AG$265))</f>
        <v>0</v>
      </c>
      <c r="AH262" s="47">
        <f ca="1">IF('Bewerking, HH'!AH262=0,0,'Bewerking, HH'!AH262/SUM('Bewerking, HH'!AG$251:AG$265))</f>
        <v>0</v>
      </c>
      <c r="AI262" s="56">
        <f ca="1">IF('Bewerking, HH'!AI262=0,0,'Bewerking, HH'!AI262/SUM('Bewerking, HH'!AG$251:AG$265))</f>
        <v>0</v>
      </c>
      <c r="AJ262" s="56">
        <f ca="1">IF('Bewerking, HH'!AJ262=0,0,'Bewerking, HH'!AJ262/SUM('Bewerking, HH'!AG$251:AG$265))</f>
        <v>0</v>
      </c>
      <c r="AK262" s="56">
        <f ca="1">IF('Bewerking, HH'!AK262=0,0,'Bewerking, HH'!AK262/SUM('Bewerking, HH'!AG$251:AG$265))</f>
        <v>0</v>
      </c>
      <c r="AL262" s="56">
        <f ca="1">IF('Bewerking, HH'!AL262=0,0,'Bewerking, HH'!AL262/SUM('Bewerking, HH'!AG$251:AG$265))</f>
        <v>0</v>
      </c>
      <c r="AM262" s="49">
        <f ca="1">IF('Bewerking, HH'!AM262=0,0,'Bewerking, HH'!AM262/SUM('Bewerking, HH'!AG$251:AG$265))</f>
        <v>0</v>
      </c>
      <c r="AQ262" s="56">
        <f ca="1">IF('Bewerking, HH'!AQ262=0,0,'Bewerking, HH'!AQ262/SUM('Bewerking, HH'!AQ$251:AQ$265))</f>
        <v>0</v>
      </c>
      <c r="AR262" s="47">
        <f ca="1">IF('Bewerking, HH'!AR262=0,0,'Bewerking, HH'!AR262/SUM('Bewerking, HH'!AQ$251:AQ$265))</f>
        <v>0</v>
      </c>
      <c r="AS262" s="56">
        <f ca="1">IF('Bewerking, HH'!AS262=0,0,'Bewerking, HH'!AS262/SUM('Bewerking, HH'!AQ$251:AQ$265))</f>
        <v>0</v>
      </c>
      <c r="AT262" s="56">
        <f ca="1">IF('Bewerking, HH'!AT262=0,0,'Bewerking, HH'!AT262/SUM('Bewerking, HH'!AQ$251:AQ$265))</f>
        <v>0</v>
      </c>
      <c r="AU262" s="56">
        <f ca="1">IF('Bewerking, HH'!AU262=0,0,'Bewerking, HH'!AU262/SUM('Bewerking, HH'!AQ$251:AQ$265))</f>
        <v>0</v>
      </c>
      <c r="AV262" s="56">
        <f ca="1">IF('Bewerking, HH'!AV262=0,0,'Bewerking, HH'!AV262/SUM('Bewerking, HH'!AQ$251:AQ$265))</f>
        <v>0</v>
      </c>
      <c r="AW262" s="49">
        <f ca="1">IF('Bewerking, HH'!AW262=0,0,'Bewerking, HH'!AW262/SUM('Bewerking, HH'!AQ$251:AQ$265))</f>
        <v>0</v>
      </c>
    </row>
    <row r="263" spans="1:49" x14ac:dyDescent="0.25">
      <c r="B263" s="29" t="s">
        <v>47</v>
      </c>
      <c r="C263" s="56">
        <f ca="1">IF('Bewerking, HH'!C263=0,0,'Bewerking, HH'!C263/SUM('Bewerking, HH'!C$251:C$265))</f>
        <v>0</v>
      </c>
      <c r="D263" s="47">
        <f ca="1">IF('Bewerking, HH'!D263=0,0,'Bewerking, HH'!D263/SUM('Bewerking, HH'!C$251:C$265))</f>
        <v>0</v>
      </c>
      <c r="E263" s="56">
        <f ca="1">IF('Bewerking, HH'!E263=0,0,'Bewerking, HH'!E263/SUM('Bewerking, HH'!C$251:C$265))</f>
        <v>0</v>
      </c>
      <c r="F263" s="56">
        <f ca="1">IF('Bewerking, HH'!F263=0,0,'Bewerking, HH'!F263/SUM('Bewerking, HH'!C$251:C$265))</f>
        <v>0</v>
      </c>
      <c r="G263" s="56">
        <f ca="1">IF('Bewerking, HH'!G263=0,0,'Bewerking, HH'!G263/SUM('Bewerking, HH'!C$251:C$265))</f>
        <v>0</v>
      </c>
      <c r="H263" s="56">
        <f ca="1">IF('Bewerking, HH'!H263=0,0,'Bewerking, HH'!H263/SUM('Bewerking, HH'!C$251:C$265))</f>
        <v>0</v>
      </c>
      <c r="I263" s="49">
        <f ca="1">IF('Bewerking, HH'!I263=0,0,'Bewerking, HH'!I263/SUM('Bewerking, HH'!C$251:C$265))</f>
        <v>0</v>
      </c>
      <c r="M263" s="56">
        <f ca="1">IF('Bewerking, HH'!M263=0,0,'Bewerking, HH'!M263/SUM('Bewerking, HH'!M$251:M$265))</f>
        <v>0</v>
      </c>
      <c r="N263" s="47">
        <f ca="1">IF('Bewerking, HH'!N263=0,0,'Bewerking, HH'!N263/SUM('Bewerking, HH'!M$251:M$265))</f>
        <v>0</v>
      </c>
      <c r="O263" s="56">
        <f ca="1">IF('Bewerking, HH'!O263=0,0,'Bewerking, HH'!O263/SUM('Bewerking, HH'!M$251:M$265))</f>
        <v>0</v>
      </c>
      <c r="P263" s="56">
        <f ca="1">IF('Bewerking, HH'!P263=0,0,'Bewerking, HH'!P263/SUM('Bewerking, HH'!M$251:M$265))</f>
        <v>0</v>
      </c>
      <c r="Q263" s="56">
        <f ca="1">IF('Bewerking, HH'!Q263=0,0,'Bewerking, HH'!Q263/SUM('Bewerking, HH'!M$251:M$265))</f>
        <v>0</v>
      </c>
      <c r="R263" s="56">
        <f ca="1">IF('Bewerking, HH'!R263=0,0,'Bewerking, HH'!R263/SUM('Bewerking, HH'!M$251:M$265))</f>
        <v>0</v>
      </c>
      <c r="S263" s="49">
        <f ca="1">IF('Bewerking, HH'!S263=0,0,'Bewerking, HH'!S263/SUM('Bewerking, HH'!M$251:M$265))</f>
        <v>0</v>
      </c>
      <c r="W263" s="56">
        <f ca="1">IF('Bewerking, HH'!W263=0,0,'Bewerking, HH'!W263/SUM('Bewerking, HH'!W$251:W$265))</f>
        <v>0</v>
      </c>
      <c r="X263" s="47">
        <f ca="1">IF('Bewerking, HH'!X263=0,0,'Bewerking, HH'!X263/SUM('Bewerking, HH'!W$251:W$265))</f>
        <v>0</v>
      </c>
      <c r="Y263" s="56">
        <f ca="1">IF('Bewerking, HH'!Y263=0,0,'Bewerking, HH'!Y263/SUM('Bewerking, HH'!W$251:W$265))</f>
        <v>0</v>
      </c>
      <c r="Z263" s="56">
        <f ca="1">IF('Bewerking, HH'!Z263=0,0,'Bewerking, HH'!Z263/SUM('Bewerking, HH'!W$251:W$265))</f>
        <v>0</v>
      </c>
      <c r="AA263" s="56">
        <f ca="1">IF('Bewerking, HH'!AA263=0,0,'Bewerking, HH'!AA263/SUM('Bewerking, HH'!W$251:W$265))</f>
        <v>0</v>
      </c>
      <c r="AB263" s="56">
        <f ca="1">IF('Bewerking, HH'!AB263=0,0,'Bewerking, HH'!AB263/SUM('Bewerking, HH'!W$251:W$265))</f>
        <v>0</v>
      </c>
      <c r="AC263" s="49">
        <f ca="1">IF('Bewerking, HH'!AC263=0,0,'Bewerking, HH'!AC263/SUM('Bewerking, HH'!W$251:W$265))</f>
        <v>0</v>
      </c>
      <c r="AG263" s="56">
        <f ca="1">IF('Bewerking, HH'!AG263=0,0,'Bewerking, HH'!AG263/SUM('Bewerking, HH'!AG$251:AG$265))</f>
        <v>0</v>
      </c>
      <c r="AH263" s="47">
        <f ca="1">IF('Bewerking, HH'!AH263=0,0,'Bewerking, HH'!AH263/SUM('Bewerking, HH'!AG$251:AG$265))</f>
        <v>0</v>
      </c>
      <c r="AI263" s="56">
        <f ca="1">IF('Bewerking, HH'!AI263=0,0,'Bewerking, HH'!AI263/SUM('Bewerking, HH'!AG$251:AG$265))</f>
        <v>0</v>
      </c>
      <c r="AJ263" s="56">
        <f ca="1">IF('Bewerking, HH'!AJ263=0,0,'Bewerking, HH'!AJ263/SUM('Bewerking, HH'!AG$251:AG$265))</f>
        <v>0</v>
      </c>
      <c r="AK263" s="56">
        <f ca="1">IF('Bewerking, HH'!AK263=0,0,'Bewerking, HH'!AK263/SUM('Bewerking, HH'!AG$251:AG$265))</f>
        <v>0</v>
      </c>
      <c r="AL263" s="56">
        <f ca="1">IF('Bewerking, HH'!AL263=0,0,'Bewerking, HH'!AL263/SUM('Bewerking, HH'!AG$251:AG$265))</f>
        <v>0</v>
      </c>
      <c r="AM263" s="49">
        <f ca="1">IF('Bewerking, HH'!AM263=0,0,'Bewerking, HH'!AM263/SUM('Bewerking, HH'!AG$251:AG$265))</f>
        <v>0</v>
      </c>
      <c r="AQ263" s="56">
        <f ca="1">IF('Bewerking, HH'!AQ263=0,0,'Bewerking, HH'!AQ263/SUM('Bewerking, HH'!AQ$251:AQ$265))</f>
        <v>0</v>
      </c>
      <c r="AR263" s="47">
        <f ca="1">IF('Bewerking, HH'!AR263=0,0,'Bewerking, HH'!AR263/SUM('Bewerking, HH'!AQ$251:AQ$265))</f>
        <v>0</v>
      </c>
      <c r="AS263" s="56">
        <f ca="1">IF('Bewerking, HH'!AS263=0,0,'Bewerking, HH'!AS263/SUM('Bewerking, HH'!AQ$251:AQ$265))</f>
        <v>0</v>
      </c>
      <c r="AT263" s="56">
        <f ca="1">IF('Bewerking, HH'!AT263=0,0,'Bewerking, HH'!AT263/SUM('Bewerking, HH'!AQ$251:AQ$265))</f>
        <v>0</v>
      </c>
      <c r="AU263" s="56">
        <f ca="1">IF('Bewerking, HH'!AU263=0,0,'Bewerking, HH'!AU263/SUM('Bewerking, HH'!AQ$251:AQ$265))</f>
        <v>0</v>
      </c>
      <c r="AV263" s="56">
        <f ca="1">IF('Bewerking, HH'!AV263=0,0,'Bewerking, HH'!AV263/SUM('Bewerking, HH'!AQ$251:AQ$265))</f>
        <v>0</v>
      </c>
      <c r="AW263" s="49">
        <f ca="1">IF('Bewerking, HH'!AW263=0,0,'Bewerking, HH'!AW263/SUM('Bewerking, HH'!AQ$251:AQ$265))</f>
        <v>0</v>
      </c>
    </row>
    <row r="264" spans="1:49" x14ac:dyDescent="0.25">
      <c r="B264" s="29" t="s">
        <v>48</v>
      </c>
      <c r="C264" s="56">
        <f ca="1">IF('Bewerking, HH'!C264=0,0,'Bewerking, HH'!C264/SUM('Bewerking, HH'!C$251:C$265))</f>
        <v>0</v>
      </c>
      <c r="D264" s="47">
        <f ca="1">IF('Bewerking, HH'!D264=0,0,'Bewerking, HH'!D264/SUM('Bewerking, HH'!C$251:C$265))</f>
        <v>0</v>
      </c>
      <c r="E264" s="56">
        <f ca="1">IF('Bewerking, HH'!E264=0,0,'Bewerking, HH'!E264/SUM('Bewerking, HH'!C$251:C$265))</f>
        <v>0</v>
      </c>
      <c r="F264" s="56">
        <f ca="1">IF('Bewerking, HH'!F264=0,0,'Bewerking, HH'!F264/SUM('Bewerking, HH'!C$251:C$265))</f>
        <v>0</v>
      </c>
      <c r="G264" s="56">
        <f ca="1">IF('Bewerking, HH'!G264=0,0,'Bewerking, HH'!G264/SUM('Bewerking, HH'!C$251:C$265))</f>
        <v>0</v>
      </c>
      <c r="H264" s="56">
        <f ca="1">IF('Bewerking, HH'!H264=0,0,'Bewerking, HH'!H264/SUM('Bewerking, HH'!C$251:C$265))</f>
        <v>0</v>
      </c>
      <c r="I264" s="49">
        <f ca="1">IF('Bewerking, HH'!I264=0,0,'Bewerking, HH'!I264/SUM('Bewerking, HH'!C$251:C$265))</f>
        <v>0</v>
      </c>
      <c r="M264" s="56">
        <f ca="1">IF('Bewerking, HH'!M264=0,0,'Bewerking, HH'!M264/SUM('Bewerking, HH'!M$251:M$265))</f>
        <v>0</v>
      </c>
      <c r="N264" s="47">
        <f ca="1">IF('Bewerking, HH'!N264=0,0,'Bewerking, HH'!N264/SUM('Bewerking, HH'!M$251:M$265))</f>
        <v>0</v>
      </c>
      <c r="O264" s="56">
        <f ca="1">IF('Bewerking, HH'!O264=0,0,'Bewerking, HH'!O264/SUM('Bewerking, HH'!M$251:M$265))</f>
        <v>0</v>
      </c>
      <c r="P264" s="56">
        <f ca="1">IF('Bewerking, HH'!P264=0,0,'Bewerking, HH'!P264/SUM('Bewerking, HH'!M$251:M$265))</f>
        <v>0</v>
      </c>
      <c r="Q264" s="56">
        <f ca="1">IF('Bewerking, HH'!Q264=0,0,'Bewerking, HH'!Q264/SUM('Bewerking, HH'!M$251:M$265))</f>
        <v>0</v>
      </c>
      <c r="R264" s="56">
        <f ca="1">IF('Bewerking, HH'!R264=0,0,'Bewerking, HH'!R264/SUM('Bewerking, HH'!M$251:M$265))</f>
        <v>0</v>
      </c>
      <c r="S264" s="49">
        <f ca="1">IF('Bewerking, HH'!S264=0,0,'Bewerking, HH'!S264/SUM('Bewerking, HH'!M$251:M$265))</f>
        <v>0</v>
      </c>
      <c r="W264" s="56">
        <f ca="1">IF('Bewerking, HH'!W264=0,0,'Bewerking, HH'!W264/SUM('Bewerking, HH'!W$251:W$265))</f>
        <v>0</v>
      </c>
      <c r="X264" s="47">
        <f ca="1">IF('Bewerking, HH'!X264=0,0,'Bewerking, HH'!X264/SUM('Bewerking, HH'!W$251:W$265))</f>
        <v>0</v>
      </c>
      <c r="Y264" s="56">
        <f ca="1">IF('Bewerking, HH'!Y264=0,0,'Bewerking, HH'!Y264/SUM('Bewerking, HH'!W$251:W$265))</f>
        <v>0</v>
      </c>
      <c r="Z264" s="56">
        <f ca="1">IF('Bewerking, HH'!Z264=0,0,'Bewerking, HH'!Z264/SUM('Bewerking, HH'!W$251:W$265))</f>
        <v>0</v>
      </c>
      <c r="AA264" s="56">
        <f ca="1">IF('Bewerking, HH'!AA264=0,0,'Bewerking, HH'!AA264/SUM('Bewerking, HH'!W$251:W$265))</f>
        <v>0</v>
      </c>
      <c r="AB264" s="56">
        <f ca="1">IF('Bewerking, HH'!AB264=0,0,'Bewerking, HH'!AB264/SUM('Bewerking, HH'!W$251:W$265))</f>
        <v>0</v>
      </c>
      <c r="AC264" s="49">
        <f ca="1">IF('Bewerking, HH'!AC264=0,0,'Bewerking, HH'!AC264/SUM('Bewerking, HH'!W$251:W$265))</f>
        <v>0</v>
      </c>
      <c r="AG264" s="56">
        <f ca="1">IF('Bewerking, HH'!AG264=0,0,'Bewerking, HH'!AG264/SUM('Bewerking, HH'!AG$251:AG$265))</f>
        <v>0</v>
      </c>
      <c r="AH264" s="47">
        <f ca="1">IF('Bewerking, HH'!AH264=0,0,'Bewerking, HH'!AH264/SUM('Bewerking, HH'!AG$251:AG$265))</f>
        <v>0</v>
      </c>
      <c r="AI264" s="56">
        <f ca="1">IF('Bewerking, HH'!AI264=0,0,'Bewerking, HH'!AI264/SUM('Bewerking, HH'!AG$251:AG$265))</f>
        <v>0</v>
      </c>
      <c r="AJ264" s="56">
        <f ca="1">IF('Bewerking, HH'!AJ264=0,0,'Bewerking, HH'!AJ264/SUM('Bewerking, HH'!AG$251:AG$265))</f>
        <v>0</v>
      </c>
      <c r="AK264" s="56">
        <f ca="1">IF('Bewerking, HH'!AK264=0,0,'Bewerking, HH'!AK264/SUM('Bewerking, HH'!AG$251:AG$265))</f>
        <v>0</v>
      </c>
      <c r="AL264" s="56">
        <f ca="1">IF('Bewerking, HH'!AL264=0,0,'Bewerking, HH'!AL264/SUM('Bewerking, HH'!AG$251:AG$265))</f>
        <v>0</v>
      </c>
      <c r="AM264" s="49">
        <f ca="1">IF('Bewerking, HH'!AM264=0,0,'Bewerking, HH'!AM264/SUM('Bewerking, HH'!AG$251:AG$265))</f>
        <v>0</v>
      </c>
      <c r="AQ264" s="56">
        <f ca="1">IF('Bewerking, HH'!AQ264=0,0,'Bewerking, HH'!AQ264/SUM('Bewerking, HH'!AQ$251:AQ$265))</f>
        <v>0</v>
      </c>
      <c r="AR264" s="47">
        <f ca="1">IF('Bewerking, HH'!AR264=0,0,'Bewerking, HH'!AR264/SUM('Bewerking, HH'!AQ$251:AQ$265))</f>
        <v>0</v>
      </c>
      <c r="AS264" s="56">
        <f ca="1">IF('Bewerking, HH'!AS264=0,0,'Bewerking, HH'!AS264/SUM('Bewerking, HH'!AQ$251:AQ$265))</f>
        <v>0</v>
      </c>
      <c r="AT264" s="56">
        <f ca="1">IF('Bewerking, HH'!AT264=0,0,'Bewerking, HH'!AT264/SUM('Bewerking, HH'!AQ$251:AQ$265))</f>
        <v>0</v>
      </c>
      <c r="AU264" s="56">
        <f ca="1">IF('Bewerking, HH'!AU264=0,0,'Bewerking, HH'!AU264/SUM('Bewerking, HH'!AQ$251:AQ$265))</f>
        <v>0</v>
      </c>
      <c r="AV264" s="56">
        <f ca="1">IF('Bewerking, HH'!AV264=0,0,'Bewerking, HH'!AV264/SUM('Bewerking, HH'!AQ$251:AQ$265))</f>
        <v>0</v>
      </c>
      <c r="AW264" s="49">
        <f ca="1">IF('Bewerking, HH'!AW264=0,0,'Bewerking, HH'!AW264/SUM('Bewerking, HH'!AQ$251:AQ$265))</f>
        <v>0</v>
      </c>
    </row>
    <row r="265" spans="1:49" ht="15.75" thickBot="1" x14ac:dyDescent="0.3">
      <c r="B265" s="29" t="s">
        <v>49</v>
      </c>
      <c r="C265" s="58">
        <f ca="1">IF('Bewerking, HH'!C265=0,0,'Bewerking, HH'!C265/SUM('Bewerking, HH'!C$251:C$265))</f>
        <v>0</v>
      </c>
      <c r="D265" s="59">
        <f ca="1">IF('Bewerking, HH'!D265=0,0,'Bewerking, HH'!D265/SUM('Bewerking, HH'!C$251:C$265))</f>
        <v>0</v>
      </c>
      <c r="E265" s="58">
        <f ca="1">IF('Bewerking, HH'!E265=0,0,'Bewerking, HH'!E265/SUM('Bewerking, HH'!C$251:C$265))</f>
        <v>0</v>
      </c>
      <c r="F265" s="58">
        <f ca="1">IF('Bewerking, HH'!F265=0,0,'Bewerking, HH'!F265/SUM('Bewerking, HH'!C$251:C$265))</f>
        <v>0</v>
      </c>
      <c r="G265" s="58">
        <f ca="1">IF('Bewerking, HH'!G265=0,0,'Bewerking, HH'!G265/SUM('Bewerking, HH'!C$251:C$265))</f>
        <v>0</v>
      </c>
      <c r="H265" s="58">
        <f ca="1">IF('Bewerking, HH'!H265=0,0,'Bewerking, HH'!H265/SUM('Bewerking, HH'!C$251:C$265))</f>
        <v>0</v>
      </c>
      <c r="I265" s="60">
        <f ca="1">IF('Bewerking, HH'!I265=0,0,'Bewerking, HH'!I265/SUM('Bewerking, HH'!C$251:C$265))</f>
        <v>0</v>
      </c>
      <c r="J265" s="62"/>
      <c r="M265" s="58">
        <f ca="1">IF('Bewerking, HH'!M265=0,0,'Bewerking, HH'!M265/SUM('Bewerking, HH'!M$251:M$265))</f>
        <v>0</v>
      </c>
      <c r="N265" s="59">
        <f ca="1">IF('Bewerking, HH'!N265=0,0,'Bewerking, HH'!N265/SUM('Bewerking, HH'!M$251:M$265))</f>
        <v>0</v>
      </c>
      <c r="O265" s="58">
        <f ca="1">IF('Bewerking, HH'!O265=0,0,'Bewerking, HH'!O265/SUM('Bewerking, HH'!M$251:M$265))</f>
        <v>0</v>
      </c>
      <c r="P265" s="58">
        <f ca="1">IF('Bewerking, HH'!P265=0,0,'Bewerking, HH'!P265/SUM('Bewerking, HH'!M$251:M$265))</f>
        <v>0</v>
      </c>
      <c r="Q265" s="58">
        <f ca="1">IF('Bewerking, HH'!Q265=0,0,'Bewerking, HH'!Q265/SUM('Bewerking, HH'!M$251:M$265))</f>
        <v>0</v>
      </c>
      <c r="R265" s="58">
        <f ca="1">IF('Bewerking, HH'!R265=0,0,'Bewerking, HH'!R265/SUM('Bewerking, HH'!M$251:M$265))</f>
        <v>0</v>
      </c>
      <c r="S265" s="60">
        <f ca="1">IF('Bewerking, HH'!S265=0,0,'Bewerking, HH'!S265/SUM('Bewerking, HH'!M$251:M$265))</f>
        <v>0</v>
      </c>
      <c r="W265" s="58">
        <f ca="1">IF('Bewerking, HH'!W265=0,0,'Bewerking, HH'!W265/SUM('Bewerking, HH'!W$251:W$265))</f>
        <v>0</v>
      </c>
      <c r="X265" s="59">
        <f ca="1">IF('Bewerking, HH'!X265=0,0,'Bewerking, HH'!X265/SUM('Bewerking, HH'!W$251:W$265))</f>
        <v>0</v>
      </c>
      <c r="Y265" s="58">
        <f ca="1">IF('Bewerking, HH'!Y265=0,0,'Bewerking, HH'!Y265/SUM('Bewerking, HH'!W$251:W$265))</f>
        <v>0</v>
      </c>
      <c r="Z265" s="58">
        <f ca="1">IF('Bewerking, HH'!Z265=0,0,'Bewerking, HH'!Z265/SUM('Bewerking, HH'!W$251:W$265))</f>
        <v>0</v>
      </c>
      <c r="AA265" s="58">
        <f ca="1">IF('Bewerking, HH'!AA265=0,0,'Bewerking, HH'!AA265/SUM('Bewerking, HH'!W$251:W$265))</f>
        <v>0</v>
      </c>
      <c r="AB265" s="58">
        <f ca="1">IF('Bewerking, HH'!AB265=0,0,'Bewerking, HH'!AB265/SUM('Bewerking, HH'!W$251:W$265))</f>
        <v>0</v>
      </c>
      <c r="AC265" s="60">
        <f ca="1">IF('Bewerking, HH'!AC265=0,0,'Bewerking, HH'!AC265/SUM('Bewerking, HH'!W$251:W$265))</f>
        <v>0</v>
      </c>
      <c r="AG265" s="58">
        <f ca="1">IF('Bewerking, HH'!AG265=0,0,'Bewerking, HH'!AG265/SUM('Bewerking, HH'!AG$251:AG$265))</f>
        <v>0</v>
      </c>
      <c r="AH265" s="59">
        <f ca="1">IF('Bewerking, HH'!AH265=0,0,'Bewerking, HH'!AH265/SUM('Bewerking, HH'!AG$251:AG$265))</f>
        <v>0</v>
      </c>
      <c r="AI265" s="58">
        <f ca="1">IF('Bewerking, HH'!AI265=0,0,'Bewerking, HH'!AI265/SUM('Bewerking, HH'!AG$251:AG$265))</f>
        <v>0</v>
      </c>
      <c r="AJ265" s="58">
        <f ca="1">IF('Bewerking, HH'!AJ265=0,0,'Bewerking, HH'!AJ265/SUM('Bewerking, HH'!AG$251:AG$265))</f>
        <v>0</v>
      </c>
      <c r="AK265" s="58">
        <f ca="1">IF('Bewerking, HH'!AK265=0,0,'Bewerking, HH'!AK265/SUM('Bewerking, HH'!AG$251:AG$265))</f>
        <v>0</v>
      </c>
      <c r="AL265" s="58">
        <f ca="1">IF('Bewerking, HH'!AL265=0,0,'Bewerking, HH'!AL265/SUM('Bewerking, HH'!AG$251:AG$265))</f>
        <v>0</v>
      </c>
      <c r="AM265" s="60">
        <f ca="1">IF('Bewerking, HH'!AM265=0,0,'Bewerking, HH'!AM265/SUM('Bewerking, HH'!AG$251:AG$265))</f>
        <v>0</v>
      </c>
      <c r="AQ265" s="58">
        <f ca="1">IF('Bewerking, HH'!AQ265=0,0,'Bewerking, HH'!AQ265/SUM('Bewerking, HH'!AQ$251:AQ$265))</f>
        <v>0</v>
      </c>
      <c r="AR265" s="59">
        <f ca="1">IF('Bewerking, HH'!AR265=0,0,'Bewerking, HH'!AR265/SUM('Bewerking, HH'!AQ$251:AQ$265))</f>
        <v>0</v>
      </c>
      <c r="AS265" s="58">
        <f ca="1">IF('Bewerking, HH'!AS265=0,0,'Bewerking, HH'!AS265/SUM('Bewerking, HH'!AQ$251:AQ$265))</f>
        <v>0</v>
      </c>
      <c r="AT265" s="58">
        <f ca="1">IF('Bewerking, HH'!AT265=0,0,'Bewerking, HH'!AT265/SUM('Bewerking, HH'!AQ$251:AQ$265))</f>
        <v>0</v>
      </c>
      <c r="AU265" s="58">
        <f ca="1">IF('Bewerking, HH'!AU265=0,0,'Bewerking, HH'!AU265/SUM('Bewerking, HH'!AQ$251:AQ$265))</f>
        <v>0</v>
      </c>
      <c r="AV265" s="58">
        <f ca="1">IF('Bewerking, HH'!AV265=0,0,'Bewerking, HH'!AV265/SUM('Bewerking, HH'!AQ$251:AQ$265))</f>
        <v>0</v>
      </c>
      <c r="AW265" s="60">
        <f ca="1">IF('Bewerking, HH'!AW265=0,0,'Bewerking, HH'!AW265/SUM('Bewerking, HH'!AQ$251:AQ$265))</f>
        <v>0</v>
      </c>
    </row>
    <row r="266" spans="1:49" x14ac:dyDescent="0.25">
      <c r="C266" s="56">
        <f ca="1">SUM(C251:C265)</f>
        <v>1</v>
      </c>
      <c r="D266" s="47">
        <f t="shared" ref="D266" ca="1" si="208">SUM(D251:D265)</f>
        <v>0.55370279548798429</v>
      </c>
      <c r="E266" s="56">
        <f t="shared" ref="E266" ca="1" si="209">SUM(E251:E265)</f>
        <v>0</v>
      </c>
      <c r="F266" s="56">
        <f t="shared" ref="F266" ca="1" si="210">SUM(F251:F265)</f>
        <v>0</v>
      </c>
      <c r="G266" s="56">
        <f t="shared" ref="G266" ca="1" si="211">SUM(G251:G265)</f>
        <v>0</v>
      </c>
      <c r="H266" s="56">
        <f t="shared" ref="H266" ca="1" si="212">SUM(H251:H265)</f>
        <v>0.42324668955370282</v>
      </c>
      <c r="I266" s="49">
        <f t="shared" ref="I266" ca="1" si="213">SUM(I251:I265)</f>
        <v>2.3050514958312899E-2</v>
      </c>
      <c r="M266" s="56">
        <f ca="1">SUM(M251:M265)</f>
        <v>1</v>
      </c>
      <c r="N266" s="47">
        <f t="shared" ref="N266" ca="1" si="214">SUM(N251:N265)</f>
        <v>0.55326685194267333</v>
      </c>
      <c r="O266" s="56">
        <f t="shared" ref="O266" ca="1" si="215">SUM(O251:O265)</f>
        <v>0</v>
      </c>
      <c r="P266" s="56">
        <f t="shared" ref="P266" ca="1" si="216">SUM(P251:P265)</f>
        <v>0</v>
      </c>
      <c r="Q266" s="56">
        <f t="shared" ref="Q266" ca="1" si="217">SUM(Q251:Q265)</f>
        <v>0</v>
      </c>
      <c r="R266" s="56">
        <f t="shared" ref="R266" ca="1" si="218">SUM(R251:R265)</f>
        <v>0.41975914119121571</v>
      </c>
      <c r="S266" s="49">
        <f t="shared" ref="S266" ca="1" si="219">SUM(S251:S265)</f>
        <v>2.6974006866110838E-2</v>
      </c>
      <c r="W266" s="56">
        <f ca="1">SUM(W251:W265)</f>
        <v>1</v>
      </c>
      <c r="X266" s="47">
        <f t="shared" ref="X266" ca="1" si="220">SUM(X251:X265)</f>
        <v>0.55326685194267333</v>
      </c>
      <c r="Y266" s="56">
        <f t="shared" ref="Y266" ca="1" si="221">SUM(Y251:Y265)</f>
        <v>0</v>
      </c>
      <c r="Z266" s="56">
        <f t="shared" ref="Z266" ca="1" si="222">SUM(Z251:Z265)</f>
        <v>0</v>
      </c>
      <c r="AA266" s="56">
        <f t="shared" ref="AA266" ca="1" si="223">SUM(AA251:AA265)</f>
        <v>0</v>
      </c>
      <c r="AB266" s="56">
        <f t="shared" ref="AB266" ca="1" si="224">SUM(AB251:AB265)</f>
        <v>0.42880496975641658</v>
      </c>
      <c r="AC266" s="49">
        <f t="shared" ref="AC266" ca="1" si="225">SUM(AC251:AC265)</f>
        <v>1.7928178300910032E-2</v>
      </c>
      <c r="AG266" s="56">
        <f ca="1">SUM(AG251:AG265)</f>
        <v>1</v>
      </c>
      <c r="AH266" s="47">
        <f t="shared" ref="AH266" ca="1" si="226">SUM(AH251:AH265)</f>
        <v>0.55326685194267333</v>
      </c>
      <c r="AI266" s="56">
        <f t="shared" ref="AI266" ca="1" si="227">SUM(AI251:AI265)</f>
        <v>0</v>
      </c>
      <c r="AJ266" s="56">
        <f t="shared" ref="AJ266" ca="1" si="228">SUM(AJ251:AJ265)</f>
        <v>0</v>
      </c>
      <c r="AK266" s="56">
        <f t="shared" ref="AK266" ca="1" si="229">SUM(AK251:AK265)</f>
        <v>0</v>
      </c>
      <c r="AL266" s="56">
        <f t="shared" ref="AL266" ca="1" si="230">SUM(AL251:AL265)</f>
        <v>0</v>
      </c>
      <c r="AM266" s="49">
        <f t="shared" ref="AM266" ca="1" si="231">SUM(AM251:AM265)</f>
        <v>0</v>
      </c>
      <c r="AQ266" s="56">
        <f ca="1">SUM(AQ251:AQ265)</f>
        <v>1</v>
      </c>
      <c r="AR266" s="47">
        <f t="shared" ref="AR266" ca="1" si="232">SUM(AR251:AR265)</f>
        <v>0.76976731513269026</v>
      </c>
      <c r="AS266" s="56">
        <f t="shared" ref="AS266" ca="1" si="233">SUM(AS251:AS265)</f>
        <v>0.2266361506184949</v>
      </c>
      <c r="AT266" s="56">
        <f t="shared" ref="AT266" ca="1" si="234">SUM(AT251:AT265)</f>
        <v>0</v>
      </c>
      <c r="AU266" s="56">
        <f t="shared" ref="AU266" ca="1" si="235">SUM(AU251:AU265)</f>
        <v>0</v>
      </c>
      <c r="AV266" s="56">
        <f t="shared" ref="AV266" ca="1" si="236">SUM(AV251:AV265)</f>
        <v>2.8336330445207347E-3</v>
      </c>
      <c r="AW266" s="49">
        <f t="shared" ref="AW266" ca="1" si="237">SUM(AW251:AW265)</f>
        <v>7.6290120429404389E-4</v>
      </c>
    </row>
    <row r="267" spans="1:49" s="1" customFormat="1" x14ac:dyDescent="0.25">
      <c r="A267" s="2">
        <v>2050</v>
      </c>
      <c r="C267" s="38"/>
      <c r="D267" s="38"/>
      <c r="E267" s="38"/>
      <c r="F267" s="38"/>
      <c r="G267" s="38"/>
      <c r="H267" s="38"/>
      <c r="I267" s="38"/>
      <c r="J267" s="38"/>
      <c r="K267" s="21"/>
      <c r="M267" s="38"/>
      <c r="N267" s="38"/>
      <c r="O267" s="38"/>
      <c r="P267" s="38"/>
      <c r="Q267" s="38"/>
      <c r="R267" s="38"/>
      <c r="S267" s="38"/>
      <c r="U267" s="21"/>
      <c r="W267" s="38"/>
      <c r="X267" s="38"/>
      <c r="Y267" s="38"/>
      <c r="Z267" s="38"/>
      <c r="AA267" s="38"/>
      <c r="AB267" s="38"/>
      <c r="AC267" s="38"/>
      <c r="AE267" s="21"/>
      <c r="AG267" s="38"/>
      <c r="AH267" s="38"/>
      <c r="AI267" s="38"/>
      <c r="AJ267" s="38"/>
      <c r="AK267" s="38"/>
      <c r="AL267" s="38"/>
      <c r="AM267" s="38"/>
      <c r="AO267" s="21"/>
      <c r="AQ267" s="38"/>
      <c r="AR267" s="38"/>
      <c r="AS267" s="38"/>
      <c r="AT267" s="38"/>
      <c r="AU267" s="38"/>
      <c r="AV267" s="38"/>
      <c r="AW267" s="38"/>
    </row>
    <row r="268" spans="1:49" s="5" customFormat="1" x14ac:dyDescent="0.25">
      <c r="B268" s="3" t="s">
        <v>104</v>
      </c>
      <c r="C268" s="39"/>
      <c r="D268" s="39"/>
      <c r="E268" s="39"/>
      <c r="F268" s="39"/>
      <c r="G268" s="39"/>
      <c r="H268" s="39"/>
      <c r="I268" s="39"/>
      <c r="J268" s="39"/>
      <c r="K268" s="21"/>
      <c r="M268" s="39"/>
      <c r="N268" s="39"/>
      <c r="O268" s="39"/>
      <c r="P268" s="39"/>
      <c r="Q268" s="39"/>
      <c r="R268" s="39"/>
      <c r="S268" s="39"/>
      <c r="U268" s="21"/>
      <c r="W268" s="39"/>
      <c r="X268" s="39"/>
      <c r="Y268" s="39"/>
      <c r="Z268" s="39"/>
      <c r="AA268" s="39"/>
      <c r="AB268" s="39"/>
      <c r="AC268" s="39"/>
      <c r="AE268" s="21"/>
      <c r="AG268" s="39"/>
      <c r="AH268" s="39"/>
      <c r="AI268" s="39"/>
      <c r="AJ268" s="39"/>
      <c r="AK268" s="39"/>
      <c r="AL268" s="39"/>
      <c r="AM268" s="39"/>
      <c r="AO268" s="21"/>
      <c r="AQ268" s="39"/>
      <c r="AR268" s="39"/>
      <c r="AS268" s="39"/>
      <c r="AT268" s="39"/>
      <c r="AU268" s="39"/>
      <c r="AV268" s="39"/>
      <c r="AW268" s="39"/>
    </row>
    <row r="269" spans="1:49" x14ac:dyDescent="0.25">
      <c r="C269" s="9" t="s">
        <v>1</v>
      </c>
      <c r="D269" s="9" t="s">
        <v>2</v>
      </c>
      <c r="E269" s="9" t="s">
        <v>3</v>
      </c>
      <c r="F269" s="9" t="s">
        <v>4</v>
      </c>
      <c r="G269" s="9" t="s">
        <v>5</v>
      </c>
      <c r="H269" s="9" t="s">
        <v>6</v>
      </c>
      <c r="I269" s="9" t="s">
        <v>7</v>
      </c>
      <c r="M269" s="9" t="s">
        <v>1</v>
      </c>
      <c r="N269" s="9" t="s">
        <v>2</v>
      </c>
      <c r="O269" s="9" t="s">
        <v>3</v>
      </c>
      <c r="P269" s="9" t="s">
        <v>4</v>
      </c>
      <c r="Q269" s="9" t="s">
        <v>5</v>
      </c>
      <c r="R269" s="9" t="s">
        <v>6</v>
      </c>
      <c r="S269" s="9" t="s">
        <v>7</v>
      </c>
      <c r="W269" s="9" t="s">
        <v>1</v>
      </c>
      <c r="X269" s="9" t="s">
        <v>2</v>
      </c>
      <c r="Y269" s="9" t="s">
        <v>3</v>
      </c>
      <c r="Z269" s="9" t="s">
        <v>4</v>
      </c>
      <c r="AA269" s="9" t="s">
        <v>5</v>
      </c>
      <c r="AB269" s="9" t="s">
        <v>6</v>
      </c>
      <c r="AC269" s="9" t="s">
        <v>7</v>
      </c>
      <c r="AG269" s="9" t="s">
        <v>1</v>
      </c>
      <c r="AH269" s="9" t="s">
        <v>2</v>
      </c>
      <c r="AI269" s="9" t="s">
        <v>3</v>
      </c>
      <c r="AJ269" s="9" t="s">
        <v>4</v>
      </c>
      <c r="AK269" s="9" t="s">
        <v>5</v>
      </c>
      <c r="AL269" s="9" t="s">
        <v>6</v>
      </c>
      <c r="AM269" s="9" t="s">
        <v>7</v>
      </c>
      <c r="AQ269" s="9" t="s">
        <v>1</v>
      </c>
      <c r="AR269" s="9" t="s">
        <v>2</v>
      </c>
      <c r="AS269" s="9" t="s">
        <v>3</v>
      </c>
      <c r="AT269" s="9" t="s">
        <v>4</v>
      </c>
      <c r="AU269" s="9" t="s">
        <v>5</v>
      </c>
      <c r="AV269" s="9" t="s">
        <v>6</v>
      </c>
      <c r="AW269" s="9" t="s">
        <v>7</v>
      </c>
    </row>
    <row r="270" spans="1:49" x14ac:dyDescent="0.25">
      <c r="C270" s="9" t="s">
        <v>35</v>
      </c>
      <c r="D270" s="9" t="s">
        <v>35</v>
      </c>
      <c r="E270" s="9" t="s">
        <v>35</v>
      </c>
      <c r="F270" s="9" t="s">
        <v>35</v>
      </c>
      <c r="G270" s="9" t="s">
        <v>35</v>
      </c>
      <c r="H270" s="9" t="s">
        <v>35</v>
      </c>
      <c r="I270" s="9" t="s">
        <v>35</v>
      </c>
      <c r="M270" s="9" t="s">
        <v>35</v>
      </c>
      <c r="N270" s="9" t="s">
        <v>35</v>
      </c>
      <c r="O270" s="9" t="s">
        <v>35</v>
      </c>
      <c r="P270" s="9" t="s">
        <v>35</v>
      </c>
      <c r="Q270" s="9" t="s">
        <v>35</v>
      </c>
      <c r="R270" s="9" t="s">
        <v>35</v>
      </c>
      <c r="S270" s="9" t="s">
        <v>35</v>
      </c>
      <c r="W270" s="9" t="s">
        <v>35</v>
      </c>
      <c r="X270" s="9" t="s">
        <v>35</v>
      </c>
      <c r="Y270" s="9" t="s">
        <v>35</v>
      </c>
      <c r="Z270" s="9" t="s">
        <v>35</v>
      </c>
      <c r="AA270" s="9" t="s">
        <v>35</v>
      </c>
      <c r="AB270" s="9" t="s">
        <v>35</v>
      </c>
      <c r="AC270" s="9" t="s">
        <v>35</v>
      </c>
      <c r="AG270" s="9" t="s">
        <v>35</v>
      </c>
      <c r="AH270" s="9" t="s">
        <v>35</v>
      </c>
      <c r="AI270" s="9" t="s">
        <v>35</v>
      </c>
      <c r="AJ270" s="9" t="s">
        <v>35</v>
      </c>
      <c r="AK270" s="9" t="s">
        <v>35</v>
      </c>
      <c r="AL270" s="9" t="s">
        <v>35</v>
      </c>
      <c r="AM270" s="9" t="s">
        <v>35</v>
      </c>
      <c r="AQ270" s="9" t="s">
        <v>35</v>
      </c>
      <c r="AR270" s="9" t="s">
        <v>35</v>
      </c>
      <c r="AS270" s="9" t="s">
        <v>35</v>
      </c>
      <c r="AT270" s="9" t="s">
        <v>35</v>
      </c>
      <c r="AU270" s="9" t="s">
        <v>35</v>
      </c>
      <c r="AV270" s="9" t="s">
        <v>35</v>
      </c>
      <c r="AW270" s="9" t="s">
        <v>35</v>
      </c>
    </row>
    <row r="271" spans="1:49" x14ac:dyDescent="0.25">
      <c r="B271" s="29" t="s">
        <v>67</v>
      </c>
      <c r="C271" s="42">
        <f ca="1">IF('Bewerking, HH'!C271=0,0,'Bewerking, HH'!C271/SUM('Bewerking, HH'!C$271:C$306))</f>
        <v>3.4323927803746289E-3</v>
      </c>
      <c r="D271" s="43">
        <f ca="1">IF('Bewerking, HH'!D271=0,0,'Bewerking, HH'!D271/SUM('Bewerking, HH'!C$271:C$306))</f>
        <v>6.4144119553720695E-4</v>
      </c>
      <c r="E271" s="44">
        <f ca="1">IF('Bewerking, HH'!E271=0,0,'Bewerking, HH'!E271/SUM('Bewerking, HH'!C$271:C$306))</f>
        <v>0</v>
      </c>
      <c r="F271" s="44">
        <f ca="1">IF('Bewerking, HH'!F271=0,0,'Bewerking, HH'!F271/SUM('Bewerking, HH'!C$271:C$306))</f>
        <v>0</v>
      </c>
      <c r="G271" s="44">
        <f ca="1">IF('Bewerking, HH'!G271=0,0,'Bewerking, HH'!G271/SUM('Bewerking, HH'!C$271:C$306))</f>
        <v>0</v>
      </c>
      <c r="H271" s="44">
        <f ca="1">IF('Bewerking, HH'!H271=0,0,'Bewerking, HH'!H271/SUM('Bewerking, HH'!C$271:C$306))</f>
        <v>0</v>
      </c>
      <c r="I271" s="45">
        <f ca="1">IF('Bewerking, HH'!I271=0,0,'Bewerking, HH'!I271/SUM('Bewerking, HH'!C$271:C$306))</f>
        <v>2.7909515848374218E-3</v>
      </c>
      <c r="J271" s="44"/>
      <c r="M271" s="42">
        <f ca="1">IF('Bewerking, HH'!M271=0,0,'Bewerking, HH'!M271/SUM('Bewerking, HH'!M$271:M$306))</f>
        <v>3.4323927803746289E-3</v>
      </c>
      <c r="N271" s="43">
        <f ca="1">IF('Bewerking, HH'!N271=0,0,'Bewerking, HH'!N271/SUM('Bewerking, HH'!M$271:M$306))</f>
        <v>6.4144119553720695E-4</v>
      </c>
      <c r="O271" s="44">
        <f ca="1">IF('Bewerking, HH'!O271=0,0,'Bewerking, HH'!O271/SUM('Bewerking, HH'!M$271:M$306))</f>
        <v>0</v>
      </c>
      <c r="P271" s="44">
        <f ca="1">IF('Bewerking, HH'!P271=0,0,'Bewerking, HH'!P271/SUM('Bewerking, HH'!M$271:M$306))</f>
        <v>0</v>
      </c>
      <c r="Q271" s="44">
        <f ca="1">IF('Bewerking, HH'!Q271=0,0,'Bewerking, HH'!Q271/SUM('Bewerking, HH'!M$271:M$306))</f>
        <v>0</v>
      </c>
      <c r="R271" s="44">
        <f ca="1">IF('Bewerking, HH'!R271=0,0,'Bewerking, HH'!R271/SUM('Bewerking, HH'!M$271:M$306))</f>
        <v>0</v>
      </c>
      <c r="S271" s="45">
        <f ca="1">IF('Bewerking, HH'!S271=0,0,'Bewerking, HH'!S271/SUM('Bewerking, HH'!M$271:M$306))</f>
        <v>2.7909515848374218E-3</v>
      </c>
      <c r="W271" s="42">
        <f ca="1">IF('Bewerking, HH'!W271=0,0,'Bewerking, HH'!W271/SUM('Bewerking, HH'!W$271:W$306))</f>
        <v>3.4323927803746289E-3</v>
      </c>
      <c r="X271" s="43">
        <f ca="1">IF('Bewerking, HH'!X271=0,0,'Bewerking, HH'!X271/SUM('Bewerking, HH'!W$271:W$306))</f>
        <v>6.0049814050291723E-4</v>
      </c>
      <c r="Y271" s="44">
        <f ca="1">IF('Bewerking, HH'!Y271=0,0,'Bewerking, HH'!Y271/SUM('Bewerking, HH'!W$271:W$306))</f>
        <v>0</v>
      </c>
      <c r="Z271" s="44">
        <f ca="1">IF('Bewerking, HH'!Z271=0,0,'Bewerking, HH'!Z271/SUM('Bewerking, HH'!W$271:W$306))</f>
        <v>0</v>
      </c>
      <c r="AA271" s="44">
        <f ca="1">IF('Bewerking, HH'!AA271=0,0,'Bewerking, HH'!AA271/SUM('Bewerking, HH'!W$271:W$306))</f>
        <v>0</v>
      </c>
      <c r="AB271" s="44">
        <f ca="1">IF('Bewerking, HH'!AB271=0,0,'Bewerking, HH'!AB271/SUM('Bewerking, HH'!W$271:W$306))</f>
        <v>5.5955508546862739E-4</v>
      </c>
      <c r="AC271" s="45">
        <f ca="1">IF('Bewerking, HH'!AC271=0,0,'Bewerking, HH'!AC271/SUM('Bewerking, HH'!W$271:W$306))</f>
        <v>2.2723395544030842E-3</v>
      </c>
      <c r="AG271" s="42">
        <f ca="1">IF('Bewerking, HH'!AG271=0,0,'Bewerking, HH'!AG271/SUM('Bewerking, HH'!AG$271:AG$306))</f>
        <v>3.4323927803746289E-3</v>
      </c>
      <c r="AH271" s="43">
        <f ca="1">IF('Bewerking, HH'!AH271=0,0,'Bewerking, HH'!AH271/SUM('Bewerking, HH'!AG$271:AG$306))</f>
        <v>6.0049814050291723E-4</v>
      </c>
      <c r="AI271" s="44">
        <f ca="1">IF('Bewerking, HH'!AI271=0,0,'Bewerking, HH'!AI271/SUM('Bewerking, HH'!AG$271:AG$306))</f>
        <v>0</v>
      </c>
      <c r="AJ271" s="44">
        <f ca="1">IF('Bewerking, HH'!AJ271=0,0,'Bewerking, HH'!AJ271/SUM('Bewerking, HH'!AG$271:AG$306))</f>
        <v>0</v>
      </c>
      <c r="AK271" s="44">
        <f ca="1">IF('Bewerking, HH'!AK271=0,0,'Bewerking, HH'!AK271/SUM('Bewerking, HH'!AG$271:AG$306))</f>
        <v>0</v>
      </c>
      <c r="AL271" s="44">
        <f ca="1">IF('Bewerking, HH'!AL271=0,0,'Bewerking, HH'!AL271/SUM('Bewerking, HH'!AG$271:AG$306))</f>
        <v>0</v>
      </c>
      <c r="AM271" s="45">
        <f ca="1">IF('Bewerking, HH'!AM271=0,0,'Bewerking, HH'!AM271/SUM('Bewerking, HH'!AG$271:AG$306))</f>
        <v>0</v>
      </c>
      <c r="AQ271" s="42">
        <f ca="1">IF('Bewerking, HH'!AQ271=0,0,'Bewerking, HH'!AQ271/SUM('Bewerking, HH'!AQ$271:AQ$306))</f>
        <v>3.4323927803746289E-3</v>
      </c>
      <c r="AR271" s="43">
        <f ca="1">IF('Bewerking, HH'!AR271=0,0,'Bewerking, HH'!AR271/SUM('Bewerking, HH'!AQ$271:AQ$306))</f>
        <v>1.8902043740830462E-3</v>
      </c>
      <c r="AS271" s="44">
        <f ca="1">IF('Bewerking, HH'!AS271=0,0,'Bewerking, HH'!AS271/SUM('Bewerking, HH'!AQ$271:AQ$306))</f>
        <v>1.04404790337439E-3</v>
      </c>
      <c r="AT271" s="44">
        <f ca="1">IF('Bewerking, HH'!AT271=0,0,'Bewerking, HH'!AT271/SUM('Bewerking, HH'!AQ$271:AQ$306))</f>
        <v>0</v>
      </c>
      <c r="AU271" s="44">
        <f ca="1">IF('Bewerking, HH'!AU271=0,0,'Bewerking, HH'!AU271/SUM('Bewerking, HH'!AQ$271:AQ$306))</f>
        <v>0</v>
      </c>
      <c r="AV271" s="44">
        <f ca="1">IF('Bewerking, HH'!AV271=0,0,'Bewerking, HH'!AV271/SUM('Bewerking, HH'!AQ$271:AQ$306))</f>
        <v>0</v>
      </c>
      <c r="AW271" s="45">
        <f ca="1">IF('Bewerking, HH'!AW271=0,0,'Bewerking, HH'!AW271/SUM('Bewerking, HH'!AQ$271:AQ$306))</f>
        <v>4.981405029171927E-4</v>
      </c>
    </row>
    <row r="272" spans="1:49" x14ac:dyDescent="0.25">
      <c r="B272" s="29" t="s">
        <v>68</v>
      </c>
      <c r="C272" s="46">
        <f ca="1">IF('Bewerking, HH'!C272=0,0,'Bewerking, HH'!C272/SUM('Bewerking, HH'!C$271:C$306))</f>
        <v>1.2419393360401242E-3</v>
      </c>
      <c r="D272" s="47">
        <f ca="1">IF('Bewerking, HH'!D272=0,0,'Bewerking, HH'!D272/SUM('Bewerking, HH'!C$271:C$306))</f>
        <v>2.6612985772288375E-4</v>
      </c>
      <c r="E272" s="48">
        <f ca="1">IF('Bewerking, HH'!E272=0,0,'Bewerking, HH'!E272/SUM('Bewerking, HH'!C$271:C$306))</f>
        <v>0</v>
      </c>
      <c r="F272" s="48">
        <f ca="1">IF('Bewerking, HH'!F272=0,0,'Bewerking, HH'!F272/SUM('Bewerking, HH'!C$271:C$306))</f>
        <v>0</v>
      </c>
      <c r="G272" s="48">
        <f ca="1">IF('Bewerking, HH'!G272=0,0,'Bewerking, HH'!G272/SUM('Bewerking, HH'!C$271:C$306))</f>
        <v>0</v>
      </c>
      <c r="H272" s="48">
        <f ca="1">IF('Bewerking, HH'!H272=0,0,'Bewerking, HH'!H272/SUM('Bewerking, HH'!C$271:C$306))</f>
        <v>0</v>
      </c>
      <c r="I272" s="49">
        <f ca="1">IF('Bewerking, HH'!I272=0,0,'Bewerking, HH'!I272/SUM('Bewerking, HH'!C$271:C$306))</f>
        <v>9.7580947831724042E-4</v>
      </c>
      <c r="J272" s="50"/>
      <c r="M272" s="46">
        <f ca="1">IF('Bewerking, HH'!M272=0,0,'Bewerking, HH'!M272/SUM('Bewerking, HH'!M$271:M$306))</f>
        <v>1.2419393360401242E-3</v>
      </c>
      <c r="N272" s="47">
        <f ca="1">IF('Bewerking, HH'!N272=0,0,'Bewerking, HH'!N272/SUM('Bewerking, HH'!M$271:M$306))</f>
        <v>2.5930601521716878E-4</v>
      </c>
      <c r="O272" s="48">
        <f ca="1">IF('Bewerking, HH'!O272=0,0,'Bewerking, HH'!O272/SUM('Bewerking, HH'!M$271:M$306))</f>
        <v>0</v>
      </c>
      <c r="P272" s="48">
        <f ca="1">IF('Bewerking, HH'!P272=0,0,'Bewerking, HH'!P272/SUM('Bewerking, HH'!M$271:M$306))</f>
        <v>0</v>
      </c>
      <c r="Q272" s="48">
        <f ca="1">IF('Bewerking, HH'!Q272=0,0,'Bewerking, HH'!Q272/SUM('Bewerking, HH'!M$271:M$306))</f>
        <v>0</v>
      </c>
      <c r="R272" s="48">
        <f ca="1">IF('Bewerking, HH'!R272=0,0,'Bewerking, HH'!R272/SUM('Bewerking, HH'!M$271:M$306))</f>
        <v>0</v>
      </c>
      <c r="S272" s="49">
        <f ca="1">IF('Bewerking, HH'!S272=0,0,'Bewerking, HH'!S272/SUM('Bewerking, HH'!M$271:M$306))</f>
        <v>9.8263332082295534E-4</v>
      </c>
      <c r="W272" s="46">
        <f ca="1">IF('Bewerking, HH'!W272=0,0,'Bewerking, HH'!W272/SUM('Bewerking, HH'!W$271:W$306))</f>
        <v>1.2419393360401242E-3</v>
      </c>
      <c r="X272" s="47">
        <f ca="1">IF('Bewerking, HH'!X272=0,0,'Bewerking, HH'!X272/SUM('Bewerking, HH'!W$271:W$306))</f>
        <v>2.4565833020573884E-4</v>
      </c>
      <c r="Y272" s="48">
        <f ca="1">IF('Bewerking, HH'!Y272=0,0,'Bewerking, HH'!Y272/SUM('Bewerking, HH'!W$271:W$306))</f>
        <v>0</v>
      </c>
      <c r="Z272" s="48">
        <f ca="1">IF('Bewerking, HH'!Z272=0,0,'Bewerking, HH'!Z272/SUM('Bewerking, HH'!W$271:W$306))</f>
        <v>0</v>
      </c>
      <c r="AA272" s="48">
        <f ca="1">IF('Bewerking, HH'!AA272=0,0,'Bewerking, HH'!AA272/SUM('Bewerking, HH'!W$271:W$306))</f>
        <v>0</v>
      </c>
      <c r="AB272" s="48">
        <f ca="1">IF('Bewerking, HH'!AB272=0,0,'Bewerking, HH'!AB272/SUM('Bewerking, HH'!W$271:W$306))</f>
        <v>2.11539117677164E-4</v>
      </c>
      <c r="AC272" s="49">
        <f ca="1">IF('Bewerking, HH'!AC272=0,0,'Bewerking, HH'!AC272/SUM('Bewerking, HH'!W$271:W$306))</f>
        <v>7.8474188815722131E-4</v>
      </c>
      <c r="AG272" s="46">
        <f ca="1">IF('Bewerking, HH'!AG272=0,0,'Bewerking, HH'!AG272/SUM('Bewerking, HH'!AG$271:AG$306))</f>
        <v>1.2419393360401242E-3</v>
      </c>
      <c r="AH272" s="47">
        <f ca="1">IF('Bewerking, HH'!AH272=0,0,'Bewerking, HH'!AH272/SUM('Bewerking, HH'!AG$271:AG$306))</f>
        <v>2.4565833020573884E-4</v>
      </c>
      <c r="AI272" s="48">
        <f ca="1">IF('Bewerking, HH'!AI272=0,0,'Bewerking, HH'!AI272/SUM('Bewerking, HH'!AG$271:AG$306))</f>
        <v>0</v>
      </c>
      <c r="AJ272" s="48">
        <f ca="1">IF('Bewerking, HH'!AJ272=0,0,'Bewerking, HH'!AJ272/SUM('Bewerking, HH'!AG$271:AG$306))</f>
        <v>0</v>
      </c>
      <c r="AK272" s="48">
        <f ca="1">IF('Bewerking, HH'!AK272=0,0,'Bewerking, HH'!AK272/SUM('Bewerking, HH'!AG$271:AG$306))</f>
        <v>0</v>
      </c>
      <c r="AL272" s="48">
        <f ca="1">IF('Bewerking, HH'!AL272=0,0,'Bewerking, HH'!AL272/SUM('Bewerking, HH'!AG$271:AG$306))</f>
        <v>0</v>
      </c>
      <c r="AM272" s="49">
        <f ca="1">IF('Bewerking, HH'!AM272=0,0,'Bewerking, HH'!AM272/SUM('Bewerking, HH'!AG$271:AG$306))</f>
        <v>0</v>
      </c>
      <c r="AQ272" s="46">
        <f ca="1">IF('Bewerking, HH'!AQ272=0,0,'Bewerking, HH'!AQ272/SUM('Bewerking, HH'!AQ$271:AQ$306))</f>
        <v>1.2419393360401242E-3</v>
      </c>
      <c r="AR272" s="47">
        <f ca="1">IF('Bewerking, HH'!AR272=0,0,'Bewerking, HH'!AR272/SUM('Bewerking, HH'!AQ$271:AQ$306))</f>
        <v>9.0074721075437578E-4</v>
      </c>
      <c r="AS272" s="48">
        <f ca="1">IF('Bewerking, HH'!AS272=0,0,'Bewerking, HH'!AS272/SUM('Bewerking, HH'!AQ$271:AQ$306))</f>
        <v>2.5930601521716878E-4</v>
      </c>
      <c r="AT272" s="48">
        <f ca="1">IF('Bewerking, HH'!AT272=0,0,'Bewerking, HH'!AT272/SUM('Bewerking, HH'!AQ$271:AQ$306))</f>
        <v>0</v>
      </c>
      <c r="AU272" s="48">
        <f ca="1">IF('Bewerking, HH'!AU272=0,0,'Bewerking, HH'!AU272/SUM('Bewerking, HH'!AQ$271:AQ$306))</f>
        <v>0</v>
      </c>
      <c r="AV272" s="48">
        <f ca="1">IF('Bewerking, HH'!AV272=0,0,'Bewerking, HH'!AV272/SUM('Bewerking, HH'!AQ$271:AQ$306))</f>
        <v>0</v>
      </c>
      <c r="AW272" s="49">
        <f ca="1">IF('Bewerking, HH'!AW272=0,0,'Bewerking, HH'!AW272/SUM('Bewerking, HH'!AQ$271:AQ$306))</f>
        <v>8.1886110068579612E-5</v>
      </c>
    </row>
    <row r="273" spans="2:49" x14ac:dyDescent="0.25">
      <c r="B273" s="29" t="s">
        <v>69</v>
      </c>
      <c r="C273" s="46">
        <f ca="1">IF('Bewerking, HH'!C273=0,0,'Bewerking, HH'!C273/SUM('Bewerking, HH'!C$271:C$306))</f>
        <v>2.2655157118973692E-3</v>
      </c>
      <c r="D273" s="47">
        <f ca="1">IF('Bewerking, HH'!D273=0,0,'Bewerking, HH'!D273/SUM('Bewerking, HH'!C$271:C$306))</f>
        <v>9.1439489576580573E-4</v>
      </c>
      <c r="E273" s="48">
        <f ca="1">IF('Bewerking, HH'!E273=0,0,'Bewerking, HH'!E273/SUM('Bewerking, HH'!C$271:C$306))</f>
        <v>0</v>
      </c>
      <c r="F273" s="48">
        <f ca="1">IF('Bewerking, HH'!F273=0,0,'Bewerking, HH'!F273/SUM('Bewerking, HH'!C$271:C$306))</f>
        <v>0</v>
      </c>
      <c r="G273" s="48">
        <f ca="1">IF('Bewerking, HH'!G273=0,0,'Bewerking, HH'!G273/SUM('Bewerking, HH'!C$271:C$306))</f>
        <v>0</v>
      </c>
      <c r="H273" s="48">
        <f ca="1">IF('Bewerking, HH'!H273=0,0,'Bewerking, HH'!H273/SUM('Bewerking, HH'!C$271:C$306))</f>
        <v>0</v>
      </c>
      <c r="I273" s="49">
        <f ca="1">IF('Bewerking, HH'!I273=0,0,'Bewerking, HH'!I273/SUM('Bewerking, HH'!C$271:C$306))</f>
        <v>1.3511208161315637E-3</v>
      </c>
      <c r="J273" s="50"/>
      <c r="M273" s="46">
        <f ca="1">IF('Bewerking, HH'!M273=0,0,'Bewerking, HH'!M273/SUM('Bewerking, HH'!M$271:M$306))</f>
        <v>2.2655157118973692E-3</v>
      </c>
      <c r="N273" s="47">
        <f ca="1">IF('Bewerking, HH'!N273=0,0,'Bewerking, HH'!N273/SUM('Bewerking, HH'!M$271:M$306))</f>
        <v>8.5980415572008595E-4</v>
      </c>
      <c r="O273" s="48">
        <f ca="1">IF('Bewerking, HH'!O273=0,0,'Bewerking, HH'!O273/SUM('Bewerking, HH'!M$271:M$306))</f>
        <v>0</v>
      </c>
      <c r="P273" s="48">
        <f ca="1">IF('Bewerking, HH'!P273=0,0,'Bewerking, HH'!P273/SUM('Bewerking, HH'!M$271:M$306))</f>
        <v>0</v>
      </c>
      <c r="Q273" s="48">
        <f ca="1">IF('Bewerking, HH'!Q273=0,0,'Bewerking, HH'!Q273/SUM('Bewerking, HH'!M$271:M$306))</f>
        <v>0</v>
      </c>
      <c r="R273" s="48">
        <f ca="1">IF('Bewerking, HH'!R273=0,0,'Bewerking, HH'!R273/SUM('Bewerking, HH'!M$271:M$306))</f>
        <v>0</v>
      </c>
      <c r="S273" s="49">
        <f ca="1">IF('Bewerking, HH'!S273=0,0,'Bewerking, HH'!S273/SUM('Bewerking, HH'!M$271:M$306))</f>
        <v>1.4057115561772835E-3</v>
      </c>
      <c r="W273" s="46">
        <f ca="1">IF('Bewerking, HH'!W273=0,0,'Bewerking, HH'!W273/SUM('Bewerking, HH'!W$271:W$306))</f>
        <v>2.2655157118973692E-3</v>
      </c>
      <c r="X273" s="47">
        <f ca="1">IF('Bewerking, HH'!X273=0,0,'Bewerking, HH'!X273/SUM('Bewerking, HH'!W$271:W$306))</f>
        <v>8.5980415572008595E-4</v>
      </c>
      <c r="Y273" s="48">
        <f ca="1">IF('Bewerking, HH'!Y273=0,0,'Bewerking, HH'!Y273/SUM('Bewerking, HH'!W$271:W$306))</f>
        <v>0</v>
      </c>
      <c r="Z273" s="48">
        <f ca="1">IF('Bewerking, HH'!Z273=0,0,'Bewerking, HH'!Z273/SUM('Bewerking, HH'!W$271:W$306))</f>
        <v>0</v>
      </c>
      <c r="AA273" s="48">
        <f ca="1">IF('Bewerking, HH'!AA273=0,0,'Bewerking, HH'!AA273/SUM('Bewerking, HH'!W$271:W$306))</f>
        <v>0</v>
      </c>
      <c r="AB273" s="48">
        <f ca="1">IF('Bewerking, HH'!AB273=0,0,'Bewerking, HH'!AB273/SUM('Bewerking, HH'!W$271:W$306))</f>
        <v>1.7741990514858917E-4</v>
      </c>
      <c r="AC273" s="49">
        <f ca="1">IF('Bewerking, HH'!AC273=0,0,'Bewerking, HH'!AC273/SUM('Bewerking, HH'!W$271:W$306))</f>
        <v>1.2282916510286943E-3</v>
      </c>
      <c r="AG273" s="46">
        <f ca="1">IF('Bewerking, HH'!AG273=0,0,'Bewerking, HH'!AG273/SUM('Bewerking, HH'!AG$271:AG$306))</f>
        <v>2.2655157118973692E-3</v>
      </c>
      <c r="AH273" s="47">
        <f ca="1">IF('Bewerking, HH'!AH273=0,0,'Bewerking, HH'!AH273/SUM('Bewerking, HH'!AG$271:AG$306))</f>
        <v>8.5980415572008595E-4</v>
      </c>
      <c r="AI273" s="48">
        <f ca="1">IF('Bewerking, HH'!AI273=0,0,'Bewerking, HH'!AI273/SUM('Bewerking, HH'!AG$271:AG$306))</f>
        <v>0</v>
      </c>
      <c r="AJ273" s="48">
        <f ca="1">IF('Bewerking, HH'!AJ273=0,0,'Bewerking, HH'!AJ273/SUM('Bewerking, HH'!AG$271:AG$306))</f>
        <v>0</v>
      </c>
      <c r="AK273" s="48">
        <f ca="1">IF('Bewerking, HH'!AK273=0,0,'Bewerking, HH'!AK273/SUM('Bewerking, HH'!AG$271:AG$306))</f>
        <v>0</v>
      </c>
      <c r="AL273" s="48">
        <f ca="1">IF('Bewerking, HH'!AL273=0,0,'Bewerking, HH'!AL273/SUM('Bewerking, HH'!AG$271:AG$306))</f>
        <v>0</v>
      </c>
      <c r="AM273" s="49">
        <f ca="1">IF('Bewerking, HH'!AM273=0,0,'Bewerking, HH'!AM273/SUM('Bewerking, HH'!AG$271:AG$306))</f>
        <v>0</v>
      </c>
      <c r="AQ273" s="46">
        <f ca="1">IF('Bewerking, HH'!AQ273=0,0,'Bewerking, HH'!AQ273/SUM('Bewerking, HH'!AQ$271:AQ$306))</f>
        <v>2.2655157118973692E-3</v>
      </c>
      <c r="AR273" s="47">
        <f ca="1">IF('Bewerking, HH'!AR273=0,0,'Bewerking, HH'!AR273/SUM('Bewerking, HH'!AQ$271:AQ$306))</f>
        <v>1.692312941417312E-3</v>
      </c>
      <c r="AS273" s="48">
        <f ca="1">IF('Bewerking, HH'!AS273=0,0,'Bewerking, HH'!AS273/SUM('Bewerking, HH'!AQ$271:AQ$306))</f>
        <v>3.4801596779146336E-4</v>
      </c>
      <c r="AT273" s="48">
        <f ca="1">IF('Bewerking, HH'!AT273=0,0,'Bewerking, HH'!AT273/SUM('Bewerking, HH'!AQ$271:AQ$306))</f>
        <v>0</v>
      </c>
      <c r="AU273" s="48">
        <f ca="1">IF('Bewerking, HH'!AU273=0,0,'Bewerking, HH'!AU273/SUM('Bewerking, HH'!AQ$271:AQ$306))</f>
        <v>0</v>
      </c>
      <c r="AV273" s="48">
        <f ca="1">IF('Bewerking, HH'!AV273=0,0,'Bewerking, HH'!AV273/SUM('Bewerking, HH'!AQ$271:AQ$306))</f>
        <v>0</v>
      </c>
      <c r="AW273" s="49">
        <f ca="1">IF('Bewerking, HH'!AW273=0,0,'Bewerking, HH'!AW273/SUM('Bewerking, HH'!AQ$271:AQ$306))</f>
        <v>2.2518680268859395E-4</v>
      </c>
    </row>
    <row r="274" spans="2:49" x14ac:dyDescent="0.25">
      <c r="B274" s="29" t="s">
        <v>70</v>
      </c>
      <c r="C274" s="46">
        <f ca="1">IF('Bewerking, HH'!C274=0,0,'Bewerking, HH'!C274/SUM('Bewerking, HH'!C$271:C$306))</f>
        <v>1.3442969736258488E-3</v>
      </c>
      <c r="D274" s="47">
        <f ca="1">IF('Bewerking, HH'!D274=0,0,'Bewerking, HH'!D274/SUM('Bewerking, HH'!C$271:C$306))</f>
        <v>3.5483981029717834E-4</v>
      </c>
      <c r="E274" s="48">
        <f ca="1">IF('Bewerking, HH'!E274=0,0,'Bewerking, HH'!E274/SUM('Bewerking, HH'!C$271:C$306))</f>
        <v>0</v>
      </c>
      <c r="F274" s="48">
        <f ca="1">IF('Bewerking, HH'!F274=0,0,'Bewerking, HH'!F274/SUM('Bewerking, HH'!C$271:C$306))</f>
        <v>0</v>
      </c>
      <c r="G274" s="48">
        <f ca="1">IF('Bewerking, HH'!G274=0,0,'Bewerking, HH'!G274/SUM('Bewerking, HH'!C$271:C$306))</f>
        <v>0</v>
      </c>
      <c r="H274" s="48">
        <f ca="1">IF('Bewerking, HH'!H274=0,0,'Bewerking, HH'!H274/SUM('Bewerking, HH'!C$271:C$306))</f>
        <v>0</v>
      </c>
      <c r="I274" s="49">
        <f ca="1">IF('Bewerking, HH'!I274=0,0,'Bewerking, HH'!I274/SUM('Bewerking, HH'!C$271:C$306))</f>
        <v>9.8945716332867048E-4</v>
      </c>
      <c r="J274" s="50"/>
      <c r="M274" s="46">
        <f ca="1">IF('Bewerking, HH'!M274=0,0,'Bewerking, HH'!M274/SUM('Bewerking, HH'!M$271:M$306))</f>
        <v>1.3442969736258488E-3</v>
      </c>
      <c r="N274" s="47">
        <f ca="1">IF('Bewerking, HH'!N274=0,0,'Bewerking, HH'!N274/SUM('Bewerking, HH'!M$271:M$306))</f>
        <v>2.797775427343137E-4</v>
      </c>
      <c r="O274" s="48">
        <f ca="1">IF('Bewerking, HH'!O274=0,0,'Bewerking, HH'!O274/SUM('Bewerking, HH'!M$271:M$306))</f>
        <v>0</v>
      </c>
      <c r="P274" s="48">
        <f ca="1">IF('Bewerking, HH'!P274=0,0,'Bewerking, HH'!P274/SUM('Bewerking, HH'!M$271:M$306))</f>
        <v>0</v>
      </c>
      <c r="Q274" s="48">
        <f ca="1">IF('Bewerking, HH'!Q274=0,0,'Bewerking, HH'!Q274/SUM('Bewerking, HH'!M$271:M$306))</f>
        <v>0</v>
      </c>
      <c r="R274" s="48">
        <f ca="1">IF('Bewerking, HH'!R274=0,0,'Bewerking, HH'!R274/SUM('Bewerking, HH'!M$271:M$306))</f>
        <v>0</v>
      </c>
      <c r="S274" s="49">
        <f ca="1">IF('Bewerking, HH'!S274=0,0,'Bewerking, HH'!S274/SUM('Bewerking, HH'!M$271:M$306))</f>
        <v>1.064519430891535E-3</v>
      </c>
      <c r="W274" s="46">
        <f ca="1">IF('Bewerking, HH'!W274=0,0,'Bewerking, HH'!W274/SUM('Bewerking, HH'!W$271:W$306))</f>
        <v>1.3442969736258488E-3</v>
      </c>
      <c r="X274" s="47">
        <f ca="1">IF('Bewerking, HH'!X274=0,0,'Bewerking, HH'!X274/SUM('Bewerking, HH'!W$271:W$306))</f>
        <v>2.7295370022859872E-4</v>
      </c>
      <c r="Y274" s="48">
        <f ca="1">IF('Bewerking, HH'!Y274=0,0,'Bewerking, HH'!Y274/SUM('Bewerking, HH'!W$271:W$306))</f>
        <v>0</v>
      </c>
      <c r="Z274" s="48">
        <f ca="1">IF('Bewerking, HH'!Z274=0,0,'Bewerking, HH'!Z274/SUM('Bewerking, HH'!W$271:W$306))</f>
        <v>0</v>
      </c>
      <c r="AA274" s="48">
        <f ca="1">IF('Bewerking, HH'!AA274=0,0,'Bewerking, HH'!AA274/SUM('Bewerking, HH'!W$271:W$306))</f>
        <v>0</v>
      </c>
      <c r="AB274" s="48">
        <f ca="1">IF('Bewerking, HH'!AB274=0,0,'Bewerking, HH'!AB274/SUM('Bewerking, HH'!W$271:W$306))</f>
        <v>2.11539117677164E-4</v>
      </c>
      <c r="AC274" s="49">
        <f ca="1">IF('Bewerking, HH'!AC274=0,0,'Bewerking, HH'!AC274/SUM('Bewerking, HH'!W$271:W$306))</f>
        <v>8.5980415572008595E-4</v>
      </c>
      <c r="AG274" s="46">
        <f ca="1">IF('Bewerking, HH'!AG274=0,0,'Bewerking, HH'!AG274/SUM('Bewerking, HH'!AG$271:AG$306))</f>
        <v>1.3442969736258488E-3</v>
      </c>
      <c r="AH274" s="47">
        <f ca="1">IF('Bewerking, HH'!AH274=0,0,'Bewerking, HH'!AH274/SUM('Bewerking, HH'!AG$271:AG$306))</f>
        <v>2.7295370022859872E-4</v>
      </c>
      <c r="AI274" s="48">
        <f ca="1">IF('Bewerking, HH'!AI274=0,0,'Bewerking, HH'!AI274/SUM('Bewerking, HH'!AG$271:AG$306))</f>
        <v>0</v>
      </c>
      <c r="AJ274" s="48">
        <f ca="1">IF('Bewerking, HH'!AJ274=0,0,'Bewerking, HH'!AJ274/SUM('Bewerking, HH'!AG$271:AG$306))</f>
        <v>0</v>
      </c>
      <c r="AK274" s="48">
        <f ca="1">IF('Bewerking, HH'!AK274=0,0,'Bewerking, HH'!AK274/SUM('Bewerking, HH'!AG$271:AG$306))</f>
        <v>0</v>
      </c>
      <c r="AL274" s="48">
        <f ca="1">IF('Bewerking, HH'!AL274=0,0,'Bewerking, HH'!AL274/SUM('Bewerking, HH'!AG$271:AG$306))</f>
        <v>0</v>
      </c>
      <c r="AM274" s="49">
        <f ca="1">IF('Bewerking, HH'!AM274=0,0,'Bewerking, HH'!AM274/SUM('Bewerking, HH'!AG$271:AG$306))</f>
        <v>0</v>
      </c>
      <c r="AQ274" s="46">
        <f ca="1">IF('Bewerking, HH'!AQ274=0,0,'Bewerking, HH'!AQ274/SUM('Bewerking, HH'!AQ$271:AQ$306))</f>
        <v>1.3442969736258488E-3</v>
      </c>
      <c r="AR274" s="47">
        <f ca="1">IF('Bewerking, HH'!AR274=0,0,'Bewerking, HH'!AR274/SUM('Bewerking, HH'!AQ$271:AQ$306))</f>
        <v>1.0235763758572453E-3</v>
      </c>
      <c r="AS274" s="48">
        <f ca="1">IF('Bewerking, HH'!AS274=0,0,'Bewerking, HH'!AS274/SUM('Bewerking, HH'!AQ$271:AQ$306))</f>
        <v>2.1836296018287897E-4</v>
      </c>
      <c r="AT274" s="48">
        <f ca="1">IF('Bewerking, HH'!AT274=0,0,'Bewerking, HH'!AT274/SUM('Bewerking, HH'!AQ$271:AQ$306))</f>
        <v>0</v>
      </c>
      <c r="AU274" s="48">
        <f ca="1">IF('Bewerking, HH'!AU274=0,0,'Bewerking, HH'!AU274/SUM('Bewerking, HH'!AQ$271:AQ$306))</f>
        <v>0</v>
      </c>
      <c r="AV274" s="48">
        <f ca="1">IF('Bewerking, HH'!AV274=0,0,'Bewerking, HH'!AV274/SUM('Bewerking, HH'!AQ$271:AQ$306))</f>
        <v>0</v>
      </c>
      <c r="AW274" s="49">
        <f ca="1">IF('Bewerking, HH'!AW274=0,0,'Bewerking, HH'!AW274/SUM('Bewerking, HH'!AQ$271:AQ$306))</f>
        <v>1.0235763758572451E-4</v>
      </c>
    </row>
    <row r="275" spans="2:49" x14ac:dyDescent="0.25">
      <c r="B275" s="29" t="s">
        <v>71</v>
      </c>
      <c r="C275" s="46">
        <f ca="1">IF('Bewerking, HH'!C275=0,0,'Bewerking, HH'!C275/SUM('Bewerking, HH'!C$271:C$306))</f>
        <v>2.6681224197345524E-3</v>
      </c>
      <c r="D275" s="47">
        <f ca="1">IF('Bewerking, HH'!D275=0,0,'Bewerking, HH'!D275/SUM('Bewerking, HH'!C$271:C$306))</f>
        <v>5.5955508546862739E-4</v>
      </c>
      <c r="E275" s="48">
        <f ca="1">IF('Bewerking, HH'!E275=0,0,'Bewerking, HH'!E275/SUM('Bewerking, HH'!C$271:C$306))</f>
        <v>0</v>
      </c>
      <c r="F275" s="48">
        <f ca="1">IF('Bewerking, HH'!F275=0,0,'Bewerking, HH'!F275/SUM('Bewerking, HH'!C$271:C$306))</f>
        <v>0</v>
      </c>
      <c r="G275" s="48">
        <f ca="1">IF('Bewerking, HH'!G275=0,0,'Bewerking, HH'!G275/SUM('Bewerking, HH'!C$271:C$306))</f>
        <v>0</v>
      </c>
      <c r="H275" s="48">
        <f ca="1">IF('Bewerking, HH'!H275=0,0,'Bewerking, HH'!H275/SUM('Bewerking, HH'!C$271:C$306))</f>
        <v>0</v>
      </c>
      <c r="I275" s="49">
        <f ca="1">IF('Bewerking, HH'!I275=0,0,'Bewerking, HH'!I275/SUM('Bewerking, HH'!C$271:C$306))</f>
        <v>2.1085673342659253E-3</v>
      </c>
      <c r="J275" s="50"/>
      <c r="M275" s="46">
        <f ca="1">IF('Bewerking, HH'!M275=0,0,'Bewerking, HH'!M275/SUM('Bewerking, HH'!M$271:M$306))</f>
        <v>2.6681224197345524E-3</v>
      </c>
      <c r="N275" s="47">
        <f ca="1">IF('Bewerking, HH'!N275=0,0,'Bewerking, HH'!N275/SUM('Bewerking, HH'!M$271:M$306))</f>
        <v>5.3908355795148253E-4</v>
      </c>
      <c r="O275" s="48">
        <f ca="1">IF('Bewerking, HH'!O275=0,0,'Bewerking, HH'!O275/SUM('Bewerking, HH'!M$271:M$306))</f>
        <v>0</v>
      </c>
      <c r="P275" s="48">
        <f ca="1">IF('Bewerking, HH'!P275=0,0,'Bewerking, HH'!P275/SUM('Bewerking, HH'!M$271:M$306))</f>
        <v>0</v>
      </c>
      <c r="Q275" s="48">
        <f ca="1">IF('Bewerking, HH'!Q275=0,0,'Bewerking, HH'!Q275/SUM('Bewerking, HH'!M$271:M$306))</f>
        <v>0</v>
      </c>
      <c r="R275" s="48">
        <f ca="1">IF('Bewerking, HH'!R275=0,0,'Bewerking, HH'!R275/SUM('Bewerking, HH'!M$271:M$306))</f>
        <v>0</v>
      </c>
      <c r="S275" s="49">
        <f ca="1">IF('Bewerking, HH'!S275=0,0,'Bewerking, HH'!S275/SUM('Bewerking, HH'!M$271:M$306))</f>
        <v>2.12903886178307E-3</v>
      </c>
      <c r="W275" s="46">
        <f ca="1">IF('Bewerking, HH'!W275=0,0,'Bewerking, HH'!W275/SUM('Bewerking, HH'!W$271:W$306))</f>
        <v>2.6681224197345524E-3</v>
      </c>
      <c r="X275" s="47">
        <f ca="1">IF('Bewerking, HH'!X275=0,0,'Bewerking, HH'!X275/SUM('Bewerking, HH'!W$271:W$306))</f>
        <v>5.3908355795148253E-4</v>
      </c>
      <c r="Y275" s="48">
        <f ca="1">IF('Bewerking, HH'!Y275=0,0,'Bewerking, HH'!Y275/SUM('Bewerking, HH'!W$271:W$306))</f>
        <v>0</v>
      </c>
      <c r="Z275" s="48">
        <f ca="1">IF('Bewerking, HH'!Z275=0,0,'Bewerking, HH'!Z275/SUM('Bewerking, HH'!W$271:W$306))</f>
        <v>0</v>
      </c>
      <c r="AA275" s="48">
        <f ca="1">IF('Bewerking, HH'!AA275=0,0,'Bewerking, HH'!AA275/SUM('Bewerking, HH'!W$271:W$306))</f>
        <v>0</v>
      </c>
      <c r="AB275" s="48">
        <f ca="1">IF('Bewerking, HH'!AB275=0,0,'Bewerking, HH'!AB275/SUM('Bewerking, HH'!W$271:W$306))</f>
        <v>4.5719744788290286E-4</v>
      </c>
      <c r="AC275" s="49">
        <f ca="1">IF('Bewerking, HH'!AC275=0,0,'Bewerking, HH'!AC275/SUM('Bewerking, HH'!W$271:W$306))</f>
        <v>1.6718414139001673E-3</v>
      </c>
      <c r="AG275" s="46">
        <f ca="1">IF('Bewerking, HH'!AG275=0,0,'Bewerking, HH'!AG275/SUM('Bewerking, HH'!AG$271:AG$306))</f>
        <v>2.6681224197345524E-3</v>
      </c>
      <c r="AH275" s="47">
        <f ca="1">IF('Bewerking, HH'!AH275=0,0,'Bewerking, HH'!AH275/SUM('Bewerking, HH'!AG$271:AG$306))</f>
        <v>5.3908355795148253E-4</v>
      </c>
      <c r="AI275" s="48">
        <f ca="1">IF('Bewerking, HH'!AI275=0,0,'Bewerking, HH'!AI275/SUM('Bewerking, HH'!AG$271:AG$306))</f>
        <v>0</v>
      </c>
      <c r="AJ275" s="48">
        <f ca="1">IF('Bewerking, HH'!AJ275=0,0,'Bewerking, HH'!AJ275/SUM('Bewerking, HH'!AG$271:AG$306))</f>
        <v>0</v>
      </c>
      <c r="AK275" s="48">
        <f ca="1">IF('Bewerking, HH'!AK275=0,0,'Bewerking, HH'!AK275/SUM('Bewerking, HH'!AG$271:AG$306))</f>
        <v>0</v>
      </c>
      <c r="AL275" s="48">
        <f ca="1">IF('Bewerking, HH'!AL275=0,0,'Bewerking, HH'!AL275/SUM('Bewerking, HH'!AG$271:AG$306))</f>
        <v>0</v>
      </c>
      <c r="AM275" s="49">
        <f ca="1">IF('Bewerking, HH'!AM275=0,0,'Bewerking, HH'!AM275/SUM('Bewerking, HH'!AG$271:AG$306))</f>
        <v>0</v>
      </c>
      <c r="AQ275" s="46">
        <f ca="1">IF('Bewerking, HH'!AQ275=0,0,'Bewerking, HH'!AQ275/SUM('Bewerking, HH'!AQ$271:AQ$306))</f>
        <v>2.6681224197345524E-3</v>
      </c>
      <c r="AR275" s="47">
        <f ca="1">IF('Bewerking, HH'!AR275=0,0,'Bewerking, HH'!AR275/SUM('Bewerking, HH'!AQ$271:AQ$306))</f>
        <v>1.8560851615544713E-3</v>
      </c>
      <c r="AS275" s="48">
        <f ca="1">IF('Bewerking, HH'!AS275=0,0,'Bewerking, HH'!AS275/SUM('Bewerking, HH'!AQ$271:AQ$306))</f>
        <v>6.8238425057149678E-4</v>
      </c>
      <c r="AT275" s="48">
        <f ca="1">IF('Bewerking, HH'!AT275=0,0,'Bewerking, HH'!AT275/SUM('Bewerking, HH'!AQ$271:AQ$306))</f>
        <v>0</v>
      </c>
      <c r="AU275" s="48">
        <f ca="1">IF('Bewerking, HH'!AU275=0,0,'Bewerking, HH'!AU275/SUM('Bewerking, HH'!AQ$271:AQ$306))</f>
        <v>0</v>
      </c>
      <c r="AV275" s="48">
        <f ca="1">IF('Bewerking, HH'!AV275=0,0,'Bewerking, HH'!AV275/SUM('Bewerking, HH'!AQ$271:AQ$306))</f>
        <v>0</v>
      </c>
      <c r="AW275" s="49">
        <f ca="1">IF('Bewerking, HH'!AW275=0,0,'Bewerking, HH'!AW275/SUM('Bewerking, HH'!AQ$271:AQ$306))</f>
        <v>1.2965300760858439E-4</v>
      </c>
    </row>
    <row r="276" spans="2:49" x14ac:dyDescent="0.25">
      <c r="B276" s="29" t="s">
        <v>72</v>
      </c>
      <c r="C276" s="51">
        <f ca="1">IF('Bewerking, HH'!C276=0,0,'Bewerking, HH'!C276/SUM('Bewerking, HH'!C$271:C$306))</f>
        <v>4.8039851240233378E-3</v>
      </c>
      <c r="D276" s="52">
        <f ca="1">IF('Bewerking, HH'!D276=0,0,'Bewerking, HH'!D276/SUM('Bewerking, HH'!C$271:C$306))</f>
        <v>1.6104268313487326E-3</v>
      </c>
      <c r="E276" s="53">
        <f ca="1">IF('Bewerking, HH'!E276=0,0,'Bewerking, HH'!E276/SUM('Bewerking, HH'!C$271:C$306))</f>
        <v>0</v>
      </c>
      <c r="F276" s="53">
        <f ca="1">IF('Bewerking, HH'!F276=0,0,'Bewerking, HH'!F276/SUM('Bewerking, HH'!C$271:C$306))</f>
        <v>0</v>
      </c>
      <c r="G276" s="53">
        <f ca="1">IF('Bewerking, HH'!G276=0,0,'Bewerking, HH'!G276/SUM('Bewerking, HH'!C$271:C$306))</f>
        <v>0</v>
      </c>
      <c r="H276" s="53">
        <f ca="1">IF('Bewerking, HH'!H276=0,0,'Bewerking, HH'!H276/SUM('Bewerking, HH'!C$271:C$306))</f>
        <v>0</v>
      </c>
      <c r="I276" s="54">
        <f ca="1">IF('Bewerking, HH'!I276=0,0,'Bewerking, HH'!I276/SUM('Bewerking, HH'!C$271:C$306))</f>
        <v>3.193558292674605E-3</v>
      </c>
      <c r="J276" s="53">
        <f ca="1">SUM(C271:C276)</f>
        <v>1.5756252345695863E-2</v>
      </c>
      <c r="M276" s="51">
        <f ca="1">IF('Bewerking, HH'!M276=0,0,'Bewerking, HH'!M276/SUM('Bewerking, HH'!M$271:M$306))</f>
        <v>4.8039851240233378E-3</v>
      </c>
      <c r="N276" s="52">
        <f ca="1">IF('Bewerking, HH'!N276=0,0,'Bewerking, HH'!N276/SUM('Bewerking, HH'!M$271:M$306))</f>
        <v>1.6308983588658773E-3</v>
      </c>
      <c r="O276" s="53">
        <f ca="1">IF('Bewerking, HH'!O276=0,0,'Bewerking, HH'!O276/SUM('Bewerking, HH'!M$271:M$306))</f>
        <v>0</v>
      </c>
      <c r="P276" s="53">
        <f ca="1">IF('Bewerking, HH'!P276=0,0,'Bewerking, HH'!P276/SUM('Bewerking, HH'!M$271:M$306))</f>
        <v>0</v>
      </c>
      <c r="Q276" s="53">
        <f ca="1">IF('Bewerking, HH'!Q276=0,0,'Bewerking, HH'!Q276/SUM('Bewerking, HH'!M$271:M$306))</f>
        <v>0</v>
      </c>
      <c r="R276" s="53">
        <f ca="1">IF('Bewerking, HH'!R276=0,0,'Bewerking, HH'!R276/SUM('Bewerking, HH'!M$271:M$306))</f>
        <v>0</v>
      </c>
      <c r="S276" s="54">
        <f ca="1">IF('Bewerking, HH'!S276=0,0,'Bewerking, HH'!S276/SUM('Bewerking, HH'!M$271:M$306))</f>
        <v>3.1730867651574603E-3</v>
      </c>
      <c r="W276" s="51">
        <f ca="1">IF('Bewerking, HH'!W276=0,0,'Bewerking, HH'!W276/SUM('Bewerking, HH'!W$271:W$306))</f>
        <v>4.8039851240233378E-3</v>
      </c>
      <c r="X276" s="52">
        <f ca="1">IF('Bewerking, HH'!X276=0,0,'Bewerking, HH'!X276/SUM('Bewerking, HH'!W$271:W$306))</f>
        <v>1.6036029888430174E-3</v>
      </c>
      <c r="Y276" s="53">
        <f ca="1">IF('Bewerking, HH'!Y276=0,0,'Bewerking, HH'!Y276/SUM('Bewerking, HH'!W$271:W$306))</f>
        <v>0</v>
      </c>
      <c r="Z276" s="53">
        <f ca="1">IF('Bewerking, HH'!Z276=0,0,'Bewerking, HH'!Z276/SUM('Bewerking, HH'!W$271:W$306))</f>
        <v>0</v>
      </c>
      <c r="AA276" s="53">
        <f ca="1">IF('Bewerking, HH'!AA276=0,0,'Bewerking, HH'!AA276/SUM('Bewerking, HH'!W$271:W$306))</f>
        <v>0</v>
      </c>
      <c r="AB276" s="53">
        <f ca="1">IF('Bewerking, HH'!AB276=0,0,'Bewerking, HH'!AB276/SUM('Bewerking, HH'!W$271:W$306))</f>
        <v>7.3697499061721656E-4</v>
      </c>
      <c r="AC276" s="54">
        <f ca="1">IF('Bewerking, HH'!AC276=0,0,'Bewerking, HH'!AC276/SUM('Bewerking, HH'!W$271:W$306))</f>
        <v>2.4634071445631036E-3</v>
      </c>
      <c r="AG276" s="51">
        <f ca="1">IF('Bewerking, HH'!AG276=0,0,'Bewerking, HH'!AG276/SUM('Bewerking, HH'!AG$271:AG$306))</f>
        <v>4.8039851240233378E-3</v>
      </c>
      <c r="AH276" s="52">
        <f ca="1">IF('Bewerking, HH'!AH276=0,0,'Bewerking, HH'!AH276/SUM('Bewerking, HH'!AG$271:AG$306))</f>
        <v>1.6036029888430174E-3</v>
      </c>
      <c r="AI276" s="53">
        <f ca="1">IF('Bewerking, HH'!AI276=0,0,'Bewerking, HH'!AI276/SUM('Bewerking, HH'!AG$271:AG$306))</f>
        <v>0</v>
      </c>
      <c r="AJ276" s="53">
        <f ca="1">IF('Bewerking, HH'!AJ276=0,0,'Bewerking, HH'!AJ276/SUM('Bewerking, HH'!AG$271:AG$306))</f>
        <v>0</v>
      </c>
      <c r="AK276" s="53">
        <f ca="1">IF('Bewerking, HH'!AK276=0,0,'Bewerking, HH'!AK276/SUM('Bewerking, HH'!AG$271:AG$306))</f>
        <v>0</v>
      </c>
      <c r="AL276" s="53">
        <f ca="1">IF('Bewerking, HH'!AL276=0,0,'Bewerking, HH'!AL276/SUM('Bewerking, HH'!AG$271:AG$306))</f>
        <v>0</v>
      </c>
      <c r="AM276" s="54">
        <f ca="1">IF('Bewerking, HH'!AM276=0,0,'Bewerking, HH'!AM276/SUM('Bewerking, HH'!AG$271:AG$306))</f>
        <v>0</v>
      </c>
      <c r="AQ276" s="51">
        <f ca="1">IF('Bewerking, HH'!AQ276=0,0,'Bewerking, HH'!AQ276/SUM('Bewerking, HH'!AQ$271:AQ$306))</f>
        <v>4.8039851240233378E-3</v>
      </c>
      <c r="AR276" s="52">
        <f ca="1">IF('Bewerking, HH'!AR276=0,0,'Bewerking, HH'!AR276/SUM('Bewerking, HH'!AQ$271:AQ$306))</f>
        <v>4.5787983213347438E-3</v>
      </c>
      <c r="AS276" s="53">
        <f ca="1">IF('Bewerking, HH'!AS276=0,0,'Bewerking, HH'!AS276/SUM('Bewerking, HH'!AQ$271:AQ$306))</f>
        <v>1.1600532259715446E-4</v>
      </c>
      <c r="AT276" s="53">
        <f ca="1">IF('Bewerking, HH'!AT276=0,0,'Bewerking, HH'!AT276/SUM('Bewerking, HH'!AQ$271:AQ$306))</f>
        <v>0</v>
      </c>
      <c r="AU276" s="53">
        <f ca="1">IF('Bewerking, HH'!AU276=0,0,'Bewerking, HH'!AU276/SUM('Bewerking, HH'!AQ$271:AQ$306))</f>
        <v>0</v>
      </c>
      <c r="AV276" s="53">
        <f ca="1">IF('Bewerking, HH'!AV276=0,0,'Bewerking, HH'!AV276/SUM('Bewerking, HH'!AQ$271:AQ$306))</f>
        <v>0</v>
      </c>
      <c r="AW276" s="54">
        <f ca="1">IF('Bewerking, HH'!AW276=0,0,'Bewerking, HH'!AW276/SUM('Bewerking, HH'!AQ$271:AQ$306))</f>
        <v>1.0918148009143949E-4</v>
      </c>
    </row>
    <row r="277" spans="2:49" x14ac:dyDescent="0.25">
      <c r="B277" s="29" t="s">
        <v>73</v>
      </c>
      <c r="C277" s="55">
        <f ca="1">IF('Bewerking, HH'!C277=0,0,'Bewerking, HH'!C277/SUM('Bewerking, HH'!C$271:C$306))</f>
        <v>4.558326793817599E-3</v>
      </c>
      <c r="D277" s="47">
        <f ca="1">IF('Bewerking, HH'!D277=0,0,'Bewerking, HH'!D277/SUM('Bewerking, HH'!C$271:C$306))</f>
        <v>9.4851410829438054E-4</v>
      </c>
      <c r="E277" s="56">
        <f ca="1">IF('Bewerking, HH'!E277=0,0,'Bewerking, HH'!E277/SUM('Bewerking, HH'!C$271:C$306))</f>
        <v>0</v>
      </c>
      <c r="F277" s="56">
        <f ca="1">IF('Bewerking, HH'!F277=0,0,'Bewerking, HH'!F277/SUM('Bewerking, HH'!C$271:C$306))</f>
        <v>0</v>
      </c>
      <c r="G277" s="56">
        <f ca="1">IF('Bewerking, HH'!G277=0,0,'Bewerking, HH'!G277/SUM('Bewerking, HH'!C$271:C$306))</f>
        <v>0</v>
      </c>
      <c r="H277" s="56">
        <f ca="1">IF('Bewerking, HH'!H277=0,0,'Bewerking, HH'!H277/SUM('Bewerking, HH'!C$271:C$306))</f>
        <v>0</v>
      </c>
      <c r="I277" s="49">
        <f ca="1">IF('Bewerking, HH'!I277=0,0,'Bewerking, HH'!I277/SUM('Bewerking, HH'!C$271:C$306))</f>
        <v>3.6098126855232181E-3</v>
      </c>
      <c r="M277" s="55">
        <f ca="1">IF('Bewerking, HH'!M277=0,0,'Bewerking, HH'!M277/SUM('Bewerking, HH'!M$271:M$306))</f>
        <v>4.558326793817599E-3</v>
      </c>
      <c r="N277" s="47">
        <f ca="1">IF('Bewerking, HH'!N277=0,0,'Bewerking, HH'!N277/SUM('Bewerking, HH'!M$271:M$306))</f>
        <v>9.4851410829438054E-4</v>
      </c>
      <c r="O277" s="56">
        <f ca="1">IF('Bewerking, HH'!O277=0,0,'Bewerking, HH'!O277/SUM('Bewerking, HH'!M$271:M$306))</f>
        <v>0</v>
      </c>
      <c r="P277" s="56">
        <f ca="1">IF('Bewerking, HH'!P277=0,0,'Bewerking, HH'!P277/SUM('Bewerking, HH'!M$271:M$306))</f>
        <v>0</v>
      </c>
      <c r="Q277" s="56">
        <f ca="1">IF('Bewerking, HH'!Q277=0,0,'Bewerking, HH'!Q277/SUM('Bewerking, HH'!M$271:M$306))</f>
        <v>0</v>
      </c>
      <c r="R277" s="56">
        <f ca="1">IF('Bewerking, HH'!R277=0,0,'Bewerking, HH'!R277/SUM('Bewerking, HH'!M$271:M$306))</f>
        <v>0</v>
      </c>
      <c r="S277" s="49">
        <f ca="1">IF('Bewerking, HH'!S277=0,0,'Bewerking, HH'!S277/SUM('Bewerking, HH'!M$271:M$306))</f>
        <v>3.6098126855232181E-3</v>
      </c>
      <c r="W277" s="55">
        <f ca="1">IF('Bewerking, HH'!W277=0,0,'Bewerking, HH'!W277/SUM('Bewerking, HH'!W$271:W$306))</f>
        <v>4.558326793817599E-3</v>
      </c>
      <c r="X277" s="47">
        <f ca="1">IF('Bewerking, HH'!X277=0,0,'Bewerking, HH'!X277/SUM('Bewerking, HH'!W$271:W$306))</f>
        <v>8.9392336824866087E-4</v>
      </c>
      <c r="Y277" s="56">
        <f ca="1">IF('Bewerking, HH'!Y277=0,0,'Bewerking, HH'!Y277/SUM('Bewerking, HH'!W$271:W$306))</f>
        <v>0</v>
      </c>
      <c r="Z277" s="56">
        <f ca="1">IF('Bewerking, HH'!Z277=0,0,'Bewerking, HH'!Z277/SUM('Bewerking, HH'!W$271:W$306))</f>
        <v>0</v>
      </c>
      <c r="AA277" s="56">
        <f ca="1">IF('Bewerking, HH'!AA277=0,0,'Bewerking, HH'!AA277/SUM('Bewerking, HH'!W$271:W$306))</f>
        <v>0</v>
      </c>
      <c r="AB277" s="56">
        <f ca="1">IF('Bewerking, HH'!AB277=0,0,'Bewerking, HH'!AB277/SUM('Bewerking, HH'!W$271:W$306))</f>
        <v>1.1668770684772596E-3</v>
      </c>
      <c r="AC277" s="49">
        <f ca="1">IF('Bewerking, HH'!AC277=0,0,'Bewerking, HH'!AC277/SUM('Bewerking, HH'!W$271:W$306))</f>
        <v>2.4975263570916782E-3</v>
      </c>
      <c r="AG277" s="55">
        <f ca="1">IF('Bewerking, HH'!AG277=0,0,'Bewerking, HH'!AG277/SUM('Bewerking, HH'!AG$271:AG$306))</f>
        <v>4.558326793817599E-3</v>
      </c>
      <c r="AH277" s="47">
        <f ca="1">IF('Bewerking, HH'!AH277=0,0,'Bewerking, HH'!AH277/SUM('Bewerking, HH'!AG$271:AG$306))</f>
        <v>8.9392336824866087E-4</v>
      </c>
      <c r="AI277" s="56">
        <f ca="1">IF('Bewerking, HH'!AI277=0,0,'Bewerking, HH'!AI277/SUM('Bewerking, HH'!AG$271:AG$306))</f>
        <v>0</v>
      </c>
      <c r="AJ277" s="56">
        <f ca="1">IF('Bewerking, HH'!AJ277=0,0,'Bewerking, HH'!AJ277/SUM('Bewerking, HH'!AG$271:AG$306))</f>
        <v>0</v>
      </c>
      <c r="AK277" s="56">
        <f ca="1">IF('Bewerking, HH'!AK277=0,0,'Bewerking, HH'!AK277/SUM('Bewerking, HH'!AG$271:AG$306))</f>
        <v>0</v>
      </c>
      <c r="AL277" s="56">
        <f ca="1">IF('Bewerking, HH'!AL277=0,0,'Bewerking, HH'!AL277/SUM('Bewerking, HH'!AG$271:AG$306))</f>
        <v>0</v>
      </c>
      <c r="AM277" s="49">
        <f ca="1">IF('Bewerking, HH'!AM277=0,0,'Bewerking, HH'!AM277/SUM('Bewerking, HH'!AG$271:AG$306))</f>
        <v>0</v>
      </c>
      <c r="AQ277" s="55">
        <f ca="1">IF('Bewerking, HH'!AQ277=0,0,'Bewerking, HH'!AQ277/SUM('Bewerking, HH'!AQ$271:AQ$306))</f>
        <v>4.558326793817599E-3</v>
      </c>
      <c r="AR277" s="47">
        <f ca="1">IF('Bewerking, HH'!AR277=0,0,'Bewerking, HH'!AR277/SUM('Bewerking, HH'!AQ$271:AQ$306))</f>
        <v>2.4634071445631036E-3</v>
      </c>
      <c r="AS277" s="56">
        <f ca="1">IF('Bewerking, HH'!AS277=0,0,'Bewerking, HH'!AS277/SUM('Bewerking, HH'!AQ$271:AQ$306))</f>
        <v>1.8083182640144665E-3</v>
      </c>
      <c r="AT277" s="56">
        <f ca="1">IF('Bewerking, HH'!AT277=0,0,'Bewerking, HH'!AT277/SUM('Bewerking, HH'!AQ$271:AQ$306))</f>
        <v>0</v>
      </c>
      <c r="AU277" s="56">
        <f ca="1">IF('Bewerking, HH'!AU277=0,0,'Bewerking, HH'!AU277/SUM('Bewerking, HH'!AQ$271:AQ$306))</f>
        <v>0</v>
      </c>
      <c r="AV277" s="56">
        <f ca="1">IF('Bewerking, HH'!AV277=0,0,'Bewerking, HH'!AV277/SUM('Bewerking, HH'!AQ$271:AQ$306))</f>
        <v>0</v>
      </c>
      <c r="AW277" s="49">
        <f ca="1">IF('Bewerking, HH'!AW277=0,0,'Bewerking, HH'!AW277/SUM('Bewerking, HH'!AQ$271:AQ$306))</f>
        <v>2.8660138524002867E-4</v>
      </c>
    </row>
    <row r="278" spans="2:49" x14ac:dyDescent="0.25">
      <c r="B278" s="29" t="s">
        <v>74</v>
      </c>
      <c r="C278" s="55">
        <f ca="1">IF('Bewerking, HH'!C278=0,0,'Bewerking, HH'!C278/SUM('Bewerking, HH'!C$271:C$306))</f>
        <v>1.4125353986829984E-3</v>
      </c>
      <c r="D278" s="47">
        <f ca="1">IF('Bewerking, HH'!D278=0,0,'Bewerking, HH'!D278/SUM('Bewerking, HH'!C$271:C$306))</f>
        <v>1.0235763758572451E-4</v>
      </c>
      <c r="E278" s="56">
        <f ca="1">IF('Bewerking, HH'!E278=0,0,'Bewerking, HH'!E278/SUM('Bewerking, HH'!C$271:C$306))</f>
        <v>0</v>
      </c>
      <c r="F278" s="56">
        <f ca="1">IF('Bewerking, HH'!F278=0,0,'Bewerking, HH'!F278/SUM('Bewerking, HH'!C$271:C$306))</f>
        <v>0</v>
      </c>
      <c r="G278" s="56">
        <f ca="1">IF('Bewerking, HH'!G278=0,0,'Bewerking, HH'!G278/SUM('Bewerking, HH'!C$271:C$306))</f>
        <v>0</v>
      </c>
      <c r="H278" s="56">
        <f ca="1">IF('Bewerking, HH'!H278=0,0,'Bewerking, HH'!H278/SUM('Bewerking, HH'!C$271:C$306))</f>
        <v>0</v>
      </c>
      <c r="I278" s="49">
        <f ca="1">IF('Bewerking, HH'!I278=0,0,'Bewerking, HH'!I278/SUM('Bewerking, HH'!C$271:C$306))</f>
        <v>1.3101777610972738E-3</v>
      </c>
      <c r="M278" s="55">
        <f ca="1">IF('Bewerking, HH'!M278=0,0,'Bewerking, HH'!M278/SUM('Bewerking, HH'!M$271:M$306))</f>
        <v>1.4125353986829984E-3</v>
      </c>
      <c r="N278" s="47">
        <f ca="1">IF('Bewerking, HH'!N278=0,0,'Bewerking, HH'!N278/SUM('Bewerking, HH'!M$271:M$306))</f>
        <v>1.1600532259715446E-4</v>
      </c>
      <c r="O278" s="56">
        <f ca="1">IF('Bewerking, HH'!O278=0,0,'Bewerking, HH'!O278/SUM('Bewerking, HH'!M$271:M$306))</f>
        <v>0</v>
      </c>
      <c r="P278" s="56">
        <f ca="1">IF('Bewerking, HH'!P278=0,0,'Bewerking, HH'!P278/SUM('Bewerking, HH'!M$271:M$306))</f>
        <v>0</v>
      </c>
      <c r="Q278" s="56">
        <f ca="1">IF('Bewerking, HH'!Q278=0,0,'Bewerking, HH'!Q278/SUM('Bewerking, HH'!M$271:M$306))</f>
        <v>0</v>
      </c>
      <c r="R278" s="56">
        <f ca="1">IF('Bewerking, HH'!R278=0,0,'Bewerking, HH'!R278/SUM('Bewerking, HH'!M$271:M$306))</f>
        <v>0</v>
      </c>
      <c r="S278" s="49">
        <f ca="1">IF('Bewerking, HH'!S278=0,0,'Bewerking, HH'!S278/SUM('Bewerking, HH'!M$271:M$306))</f>
        <v>1.296530076085844E-3</v>
      </c>
      <c r="W278" s="55">
        <f ca="1">IF('Bewerking, HH'!W278=0,0,'Bewerking, HH'!W278/SUM('Bewerking, HH'!W$271:W$306))</f>
        <v>1.4125353986829984E-3</v>
      </c>
      <c r="X278" s="47">
        <f ca="1">IF('Bewerking, HH'!X278=0,0,'Bewerking, HH'!X278/SUM('Bewerking, HH'!W$271:W$306))</f>
        <v>1.0235763758572451E-4</v>
      </c>
      <c r="Y278" s="56">
        <f ca="1">IF('Bewerking, HH'!Y278=0,0,'Bewerking, HH'!Y278/SUM('Bewerking, HH'!W$271:W$306))</f>
        <v>0</v>
      </c>
      <c r="Z278" s="56">
        <f ca="1">IF('Bewerking, HH'!Z278=0,0,'Bewerking, HH'!Z278/SUM('Bewerking, HH'!W$271:W$306))</f>
        <v>0</v>
      </c>
      <c r="AA278" s="56">
        <f ca="1">IF('Bewerking, HH'!AA278=0,0,'Bewerking, HH'!AA278/SUM('Bewerking, HH'!W$271:W$306))</f>
        <v>0</v>
      </c>
      <c r="AB278" s="56">
        <f ca="1">IF('Bewerking, HH'!AB278=0,0,'Bewerking, HH'!AB278/SUM('Bewerking, HH'!W$271:W$306))</f>
        <v>3.3436828278003342E-4</v>
      </c>
      <c r="AC278" s="49">
        <f ca="1">IF('Bewerking, HH'!AC278=0,0,'Bewerking, HH'!AC278/SUM('Bewerking, HH'!W$271:W$306))</f>
        <v>9.7580947831724042E-4</v>
      </c>
      <c r="AG278" s="55">
        <f ca="1">IF('Bewerking, HH'!AG278=0,0,'Bewerking, HH'!AG278/SUM('Bewerking, HH'!AG$271:AG$306))</f>
        <v>1.4125353986829984E-3</v>
      </c>
      <c r="AH278" s="47">
        <f ca="1">IF('Bewerking, HH'!AH278=0,0,'Bewerking, HH'!AH278/SUM('Bewerking, HH'!AG$271:AG$306))</f>
        <v>1.0235763758572451E-4</v>
      </c>
      <c r="AI278" s="56">
        <f ca="1">IF('Bewerking, HH'!AI278=0,0,'Bewerking, HH'!AI278/SUM('Bewerking, HH'!AG$271:AG$306))</f>
        <v>0</v>
      </c>
      <c r="AJ278" s="56">
        <f ca="1">IF('Bewerking, HH'!AJ278=0,0,'Bewerking, HH'!AJ278/SUM('Bewerking, HH'!AG$271:AG$306))</f>
        <v>0</v>
      </c>
      <c r="AK278" s="56">
        <f ca="1">IF('Bewerking, HH'!AK278=0,0,'Bewerking, HH'!AK278/SUM('Bewerking, HH'!AG$271:AG$306))</f>
        <v>0</v>
      </c>
      <c r="AL278" s="56">
        <f ca="1">IF('Bewerking, HH'!AL278=0,0,'Bewerking, HH'!AL278/SUM('Bewerking, HH'!AG$271:AG$306))</f>
        <v>0</v>
      </c>
      <c r="AM278" s="49">
        <f ca="1">IF('Bewerking, HH'!AM278=0,0,'Bewerking, HH'!AM278/SUM('Bewerking, HH'!AG$271:AG$306))</f>
        <v>0</v>
      </c>
      <c r="AQ278" s="55">
        <f ca="1">IF('Bewerking, HH'!AQ278=0,0,'Bewerking, HH'!AQ278/SUM('Bewerking, HH'!AQ$271:AQ$306))</f>
        <v>1.4125353986829984E-3</v>
      </c>
      <c r="AR278" s="47">
        <f ca="1">IF('Bewerking, HH'!AR278=0,0,'Bewerking, HH'!AR278/SUM('Bewerking, HH'!AQ$271:AQ$306))</f>
        <v>9.6898563581152551E-4</v>
      </c>
      <c r="AS278" s="56">
        <f ca="1">IF('Bewerking, HH'!AS278=0,0,'Bewerking, HH'!AS278/SUM('Bewerking, HH'!AQ$271:AQ$306))</f>
        <v>2.9342522774574364E-4</v>
      </c>
      <c r="AT278" s="56">
        <f ca="1">IF('Bewerking, HH'!AT278=0,0,'Bewerking, HH'!AT278/SUM('Bewerking, HH'!AQ$271:AQ$306))</f>
        <v>0</v>
      </c>
      <c r="AU278" s="56">
        <f ca="1">IF('Bewerking, HH'!AU278=0,0,'Bewerking, HH'!AU278/SUM('Bewerking, HH'!AQ$271:AQ$306))</f>
        <v>0</v>
      </c>
      <c r="AV278" s="56">
        <f ca="1">IF('Bewerking, HH'!AV278=0,0,'Bewerking, HH'!AV278/SUM('Bewerking, HH'!AQ$271:AQ$306))</f>
        <v>0</v>
      </c>
      <c r="AW278" s="49">
        <f ca="1">IF('Bewerking, HH'!AW278=0,0,'Bewerking, HH'!AW278/SUM('Bewerking, HH'!AQ$271:AQ$306))</f>
        <v>1.5012453512572931E-4</v>
      </c>
    </row>
    <row r="279" spans="2:49" x14ac:dyDescent="0.25">
      <c r="B279" s="29" t="s">
        <v>75</v>
      </c>
      <c r="C279" s="55">
        <f ca="1">IF('Bewerking, HH'!C279=0,0,'Bewerking, HH'!C279/SUM('Bewerking, HH'!C$271:C$306))</f>
        <v>9.1439489576580573E-4</v>
      </c>
      <c r="D279" s="47">
        <f ca="1">IF('Bewerking, HH'!D279=0,0,'Bewerking, HH'!D279/SUM('Bewerking, HH'!C$271:C$306))</f>
        <v>1.9106759016001911E-4</v>
      </c>
      <c r="E279" s="56">
        <f ca="1">IF('Bewerking, HH'!E279=0,0,'Bewerking, HH'!E279/SUM('Bewerking, HH'!C$271:C$306))</f>
        <v>0</v>
      </c>
      <c r="F279" s="56">
        <f ca="1">IF('Bewerking, HH'!F279=0,0,'Bewerking, HH'!F279/SUM('Bewerking, HH'!C$271:C$306))</f>
        <v>0</v>
      </c>
      <c r="G279" s="56">
        <f ca="1">IF('Bewerking, HH'!G279=0,0,'Bewerking, HH'!G279/SUM('Bewerking, HH'!C$271:C$306))</f>
        <v>0</v>
      </c>
      <c r="H279" s="56">
        <f ca="1">IF('Bewerking, HH'!H279=0,0,'Bewerking, HH'!H279/SUM('Bewerking, HH'!C$271:C$306))</f>
        <v>0</v>
      </c>
      <c r="I279" s="49">
        <f ca="1">IF('Bewerking, HH'!I279=0,0,'Bewerking, HH'!I279/SUM('Bewerking, HH'!C$271:C$306))</f>
        <v>7.2332730560578662E-4</v>
      </c>
      <c r="M279" s="55">
        <f ca="1">IF('Bewerking, HH'!M279=0,0,'Bewerking, HH'!M279/SUM('Bewerking, HH'!M$271:M$306))</f>
        <v>9.1439489576580573E-4</v>
      </c>
      <c r="N279" s="47">
        <f ca="1">IF('Bewerking, HH'!N279=0,0,'Bewerking, HH'!N279/SUM('Bewerking, HH'!M$271:M$306))</f>
        <v>1.9106759016001911E-4</v>
      </c>
      <c r="O279" s="56">
        <f ca="1">IF('Bewerking, HH'!O279=0,0,'Bewerking, HH'!O279/SUM('Bewerking, HH'!M$271:M$306))</f>
        <v>0</v>
      </c>
      <c r="P279" s="56">
        <f ca="1">IF('Bewerking, HH'!P279=0,0,'Bewerking, HH'!P279/SUM('Bewerking, HH'!M$271:M$306))</f>
        <v>0</v>
      </c>
      <c r="Q279" s="56">
        <f ca="1">IF('Bewerking, HH'!Q279=0,0,'Bewerking, HH'!Q279/SUM('Bewerking, HH'!M$271:M$306))</f>
        <v>0</v>
      </c>
      <c r="R279" s="56">
        <f ca="1">IF('Bewerking, HH'!R279=0,0,'Bewerking, HH'!R279/SUM('Bewerking, HH'!M$271:M$306))</f>
        <v>0</v>
      </c>
      <c r="S279" s="49">
        <f ca="1">IF('Bewerking, HH'!S279=0,0,'Bewerking, HH'!S279/SUM('Bewerking, HH'!M$271:M$306))</f>
        <v>7.2332730560578662E-4</v>
      </c>
      <c r="W279" s="55">
        <f ca="1">IF('Bewerking, HH'!W279=0,0,'Bewerking, HH'!W279/SUM('Bewerking, HH'!W$271:W$306))</f>
        <v>9.1439489576580573E-4</v>
      </c>
      <c r="X279" s="47">
        <f ca="1">IF('Bewerking, HH'!X279=0,0,'Bewerking, HH'!X279/SUM('Bewerking, HH'!W$271:W$306))</f>
        <v>1.9106759016001911E-4</v>
      </c>
      <c r="Y279" s="56">
        <f ca="1">IF('Bewerking, HH'!Y279=0,0,'Bewerking, HH'!Y279/SUM('Bewerking, HH'!W$271:W$306))</f>
        <v>0</v>
      </c>
      <c r="Z279" s="56">
        <f ca="1">IF('Bewerking, HH'!Z279=0,0,'Bewerking, HH'!Z279/SUM('Bewerking, HH'!W$271:W$306))</f>
        <v>0</v>
      </c>
      <c r="AA279" s="56">
        <f ca="1">IF('Bewerking, HH'!AA279=0,0,'Bewerking, HH'!AA279/SUM('Bewerking, HH'!W$271:W$306))</f>
        <v>0</v>
      </c>
      <c r="AB279" s="56">
        <f ca="1">IF('Bewerking, HH'!AB279=0,0,'Bewerking, HH'!AB279/SUM('Bewerking, HH'!W$271:W$306))</f>
        <v>1.3647685011429936E-4</v>
      </c>
      <c r="AC279" s="49">
        <f ca="1">IF('Bewerking, HH'!AC279=0,0,'Bewerking, HH'!AC279/SUM('Bewerking, HH'!W$271:W$306))</f>
        <v>5.8685045549148728E-4</v>
      </c>
      <c r="AG279" s="55">
        <f ca="1">IF('Bewerking, HH'!AG279=0,0,'Bewerking, HH'!AG279/SUM('Bewerking, HH'!AG$271:AG$306))</f>
        <v>9.1439489576580573E-4</v>
      </c>
      <c r="AH279" s="47">
        <f ca="1">IF('Bewerking, HH'!AH279=0,0,'Bewerking, HH'!AH279/SUM('Bewerking, HH'!AG$271:AG$306))</f>
        <v>1.9106759016001911E-4</v>
      </c>
      <c r="AI279" s="56">
        <f ca="1">IF('Bewerking, HH'!AI279=0,0,'Bewerking, HH'!AI279/SUM('Bewerking, HH'!AG$271:AG$306))</f>
        <v>0</v>
      </c>
      <c r="AJ279" s="56">
        <f ca="1">IF('Bewerking, HH'!AJ279=0,0,'Bewerking, HH'!AJ279/SUM('Bewerking, HH'!AG$271:AG$306))</f>
        <v>0</v>
      </c>
      <c r="AK279" s="56">
        <f ca="1">IF('Bewerking, HH'!AK279=0,0,'Bewerking, HH'!AK279/SUM('Bewerking, HH'!AG$271:AG$306))</f>
        <v>0</v>
      </c>
      <c r="AL279" s="56">
        <f ca="1">IF('Bewerking, HH'!AL279=0,0,'Bewerking, HH'!AL279/SUM('Bewerking, HH'!AG$271:AG$306))</f>
        <v>0</v>
      </c>
      <c r="AM279" s="49">
        <f ca="1">IF('Bewerking, HH'!AM279=0,0,'Bewerking, HH'!AM279/SUM('Bewerking, HH'!AG$271:AG$306))</f>
        <v>0</v>
      </c>
      <c r="AQ279" s="55">
        <f ca="1">IF('Bewerking, HH'!AQ279=0,0,'Bewerking, HH'!AQ279/SUM('Bewerking, HH'!AQ$271:AQ$306))</f>
        <v>9.1439489576580573E-4</v>
      </c>
      <c r="AR279" s="47">
        <f ca="1">IF('Bewerking, HH'!AR279=0,0,'Bewerking, HH'!AR279/SUM('Bewerking, HH'!AQ$271:AQ$306))</f>
        <v>6.2779351052577711E-4</v>
      </c>
      <c r="AS279" s="56">
        <f ca="1">IF('Bewerking, HH'!AS279=0,0,'Bewerking, HH'!AS279/SUM('Bewerking, HH'!AQ$271:AQ$306))</f>
        <v>2.4565833020573884E-4</v>
      </c>
      <c r="AT279" s="56">
        <f ca="1">IF('Bewerking, HH'!AT279=0,0,'Bewerking, HH'!AT279/SUM('Bewerking, HH'!AQ$271:AQ$306))</f>
        <v>0</v>
      </c>
      <c r="AU279" s="56">
        <f ca="1">IF('Bewerking, HH'!AU279=0,0,'Bewerking, HH'!AU279/SUM('Bewerking, HH'!AQ$271:AQ$306))</f>
        <v>0</v>
      </c>
      <c r="AV279" s="56">
        <f ca="1">IF('Bewerking, HH'!AV279=0,0,'Bewerking, HH'!AV279/SUM('Bewerking, HH'!AQ$271:AQ$306))</f>
        <v>0</v>
      </c>
      <c r="AW279" s="49">
        <f ca="1">IF('Bewerking, HH'!AW279=0,0,'Bewerking, HH'!AW279/SUM('Bewerking, HH'!AQ$271:AQ$306))</f>
        <v>4.0943055034289806E-5</v>
      </c>
    </row>
    <row r="280" spans="2:49" x14ac:dyDescent="0.25">
      <c r="B280" s="29" t="s">
        <v>76</v>
      </c>
      <c r="C280" s="55">
        <f ca="1">IF('Bewerking, HH'!C280=0,0,'Bewerking, HH'!C280/SUM('Bewerking, HH'!C$271:C$306))</f>
        <v>7.7109420314579137E-4</v>
      </c>
      <c r="D280" s="47">
        <f ca="1">IF('Bewerking, HH'!D280=0,0,'Bewerking, HH'!D280/SUM('Bewerking, HH'!C$271:C$306))</f>
        <v>2.0471527517144903E-4</v>
      </c>
      <c r="E280" s="56">
        <f ca="1">IF('Bewerking, HH'!E280=0,0,'Bewerking, HH'!E280/SUM('Bewerking, HH'!C$271:C$306))</f>
        <v>0</v>
      </c>
      <c r="F280" s="56">
        <f ca="1">IF('Bewerking, HH'!F280=0,0,'Bewerking, HH'!F280/SUM('Bewerking, HH'!C$271:C$306))</f>
        <v>0</v>
      </c>
      <c r="G280" s="56">
        <f ca="1">IF('Bewerking, HH'!G280=0,0,'Bewerking, HH'!G280/SUM('Bewerking, HH'!C$271:C$306))</f>
        <v>0</v>
      </c>
      <c r="H280" s="56">
        <f ca="1">IF('Bewerking, HH'!H280=0,0,'Bewerking, HH'!H280/SUM('Bewerking, HH'!C$271:C$306))</f>
        <v>0</v>
      </c>
      <c r="I280" s="49">
        <f ca="1">IF('Bewerking, HH'!I280=0,0,'Bewerking, HH'!I280/SUM('Bewerking, HH'!C$271:C$306))</f>
        <v>5.6637892797434231E-4</v>
      </c>
      <c r="M280" s="55">
        <f ca="1">IF('Bewerking, HH'!M280=0,0,'Bewerking, HH'!M280/SUM('Bewerking, HH'!M$271:M$306))</f>
        <v>7.7109420314579137E-4</v>
      </c>
      <c r="N280" s="47">
        <f ca="1">IF('Bewerking, HH'!N280=0,0,'Bewerking, HH'!N280/SUM('Bewerking, HH'!M$271:M$306))</f>
        <v>2.0471527517144903E-4</v>
      </c>
      <c r="O280" s="56">
        <f ca="1">IF('Bewerking, HH'!O280=0,0,'Bewerking, HH'!O280/SUM('Bewerking, HH'!M$271:M$306))</f>
        <v>0</v>
      </c>
      <c r="P280" s="56">
        <f ca="1">IF('Bewerking, HH'!P280=0,0,'Bewerking, HH'!P280/SUM('Bewerking, HH'!M$271:M$306))</f>
        <v>0</v>
      </c>
      <c r="Q280" s="56">
        <f ca="1">IF('Bewerking, HH'!Q280=0,0,'Bewerking, HH'!Q280/SUM('Bewerking, HH'!M$271:M$306))</f>
        <v>0</v>
      </c>
      <c r="R280" s="56">
        <f ca="1">IF('Bewerking, HH'!R280=0,0,'Bewerking, HH'!R280/SUM('Bewerking, HH'!M$271:M$306))</f>
        <v>0</v>
      </c>
      <c r="S280" s="49">
        <f ca="1">IF('Bewerking, HH'!S280=0,0,'Bewerking, HH'!S280/SUM('Bewerking, HH'!M$271:M$306))</f>
        <v>5.6637892797434231E-4</v>
      </c>
      <c r="W280" s="55">
        <f ca="1">IF('Bewerking, HH'!W280=0,0,'Bewerking, HH'!W280/SUM('Bewerking, HH'!W$271:W$306))</f>
        <v>7.7109420314579137E-4</v>
      </c>
      <c r="X280" s="47">
        <f ca="1">IF('Bewerking, HH'!X280=0,0,'Bewerking, HH'!X280/SUM('Bewerking, HH'!W$271:W$306))</f>
        <v>2.0471527517144903E-4</v>
      </c>
      <c r="Y280" s="56">
        <f ca="1">IF('Bewerking, HH'!Y280=0,0,'Bewerking, HH'!Y280/SUM('Bewerking, HH'!W$271:W$306))</f>
        <v>0</v>
      </c>
      <c r="Z280" s="56">
        <f ca="1">IF('Bewerking, HH'!Z280=0,0,'Bewerking, HH'!Z280/SUM('Bewerking, HH'!W$271:W$306))</f>
        <v>0</v>
      </c>
      <c r="AA280" s="56">
        <f ca="1">IF('Bewerking, HH'!AA280=0,0,'Bewerking, HH'!AA280/SUM('Bewerking, HH'!W$271:W$306))</f>
        <v>0</v>
      </c>
      <c r="AB280" s="56">
        <f ca="1">IF('Bewerking, HH'!AB280=0,0,'Bewerking, HH'!AB280/SUM('Bewerking, HH'!W$271:W$306))</f>
        <v>3.3436828278003342E-4</v>
      </c>
      <c r="AC280" s="49">
        <f ca="1">IF('Bewerking, HH'!AC280=0,0,'Bewerking, HH'!AC280/SUM('Bewerking, HH'!W$271:W$306))</f>
        <v>2.3201064519430892E-4</v>
      </c>
      <c r="AG280" s="55">
        <f ca="1">IF('Bewerking, HH'!AG280=0,0,'Bewerking, HH'!AG280/SUM('Bewerking, HH'!AG$271:AG$306))</f>
        <v>7.7109420314579137E-4</v>
      </c>
      <c r="AH280" s="47">
        <f ca="1">IF('Bewerking, HH'!AH280=0,0,'Bewerking, HH'!AH280/SUM('Bewerking, HH'!AG$271:AG$306))</f>
        <v>2.0471527517144903E-4</v>
      </c>
      <c r="AI280" s="56">
        <f ca="1">IF('Bewerking, HH'!AI280=0,0,'Bewerking, HH'!AI280/SUM('Bewerking, HH'!AG$271:AG$306))</f>
        <v>0</v>
      </c>
      <c r="AJ280" s="56">
        <f ca="1">IF('Bewerking, HH'!AJ280=0,0,'Bewerking, HH'!AJ280/SUM('Bewerking, HH'!AG$271:AG$306))</f>
        <v>0</v>
      </c>
      <c r="AK280" s="56">
        <f ca="1">IF('Bewerking, HH'!AK280=0,0,'Bewerking, HH'!AK280/SUM('Bewerking, HH'!AG$271:AG$306))</f>
        <v>0</v>
      </c>
      <c r="AL280" s="56">
        <f ca="1">IF('Bewerking, HH'!AL280=0,0,'Bewerking, HH'!AL280/SUM('Bewerking, HH'!AG$271:AG$306))</f>
        <v>0</v>
      </c>
      <c r="AM280" s="49">
        <f ca="1">IF('Bewerking, HH'!AM280=0,0,'Bewerking, HH'!AM280/SUM('Bewerking, HH'!AG$271:AG$306))</f>
        <v>0</v>
      </c>
      <c r="AQ280" s="55">
        <f ca="1">IF('Bewerking, HH'!AQ280=0,0,'Bewerking, HH'!AQ280/SUM('Bewerking, HH'!AQ$271:AQ$306))</f>
        <v>7.7109420314579137E-4</v>
      </c>
      <c r="AR280" s="47">
        <f ca="1">IF('Bewerking, HH'!AR280=0,0,'Bewerking, HH'!AR280/SUM('Bewerking, HH'!AQ$271:AQ$306))</f>
        <v>5.1861203043433756E-4</v>
      </c>
      <c r="AS280" s="56">
        <f ca="1">IF('Bewerking, HH'!AS280=0,0,'Bewerking, HH'!AS280/SUM('Bewerking, HH'!AQ$271:AQ$306))</f>
        <v>2.4565833020573884E-4</v>
      </c>
      <c r="AT280" s="56">
        <f ca="1">IF('Bewerking, HH'!AT280=0,0,'Bewerking, HH'!AT280/SUM('Bewerking, HH'!AQ$271:AQ$306))</f>
        <v>0</v>
      </c>
      <c r="AU280" s="56">
        <f ca="1">IF('Bewerking, HH'!AU280=0,0,'Bewerking, HH'!AU280/SUM('Bewerking, HH'!AQ$271:AQ$306))</f>
        <v>0</v>
      </c>
      <c r="AV280" s="56">
        <f ca="1">IF('Bewerking, HH'!AV280=0,0,'Bewerking, HH'!AV280/SUM('Bewerking, HH'!AQ$271:AQ$306))</f>
        <v>0</v>
      </c>
      <c r="AW280" s="49">
        <f ca="1">IF('Bewerking, HH'!AW280=0,0,'Bewerking, HH'!AW280/SUM('Bewerking, HH'!AQ$271:AQ$306))</f>
        <v>6.8238425057149679E-6</v>
      </c>
    </row>
    <row r="281" spans="2:49" x14ac:dyDescent="0.25">
      <c r="B281" s="29" t="s">
        <v>77</v>
      </c>
      <c r="C281" s="55">
        <f ca="1">IF('Bewerking, HH'!C281=0,0,'Bewerking, HH'!C281/SUM('Bewerking, HH'!C$271:C$306))</f>
        <v>3.8145279606946673E-3</v>
      </c>
      <c r="D281" s="47">
        <f ca="1">IF('Bewerking, HH'!D281=0,0,'Bewerking, HH'!D281/SUM('Bewerking, HH'!C$271:C$306))</f>
        <v>2.0130335391859155E-3</v>
      </c>
      <c r="E281" s="56">
        <f ca="1">IF('Bewerking, HH'!E281=0,0,'Bewerking, HH'!E281/SUM('Bewerking, HH'!C$271:C$306))</f>
        <v>0</v>
      </c>
      <c r="F281" s="56">
        <f ca="1">IF('Bewerking, HH'!F281=0,0,'Bewerking, HH'!F281/SUM('Bewerking, HH'!C$271:C$306))</f>
        <v>0</v>
      </c>
      <c r="G281" s="56">
        <f ca="1">IF('Bewerking, HH'!G281=0,0,'Bewerking, HH'!G281/SUM('Bewerking, HH'!C$271:C$306))</f>
        <v>0</v>
      </c>
      <c r="H281" s="56">
        <f ca="1">IF('Bewerking, HH'!H281=0,0,'Bewerking, HH'!H281/SUM('Bewerking, HH'!C$271:C$306))</f>
        <v>0</v>
      </c>
      <c r="I281" s="49">
        <f ca="1">IF('Bewerking, HH'!I281=0,0,'Bewerking, HH'!I281/SUM('Bewerking, HH'!C$271:C$306))</f>
        <v>1.8014944215087516E-3</v>
      </c>
      <c r="M281" s="55">
        <f ca="1">IF('Bewerking, HH'!M281=0,0,'Bewerking, HH'!M281/SUM('Bewerking, HH'!M$271:M$306))</f>
        <v>3.8145279606946673E-3</v>
      </c>
      <c r="N281" s="47">
        <f ca="1">IF('Bewerking, HH'!N281=0,0,'Bewerking, HH'!N281/SUM('Bewerking, HH'!M$271:M$306))</f>
        <v>2.0130335391859155E-3</v>
      </c>
      <c r="O281" s="56">
        <f ca="1">IF('Bewerking, HH'!O281=0,0,'Bewerking, HH'!O281/SUM('Bewerking, HH'!M$271:M$306))</f>
        <v>0</v>
      </c>
      <c r="P281" s="56">
        <f ca="1">IF('Bewerking, HH'!P281=0,0,'Bewerking, HH'!P281/SUM('Bewerking, HH'!M$271:M$306))</f>
        <v>0</v>
      </c>
      <c r="Q281" s="56">
        <f ca="1">IF('Bewerking, HH'!Q281=0,0,'Bewerking, HH'!Q281/SUM('Bewerking, HH'!M$271:M$306))</f>
        <v>0</v>
      </c>
      <c r="R281" s="56">
        <f ca="1">IF('Bewerking, HH'!R281=0,0,'Bewerking, HH'!R281/SUM('Bewerking, HH'!M$271:M$306))</f>
        <v>0</v>
      </c>
      <c r="S281" s="49">
        <f ca="1">IF('Bewerking, HH'!S281=0,0,'Bewerking, HH'!S281/SUM('Bewerking, HH'!M$271:M$306))</f>
        <v>1.8014944215087516E-3</v>
      </c>
      <c r="W281" s="55">
        <f ca="1">IF('Bewerking, HH'!W281=0,0,'Bewerking, HH'!W281/SUM('Bewerking, HH'!W$271:W$306))</f>
        <v>3.8145279606946673E-3</v>
      </c>
      <c r="X281" s="47">
        <f ca="1">IF('Bewerking, HH'!X281=0,0,'Bewerking, HH'!X281/SUM('Bewerking, HH'!W$271:W$306))</f>
        <v>2.0130335391859155E-3</v>
      </c>
      <c r="Y281" s="56">
        <f ca="1">IF('Bewerking, HH'!Y281=0,0,'Bewerking, HH'!Y281/SUM('Bewerking, HH'!W$271:W$306))</f>
        <v>0</v>
      </c>
      <c r="Z281" s="56">
        <f ca="1">IF('Bewerking, HH'!Z281=0,0,'Bewerking, HH'!Z281/SUM('Bewerking, HH'!W$271:W$306))</f>
        <v>0</v>
      </c>
      <c r="AA281" s="56">
        <f ca="1">IF('Bewerking, HH'!AA281=0,0,'Bewerking, HH'!AA281/SUM('Bewerking, HH'!W$271:W$306))</f>
        <v>0</v>
      </c>
      <c r="AB281" s="56">
        <f ca="1">IF('Bewerking, HH'!AB281=0,0,'Bewerking, HH'!AB281/SUM('Bewerking, HH'!W$271:W$306))</f>
        <v>6.6191272305435192E-4</v>
      </c>
      <c r="AC281" s="49">
        <f ca="1">IF('Bewerking, HH'!AC281=0,0,'Bewerking, HH'!AC281/SUM('Bewerking, HH'!W$271:W$306))</f>
        <v>1.1395816984543998E-3</v>
      </c>
      <c r="AG281" s="55">
        <f ca="1">IF('Bewerking, HH'!AG281=0,0,'Bewerking, HH'!AG281/SUM('Bewerking, HH'!AG$271:AG$306))</f>
        <v>3.8145279606946673E-3</v>
      </c>
      <c r="AH281" s="47">
        <f ca="1">IF('Bewerking, HH'!AH281=0,0,'Bewerking, HH'!AH281/SUM('Bewerking, HH'!AG$271:AG$306))</f>
        <v>2.0130335391859155E-3</v>
      </c>
      <c r="AI281" s="56">
        <f ca="1">IF('Bewerking, HH'!AI281=0,0,'Bewerking, HH'!AI281/SUM('Bewerking, HH'!AG$271:AG$306))</f>
        <v>0</v>
      </c>
      <c r="AJ281" s="56">
        <f ca="1">IF('Bewerking, HH'!AJ281=0,0,'Bewerking, HH'!AJ281/SUM('Bewerking, HH'!AG$271:AG$306))</f>
        <v>0</v>
      </c>
      <c r="AK281" s="56">
        <f ca="1">IF('Bewerking, HH'!AK281=0,0,'Bewerking, HH'!AK281/SUM('Bewerking, HH'!AG$271:AG$306))</f>
        <v>0</v>
      </c>
      <c r="AL281" s="56">
        <f ca="1">IF('Bewerking, HH'!AL281=0,0,'Bewerking, HH'!AL281/SUM('Bewerking, HH'!AG$271:AG$306))</f>
        <v>0</v>
      </c>
      <c r="AM281" s="49">
        <f ca="1">IF('Bewerking, HH'!AM281=0,0,'Bewerking, HH'!AM281/SUM('Bewerking, HH'!AG$271:AG$306))</f>
        <v>0</v>
      </c>
      <c r="AQ281" s="55">
        <f ca="1">IF('Bewerking, HH'!AQ281=0,0,'Bewerking, HH'!AQ281/SUM('Bewerking, HH'!AQ$271:AQ$306))</f>
        <v>3.8145279606946673E-3</v>
      </c>
      <c r="AR281" s="47">
        <f ca="1">IF('Bewerking, HH'!AR281=0,0,'Bewerking, HH'!AR281/SUM('Bewerking, HH'!AQ$271:AQ$306))</f>
        <v>3.3573305128117644E-3</v>
      </c>
      <c r="AS281" s="56">
        <f ca="1">IF('Bewerking, HH'!AS281=0,0,'Bewerking, HH'!AS281/SUM('Bewerking, HH'!AQ$271:AQ$306))</f>
        <v>4.4354976287147292E-4</v>
      </c>
      <c r="AT281" s="56">
        <f ca="1">IF('Bewerking, HH'!AT281=0,0,'Bewerking, HH'!AT281/SUM('Bewerking, HH'!AQ$271:AQ$306))</f>
        <v>0</v>
      </c>
      <c r="AU281" s="56">
        <f ca="1">IF('Bewerking, HH'!AU281=0,0,'Bewerking, HH'!AU281/SUM('Bewerking, HH'!AQ$271:AQ$306))</f>
        <v>0</v>
      </c>
      <c r="AV281" s="56">
        <f ca="1">IF('Bewerking, HH'!AV281=0,0,'Bewerking, HH'!AV281/SUM('Bewerking, HH'!AQ$271:AQ$306))</f>
        <v>0</v>
      </c>
      <c r="AW281" s="49">
        <f ca="1">IF('Bewerking, HH'!AW281=0,0,'Bewerking, HH'!AW281/SUM('Bewerking, HH'!AQ$271:AQ$306))</f>
        <v>1.3647685011429936E-5</v>
      </c>
    </row>
    <row r="282" spans="2:49" x14ac:dyDescent="0.25">
      <c r="B282" s="29" t="s">
        <v>78</v>
      </c>
      <c r="C282" s="55">
        <f ca="1">IF('Bewerking, HH'!C282=0,0,'Bewerking, HH'!C282/SUM('Bewerking, HH'!C$271:C$306))</f>
        <v>5.4317786345491146E-3</v>
      </c>
      <c r="D282" s="47">
        <f ca="1">IF('Bewerking, HH'!D282=0,0,'Bewerking, HH'!D282/SUM('Bewerking, HH'!C$271:C$306))</f>
        <v>1.4671261387287182E-3</v>
      </c>
      <c r="E282" s="56">
        <f ca="1">IF('Bewerking, HH'!E282=0,0,'Bewerking, HH'!E282/SUM('Bewerking, HH'!C$271:C$306))</f>
        <v>0</v>
      </c>
      <c r="F282" s="56">
        <f ca="1">IF('Bewerking, HH'!F282=0,0,'Bewerking, HH'!F282/SUM('Bewerking, HH'!C$271:C$306))</f>
        <v>0</v>
      </c>
      <c r="G282" s="56">
        <f ca="1">IF('Bewerking, HH'!G282=0,0,'Bewerking, HH'!G282/SUM('Bewerking, HH'!C$271:C$306))</f>
        <v>0</v>
      </c>
      <c r="H282" s="56">
        <f ca="1">IF('Bewerking, HH'!H282=0,0,'Bewerking, HH'!H282/SUM('Bewerking, HH'!C$271:C$306))</f>
        <v>0</v>
      </c>
      <c r="I282" s="49">
        <f ca="1">IF('Bewerking, HH'!I282=0,0,'Bewerking, HH'!I282/SUM('Bewerking, HH'!C$271:C$306))</f>
        <v>3.9646524958203968E-3</v>
      </c>
      <c r="J282" s="56">
        <f ca="1">SUM(C277:C282)</f>
        <v>1.6902657886655979E-2</v>
      </c>
      <c r="M282" s="55">
        <f ca="1">IF('Bewerking, HH'!M282=0,0,'Bewerking, HH'!M282/SUM('Bewerking, HH'!M$271:M$306))</f>
        <v>5.4317786345491146E-3</v>
      </c>
      <c r="N282" s="47">
        <f ca="1">IF('Bewerking, HH'!N282=0,0,'Bewerking, HH'!N282/SUM('Bewerking, HH'!M$271:M$306))</f>
        <v>1.4671261387287182E-3</v>
      </c>
      <c r="O282" s="56">
        <f ca="1">IF('Bewerking, HH'!O282=0,0,'Bewerking, HH'!O282/SUM('Bewerking, HH'!M$271:M$306))</f>
        <v>0</v>
      </c>
      <c r="P282" s="56">
        <f ca="1">IF('Bewerking, HH'!P282=0,0,'Bewerking, HH'!P282/SUM('Bewerking, HH'!M$271:M$306))</f>
        <v>0</v>
      </c>
      <c r="Q282" s="56">
        <f ca="1">IF('Bewerking, HH'!Q282=0,0,'Bewerking, HH'!Q282/SUM('Bewerking, HH'!M$271:M$306))</f>
        <v>0</v>
      </c>
      <c r="R282" s="56">
        <f ca="1">IF('Bewerking, HH'!R282=0,0,'Bewerking, HH'!R282/SUM('Bewerking, HH'!M$271:M$306))</f>
        <v>0</v>
      </c>
      <c r="S282" s="49">
        <f ca="1">IF('Bewerking, HH'!S282=0,0,'Bewerking, HH'!S282/SUM('Bewerking, HH'!M$271:M$306))</f>
        <v>3.9646524958203968E-3</v>
      </c>
      <c r="W282" s="55">
        <f ca="1">IF('Bewerking, HH'!W282=0,0,'Bewerking, HH'!W282/SUM('Bewerking, HH'!W$271:W$306))</f>
        <v>5.4317786345491146E-3</v>
      </c>
      <c r="X282" s="47">
        <f ca="1">IF('Bewerking, HH'!X282=0,0,'Bewerking, HH'!X282/SUM('Bewerking, HH'!W$271:W$306))</f>
        <v>1.4671261387287182E-3</v>
      </c>
      <c r="Y282" s="56">
        <f ca="1">IF('Bewerking, HH'!Y282=0,0,'Bewerking, HH'!Y282/SUM('Bewerking, HH'!W$271:W$306))</f>
        <v>0</v>
      </c>
      <c r="Z282" s="56">
        <f ca="1">IF('Bewerking, HH'!Z282=0,0,'Bewerking, HH'!Z282/SUM('Bewerking, HH'!W$271:W$306))</f>
        <v>0</v>
      </c>
      <c r="AA282" s="56">
        <f ca="1">IF('Bewerking, HH'!AA282=0,0,'Bewerking, HH'!AA282/SUM('Bewerking, HH'!W$271:W$306))</f>
        <v>0</v>
      </c>
      <c r="AB282" s="56">
        <f ca="1">IF('Bewerking, HH'!AB282=0,0,'Bewerking, HH'!AB282/SUM('Bewerking, HH'!W$271:W$306))</f>
        <v>1.1805247534886895E-3</v>
      </c>
      <c r="AC282" s="49">
        <f ca="1">IF('Bewerking, HH'!AC282=0,0,'Bewerking, HH'!AC282/SUM('Bewerking, HH'!W$271:W$306))</f>
        <v>2.7841277423317069E-3</v>
      </c>
      <c r="AG282" s="55">
        <f ca="1">IF('Bewerking, HH'!AG282=0,0,'Bewerking, HH'!AG282/SUM('Bewerking, HH'!AG$271:AG$306))</f>
        <v>5.4317786345491146E-3</v>
      </c>
      <c r="AH282" s="47">
        <f ca="1">IF('Bewerking, HH'!AH282=0,0,'Bewerking, HH'!AH282/SUM('Bewerking, HH'!AG$271:AG$306))</f>
        <v>1.4671261387287182E-3</v>
      </c>
      <c r="AI282" s="56">
        <f ca="1">IF('Bewerking, HH'!AI282=0,0,'Bewerking, HH'!AI282/SUM('Bewerking, HH'!AG$271:AG$306))</f>
        <v>0</v>
      </c>
      <c r="AJ282" s="56">
        <f ca="1">IF('Bewerking, HH'!AJ282=0,0,'Bewerking, HH'!AJ282/SUM('Bewerking, HH'!AG$271:AG$306))</f>
        <v>0</v>
      </c>
      <c r="AK282" s="56">
        <f ca="1">IF('Bewerking, HH'!AK282=0,0,'Bewerking, HH'!AK282/SUM('Bewerking, HH'!AG$271:AG$306))</f>
        <v>0</v>
      </c>
      <c r="AL282" s="56">
        <f ca="1">IF('Bewerking, HH'!AL282=0,0,'Bewerking, HH'!AL282/SUM('Bewerking, HH'!AG$271:AG$306))</f>
        <v>0</v>
      </c>
      <c r="AM282" s="49">
        <f ca="1">IF('Bewerking, HH'!AM282=0,0,'Bewerking, HH'!AM282/SUM('Bewerking, HH'!AG$271:AG$306))</f>
        <v>0</v>
      </c>
      <c r="AQ282" s="55">
        <f ca="1">IF('Bewerking, HH'!AQ282=0,0,'Bewerking, HH'!AQ282/SUM('Bewerking, HH'!AQ$271:AQ$306))</f>
        <v>5.4317786345491146E-3</v>
      </c>
      <c r="AR282" s="47">
        <f ca="1">IF('Bewerking, HH'!AR282=0,0,'Bewerking, HH'!AR282/SUM('Bewerking, HH'!AQ$271:AQ$306))</f>
        <v>5.32942099696339E-3</v>
      </c>
      <c r="AS282" s="56">
        <f ca="1">IF('Bewerking, HH'!AS282=0,0,'Bewerking, HH'!AS282/SUM('Bewerking, HH'!AQ$271:AQ$306))</f>
        <v>9.5533795080009556E-5</v>
      </c>
      <c r="AT282" s="56">
        <f ca="1">IF('Bewerking, HH'!AT282=0,0,'Bewerking, HH'!AT282/SUM('Bewerking, HH'!AQ$271:AQ$306))</f>
        <v>0</v>
      </c>
      <c r="AU282" s="56">
        <f ca="1">IF('Bewerking, HH'!AU282=0,0,'Bewerking, HH'!AU282/SUM('Bewerking, HH'!AQ$271:AQ$306))</f>
        <v>0</v>
      </c>
      <c r="AV282" s="56">
        <f ca="1">IF('Bewerking, HH'!AV282=0,0,'Bewerking, HH'!AV282/SUM('Bewerking, HH'!AQ$271:AQ$306))</f>
        <v>0</v>
      </c>
      <c r="AW282" s="49">
        <f ca="1">IF('Bewerking, HH'!AW282=0,0,'Bewerking, HH'!AW282/SUM('Bewerking, HH'!AQ$271:AQ$306))</f>
        <v>6.8238425057149679E-6</v>
      </c>
    </row>
    <row r="283" spans="2:49" x14ac:dyDescent="0.25">
      <c r="B283" s="29" t="s">
        <v>79</v>
      </c>
      <c r="C283" s="42">
        <f ca="1">IF('Bewerking, HH'!C283=0,0,'Bewerking, HH'!C283/SUM('Bewerking, HH'!C$271:C$306))</f>
        <v>1.8663209253130437E-2</v>
      </c>
      <c r="D283" s="43">
        <f ca="1">IF('Bewerking, HH'!D283=0,0,'Bewerking, HH'!D283/SUM('Bewerking, HH'!C$271:C$306))</f>
        <v>2.3405779794602342E-3</v>
      </c>
      <c r="E283" s="44">
        <f ca="1">IF('Bewerking, HH'!E283=0,0,'Bewerking, HH'!E283/SUM('Bewerking, HH'!C$271:C$306))</f>
        <v>0</v>
      </c>
      <c r="F283" s="44">
        <f ca="1">IF('Bewerking, HH'!F283=0,0,'Bewerking, HH'!F283/SUM('Bewerking, HH'!C$271:C$306))</f>
        <v>0</v>
      </c>
      <c r="G283" s="44">
        <f ca="1">IF('Bewerking, HH'!G283=0,0,'Bewerking, HH'!G283/SUM('Bewerking, HH'!C$271:C$306))</f>
        <v>0</v>
      </c>
      <c r="H283" s="44">
        <f ca="1">IF('Bewerking, HH'!H283=0,0,'Bewerking, HH'!H283/SUM('Bewerking, HH'!C$271:C$306))</f>
        <v>0</v>
      </c>
      <c r="I283" s="45">
        <f ca="1">IF('Bewerking, HH'!I283=0,0,'Bewerking, HH'!I283/SUM('Bewerking, HH'!C$271:C$306))</f>
        <v>1.6322631273670205E-2</v>
      </c>
      <c r="J283" s="57"/>
      <c r="M283" s="42">
        <f ca="1">IF('Bewerking, HH'!M283=0,0,'Bewerking, HH'!M283/SUM('Bewerking, HH'!M$271:M$306))</f>
        <v>1.8663209253130437E-2</v>
      </c>
      <c r="N283" s="43">
        <f ca="1">IF('Bewerking, HH'!N283=0,0,'Bewerking, HH'!N283/SUM('Bewerking, HH'!M$271:M$306))</f>
        <v>2.3405779794602342E-3</v>
      </c>
      <c r="O283" s="44">
        <f ca="1">IF('Bewerking, HH'!O283=0,0,'Bewerking, HH'!O283/SUM('Bewerking, HH'!M$271:M$306))</f>
        <v>0</v>
      </c>
      <c r="P283" s="44">
        <f ca="1">IF('Bewerking, HH'!P283=0,0,'Bewerking, HH'!P283/SUM('Bewerking, HH'!M$271:M$306))</f>
        <v>0</v>
      </c>
      <c r="Q283" s="44">
        <f ca="1">IF('Bewerking, HH'!Q283=0,0,'Bewerking, HH'!Q283/SUM('Bewerking, HH'!M$271:M$306))</f>
        <v>0</v>
      </c>
      <c r="R283" s="44">
        <f ca="1">IF('Bewerking, HH'!R283=0,0,'Bewerking, HH'!R283/SUM('Bewerking, HH'!M$271:M$306))</f>
        <v>0</v>
      </c>
      <c r="S283" s="45">
        <f ca="1">IF('Bewerking, HH'!S283=0,0,'Bewerking, HH'!S283/SUM('Bewerking, HH'!M$271:M$306))</f>
        <v>1.6322631273670205E-2</v>
      </c>
      <c r="W283" s="42">
        <f ca="1">IF('Bewerking, HH'!W283=0,0,'Bewerking, HH'!W283/SUM('Bewerking, HH'!W$271:W$306))</f>
        <v>1.8663209253130437E-2</v>
      </c>
      <c r="X283" s="43">
        <f ca="1">IF('Bewerking, HH'!X283=0,0,'Bewerking, HH'!X283/SUM('Bewerking, HH'!W$271:W$306))</f>
        <v>2.320106451943089E-3</v>
      </c>
      <c r="Y283" s="44">
        <f ca="1">IF('Bewerking, HH'!Y283=0,0,'Bewerking, HH'!Y283/SUM('Bewerking, HH'!W$271:W$306))</f>
        <v>0</v>
      </c>
      <c r="Z283" s="44">
        <f ca="1">IF('Bewerking, HH'!Z283=0,0,'Bewerking, HH'!Z283/SUM('Bewerking, HH'!W$271:W$306))</f>
        <v>0</v>
      </c>
      <c r="AA283" s="44">
        <f ca="1">IF('Bewerking, HH'!AA283=0,0,'Bewerking, HH'!AA283/SUM('Bewerking, HH'!W$271:W$306))</f>
        <v>0</v>
      </c>
      <c r="AB283" s="44">
        <f ca="1">IF('Bewerking, HH'!AB283=0,0,'Bewerking, HH'!AB283/SUM('Bewerking, HH'!W$271:W$306))</f>
        <v>1.4077587089289979E-2</v>
      </c>
      <c r="AC283" s="45">
        <f ca="1">IF('Bewerking, HH'!AC283=0,0,'Bewerking, HH'!AC283/SUM('Bewerking, HH'!W$271:W$306))</f>
        <v>2.2655157118973692E-3</v>
      </c>
      <c r="AG283" s="42">
        <f ca="1">IF('Bewerking, HH'!AG283=0,0,'Bewerking, HH'!AG283/SUM('Bewerking, HH'!AG$271:AG$306))</f>
        <v>1.8663209253130437E-2</v>
      </c>
      <c r="AH283" s="43">
        <f ca="1">IF('Bewerking, HH'!AH283=0,0,'Bewerking, HH'!AH283/SUM('Bewerking, HH'!AG$271:AG$306))</f>
        <v>2.320106451943089E-3</v>
      </c>
      <c r="AI283" s="44">
        <f ca="1">IF('Bewerking, HH'!AI283=0,0,'Bewerking, HH'!AI283/SUM('Bewerking, HH'!AG$271:AG$306))</f>
        <v>0</v>
      </c>
      <c r="AJ283" s="44">
        <f ca="1">IF('Bewerking, HH'!AJ283=0,0,'Bewerking, HH'!AJ283/SUM('Bewerking, HH'!AG$271:AG$306))</f>
        <v>0</v>
      </c>
      <c r="AK283" s="44">
        <f ca="1">IF('Bewerking, HH'!AK283=0,0,'Bewerking, HH'!AK283/SUM('Bewerking, HH'!AG$271:AG$306))</f>
        <v>0</v>
      </c>
      <c r="AL283" s="44">
        <f ca="1">IF('Bewerking, HH'!AL283=0,0,'Bewerking, HH'!AL283/SUM('Bewerking, HH'!AG$271:AG$306))</f>
        <v>0</v>
      </c>
      <c r="AM283" s="45">
        <f ca="1">IF('Bewerking, HH'!AM283=0,0,'Bewerking, HH'!AM283/SUM('Bewerking, HH'!AG$271:AG$306))</f>
        <v>0</v>
      </c>
      <c r="AQ283" s="42">
        <f ca="1">IF('Bewerking, HH'!AQ283=0,0,'Bewerking, HH'!AQ283/SUM('Bewerking, HH'!AQ$271:AQ$306))</f>
        <v>1.8663209253130437E-2</v>
      </c>
      <c r="AR283" s="43">
        <f ca="1">IF('Bewerking, HH'!AR283=0,0,'Bewerking, HH'!AR283/SUM('Bewerking, HH'!AQ$271:AQ$306))</f>
        <v>4.715275171449043E-3</v>
      </c>
      <c r="AS283" s="44">
        <f ca="1">IF('Bewerking, HH'!AS283=0,0,'Bewerking, HH'!AS283/SUM('Bewerking, HH'!AQ$271:AQ$306))</f>
        <v>1.3893343341635675E-2</v>
      </c>
      <c r="AT283" s="44">
        <f ca="1">IF('Bewerking, HH'!AT283=0,0,'Bewerking, HH'!AT283/SUM('Bewerking, HH'!AQ$271:AQ$306))</f>
        <v>0</v>
      </c>
      <c r="AU283" s="44">
        <f ca="1">IF('Bewerking, HH'!AU283=0,0,'Bewerking, HH'!AU283/SUM('Bewerking, HH'!AQ$271:AQ$306))</f>
        <v>0</v>
      </c>
      <c r="AV283" s="44">
        <f ca="1">IF('Bewerking, HH'!AV283=0,0,'Bewerking, HH'!AV283/SUM('Bewerking, HH'!AQ$271:AQ$306))</f>
        <v>0</v>
      </c>
      <c r="AW283" s="45">
        <f ca="1">IF('Bewerking, HH'!AW283=0,0,'Bewerking, HH'!AW283/SUM('Bewerking, HH'!AQ$271:AQ$306))</f>
        <v>5.4590740045719743E-5</v>
      </c>
    </row>
    <row r="284" spans="2:49" x14ac:dyDescent="0.25">
      <c r="B284" s="29" t="s">
        <v>80</v>
      </c>
      <c r="C284" s="46">
        <f ca="1">IF('Bewerking, HH'!C284=0,0,'Bewerking, HH'!C284/SUM('Bewerking, HH'!C$271:C$306))</f>
        <v>1.1061448701763963E-2</v>
      </c>
      <c r="D284" s="47">
        <f ca="1">IF('Bewerking, HH'!D284=0,0,'Bewerking, HH'!D284/SUM('Bewerking, HH'!C$271:C$306))</f>
        <v>3.7804087481660923E-3</v>
      </c>
      <c r="E284" s="48">
        <f ca="1">IF('Bewerking, HH'!E284=0,0,'Bewerking, HH'!E284/SUM('Bewerking, HH'!C$271:C$306))</f>
        <v>0</v>
      </c>
      <c r="F284" s="48">
        <f ca="1">IF('Bewerking, HH'!F284=0,0,'Bewerking, HH'!F284/SUM('Bewerking, HH'!C$271:C$306))</f>
        <v>0</v>
      </c>
      <c r="G284" s="48">
        <f ca="1">IF('Bewerking, HH'!G284=0,0,'Bewerking, HH'!G284/SUM('Bewerking, HH'!C$271:C$306))</f>
        <v>0</v>
      </c>
      <c r="H284" s="48">
        <f ca="1">IF('Bewerking, HH'!H284=0,0,'Bewerking, HH'!H284/SUM('Bewerking, HH'!C$271:C$306))</f>
        <v>0</v>
      </c>
      <c r="I284" s="49">
        <f ca="1">IF('Bewerking, HH'!I284=0,0,'Bewerking, HH'!I284/SUM('Bewerking, HH'!C$271:C$306))</f>
        <v>7.2810399535978712E-3</v>
      </c>
      <c r="J284" s="50"/>
      <c r="M284" s="46">
        <f ca="1">IF('Bewerking, HH'!M284=0,0,'Bewerking, HH'!M284/SUM('Bewerking, HH'!M$271:M$306))</f>
        <v>1.1061448701763963E-2</v>
      </c>
      <c r="N284" s="47">
        <f ca="1">IF('Bewerking, HH'!N284=0,0,'Bewerking, HH'!N284/SUM('Bewerking, HH'!M$271:M$306))</f>
        <v>3.7804087481660923E-3</v>
      </c>
      <c r="O284" s="48">
        <f ca="1">IF('Bewerking, HH'!O284=0,0,'Bewerking, HH'!O284/SUM('Bewerking, HH'!M$271:M$306))</f>
        <v>0</v>
      </c>
      <c r="P284" s="48">
        <f ca="1">IF('Bewerking, HH'!P284=0,0,'Bewerking, HH'!P284/SUM('Bewerking, HH'!M$271:M$306))</f>
        <v>0</v>
      </c>
      <c r="Q284" s="48">
        <f ca="1">IF('Bewerking, HH'!Q284=0,0,'Bewerking, HH'!Q284/SUM('Bewerking, HH'!M$271:M$306))</f>
        <v>0</v>
      </c>
      <c r="R284" s="48">
        <f ca="1">IF('Bewerking, HH'!R284=0,0,'Bewerking, HH'!R284/SUM('Bewerking, HH'!M$271:M$306))</f>
        <v>0</v>
      </c>
      <c r="S284" s="49">
        <f ca="1">IF('Bewerking, HH'!S284=0,0,'Bewerking, HH'!S284/SUM('Bewerking, HH'!M$271:M$306))</f>
        <v>7.2810399535978712E-3</v>
      </c>
      <c r="W284" s="46">
        <f ca="1">IF('Bewerking, HH'!W284=0,0,'Bewerking, HH'!W284/SUM('Bewerking, HH'!W$271:W$306))</f>
        <v>1.1061448701763963E-2</v>
      </c>
      <c r="X284" s="47">
        <f ca="1">IF('Bewerking, HH'!X284=0,0,'Bewerking, HH'!X284/SUM('Bewerking, HH'!W$271:W$306))</f>
        <v>3.7735849056603774E-3</v>
      </c>
      <c r="Y284" s="48">
        <f ca="1">IF('Bewerking, HH'!Y284=0,0,'Bewerking, HH'!Y284/SUM('Bewerking, HH'!W$271:W$306))</f>
        <v>0</v>
      </c>
      <c r="Z284" s="48">
        <f ca="1">IF('Bewerking, HH'!Z284=0,0,'Bewerking, HH'!Z284/SUM('Bewerking, HH'!W$271:W$306))</f>
        <v>0</v>
      </c>
      <c r="AA284" s="48">
        <f ca="1">IF('Bewerking, HH'!AA284=0,0,'Bewerking, HH'!AA284/SUM('Bewerking, HH'!W$271:W$306))</f>
        <v>0</v>
      </c>
      <c r="AB284" s="48">
        <f ca="1">IF('Bewerking, HH'!AB284=0,0,'Bewerking, HH'!AB284/SUM('Bewerking, HH'!W$271:W$306))</f>
        <v>5.5477839571462691E-3</v>
      </c>
      <c r="AC284" s="49">
        <f ca="1">IF('Bewerking, HH'!AC284=0,0,'Bewerking, HH'!AC284/SUM('Bewerking, HH'!W$271:W$306))</f>
        <v>1.7400798389573169E-3</v>
      </c>
      <c r="AG284" s="46">
        <f ca="1">IF('Bewerking, HH'!AG284=0,0,'Bewerking, HH'!AG284/SUM('Bewerking, HH'!AG$271:AG$306))</f>
        <v>1.1061448701763963E-2</v>
      </c>
      <c r="AH284" s="47">
        <f ca="1">IF('Bewerking, HH'!AH284=0,0,'Bewerking, HH'!AH284/SUM('Bewerking, HH'!AG$271:AG$306))</f>
        <v>3.7735849056603774E-3</v>
      </c>
      <c r="AI284" s="48">
        <f ca="1">IF('Bewerking, HH'!AI284=0,0,'Bewerking, HH'!AI284/SUM('Bewerking, HH'!AG$271:AG$306))</f>
        <v>0</v>
      </c>
      <c r="AJ284" s="48">
        <f ca="1">IF('Bewerking, HH'!AJ284=0,0,'Bewerking, HH'!AJ284/SUM('Bewerking, HH'!AG$271:AG$306))</f>
        <v>0</v>
      </c>
      <c r="AK284" s="48">
        <f ca="1">IF('Bewerking, HH'!AK284=0,0,'Bewerking, HH'!AK284/SUM('Bewerking, HH'!AG$271:AG$306))</f>
        <v>0</v>
      </c>
      <c r="AL284" s="48">
        <f ca="1">IF('Bewerking, HH'!AL284=0,0,'Bewerking, HH'!AL284/SUM('Bewerking, HH'!AG$271:AG$306))</f>
        <v>0</v>
      </c>
      <c r="AM284" s="49">
        <f ca="1">IF('Bewerking, HH'!AM284=0,0,'Bewerking, HH'!AM284/SUM('Bewerking, HH'!AG$271:AG$306))</f>
        <v>0</v>
      </c>
      <c r="AQ284" s="46">
        <f ca="1">IF('Bewerking, HH'!AQ284=0,0,'Bewerking, HH'!AQ284/SUM('Bewerking, HH'!AQ$271:AQ$306))</f>
        <v>1.1061448701763963E-2</v>
      </c>
      <c r="AR284" s="47">
        <f ca="1">IF('Bewerking, HH'!AR284=0,0,'Bewerking, HH'!AR284/SUM('Bewerking, HH'!AQ$271:AQ$306))</f>
        <v>8.0999010542836675E-3</v>
      </c>
      <c r="AS284" s="48">
        <f ca="1">IF('Bewerking, HH'!AS284=0,0,'Bewerking, HH'!AS284/SUM('Bewerking, HH'!AQ$271:AQ$306))</f>
        <v>2.8933092224231465E-3</v>
      </c>
      <c r="AT284" s="48">
        <f ca="1">IF('Bewerking, HH'!AT284=0,0,'Bewerking, HH'!AT284/SUM('Bewerking, HH'!AQ$271:AQ$306))</f>
        <v>0</v>
      </c>
      <c r="AU284" s="48">
        <f ca="1">IF('Bewerking, HH'!AU284=0,0,'Bewerking, HH'!AU284/SUM('Bewerking, HH'!AQ$271:AQ$306))</f>
        <v>0</v>
      </c>
      <c r="AV284" s="48">
        <f ca="1">IF('Bewerking, HH'!AV284=0,0,'Bewerking, HH'!AV284/SUM('Bewerking, HH'!AQ$271:AQ$306))</f>
        <v>0</v>
      </c>
      <c r="AW284" s="49">
        <f ca="1">IF('Bewerking, HH'!AW284=0,0,'Bewerking, HH'!AW284/SUM('Bewerking, HH'!AQ$271:AQ$306))</f>
        <v>6.8238425057149681E-5</v>
      </c>
    </row>
    <row r="285" spans="2:49" x14ac:dyDescent="0.25">
      <c r="B285" s="29" t="s">
        <v>81</v>
      </c>
      <c r="C285" s="46">
        <f ca="1">IF('Bewerking, HH'!C285=0,0,'Bewerking, HH'!C285/SUM('Bewerking, HH'!C$271:C$306))</f>
        <v>5.2680064144119557E-3</v>
      </c>
      <c r="D285" s="47">
        <f ca="1">IF('Bewerking, HH'!D285=0,0,'Bewerking, HH'!D285/SUM('Bewerking, HH'!C$271:C$306))</f>
        <v>1.5148930362687228E-3</v>
      </c>
      <c r="E285" s="48">
        <f ca="1">IF('Bewerking, HH'!E285=0,0,'Bewerking, HH'!E285/SUM('Bewerking, HH'!C$271:C$306))</f>
        <v>0</v>
      </c>
      <c r="F285" s="48">
        <f ca="1">IF('Bewerking, HH'!F285=0,0,'Bewerking, HH'!F285/SUM('Bewerking, HH'!C$271:C$306))</f>
        <v>0</v>
      </c>
      <c r="G285" s="48">
        <f ca="1">IF('Bewerking, HH'!G285=0,0,'Bewerking, HH'!G285/SUM('Bewerking, HH'!C$271:C$306))</f>
        <v>0</v>
      </c>
      <c r="H285" s="48">
        <f ca="1">IF('Bewerking, HH'!H285=0,0,'Bewerking, HH'!H285/SUM('Bewerking, HH'!C$271:C$306))</f>
        <v>0</v>
      </c>
      <c r="I285" s="49">
        <f ca="1">IF('Bewerking, HH'!I285=0,0,'Bewerking, HH'!I285/SUM('Bewerking, HH'!C$271:C$306))</f>
        <v>3.7531133781432326E-3</v>
      </c>
      <c r="J285" s="50"/>
      <c r="M285" s="46">
        <f ca="1">IF('Bewerking, HH'!M285=0,0,'Bewerking, HH'!M285/SUM('Bewerking, HH'!M$271:M$306))</f>
        <v>5.2680064144119557E-3</v>
      </c>
      <c r="N285" s="47">
        <f ca="1">IF('Bewerking, HH'!N285=0,0,'Bewerking, HH'!N285/SUM('Bewerking, HH'!M$271:M$306))</f>
        <v>1.5080691937630079E-3</v>
      </c>
      <c r="O285" s="48">
        <f ca="1">IF('Bewerking, HH'!O285=0,0,'Bewerking, HH'!O285/SUM('Bewerking, HH'!M$271:M$306))</f>
        <v>0</v>
      </c>
      <c r="P285" s="48">
        <f ca="1">IF('Bewerking, HH'!P285=0,0,'Bewerking, HH'!P285/SUM('Bewerking, HH'!M$271:M$306))</f>
        <v>0</v>
      </c>
      <c r="Q285" s="48">
        <f ca="1">IF('Bewerking, HH'!Q285=0,0,'Bewerking, HH'!Q285/SUM('Bewerking, HH'!M$271:M$306))</f>
        <v>0</v>
      </c>
      <c r="R285" s="48">
        <f ca="1">IF('Bewerking, HH'!R285=0,0,'Bewerking, HH'!R285/SUM('Bewerking, HH'!M$271:M$306))</f>
        <v>0</v>
      </c>
      <c r="S285" s="49">
        <f ca="1">IF('Bewerking, HH'!S285=0,0,'Bewerking, HH'!S285/SUM('Bewerking, HH'!M$271:M$306))</f>
        <v>3.7599372206489476E-3</v>
      </c>
      <c r="W285" s="46">
        <f ca="1">IF('Bewerking, HH'!W285=0,0,'Bewerking, HH'!W285/SUM('Bewerking, HH'!W$271:W$306))</f>
        <v>5.2680064144119557E-3</v>
      </c>
      <c r="X285" s="47">
        <f ca="1">IF('Bewerking, HH'!X285=0,0,'Bewerking, HH'!X285/SUM('Bewerking, HH'!W$271:W$306))</f>
        <v>1.5080691937630079E-3</v>
      </c>
      <c r="Y285" s="48">
        <f ca="1">IF('Bewerking, HH'!Y285=0,0,'Bewerking, HH'!Y285/SUM('Bewerking, HH'!W$271:W$306))</f>
        <v>0</v>
      </c>
      <c r="Z285" s="48">
        <f ca="1">IF('Bewerking, HH'!Z285=0,0,'Bewerking, HH'!Z285/SUM('Bewerking, HH'!W$271:W$306))</f>
        <v>0</v>
      </c>
      <c r="AA285" s="48">
        <f ca="1">IF('Bewerking, HH'!AA285=0,0,'Bewerking, HH'!AA285/SUM('Bewerking, HH'!W$271:W$306))</f>
        <v>0</v>
      </c>
      <c r="AB285" s="48">
        <f ca="1">IF('Bewerking, HH'!AB285=0,0,'Bewerking, HH'!AB285/SUM('Bewerking, HH'!W$271:W$306))</f>
        <v>2.4497594595516738E-3</v>
      </c>
      <c r="AC285" s="49">
        <f ca="1">IF('Bewerking, HH'!AC285=0,0,'Bewerking, HH'!AC285/SUM('Bewerking, HH'!W$271:W$306))</f>
        <v>1.3101777610972738E-3</v>
      </c>
      <c r="AG285" s="46">
        <f ca="1">IF('Bewerking, HH'!AG285=0,0,'Bewerking, HH'!AG285/SUM('Bewerking, HH'!AG$271:AG$306))</f>
        <v>5.2680064144119557E-3</v>
      </c>
      <c r="AH285" s="47">
        <f ca="1">IF('Bewerking, HH'!AH285=0,0,'Bewerking, HH'!AH285/SUM('Bewerking, HH'!AG$271:AG$306))</f>
        <v>1.5080691937630079E-3</v>
      </c>
      <c r="AI285" s="48">
        <f ca="1">IF('Bewerking, HH'!AI285=0,0,'Bewerking, HH'!AI285/SUM('Bewerking, HH'!AG$271:AG$306))</f>
        <v>0</v>
      </c>
      <c r="AJ285" s="48">
        <f ca="1">IF('Bewerking, HH'!AJ285=0,0,'Bewerking, HH'!AJ285/SUM('Bewerking, HH'!AG$271:AG$306))</f>
        <v>0</v>
      </c>
      <c r="AK285" s="48">
        <f ca="1">IF('Bewerking, HH'!AK285=0,0,'Bewerking, HH'!AK285/SUM('Bewerking, HH'!AG$271:AG$306))</f>
        <v>0</v>
      </c>
      <c r="AL285" s="48">
        <f ca="1">IF('Bewerking, HH'!AL285=0,0,'Bewerking, HH'!AL285/SUM('Bewerking, HH'!AG$271:AG$306))</f>
        <v>0</v>
      </c>
      <c r="AM285" s="49">
        <f ca="1">IF('Bewerking, HH'!AM285=0,0,'Bewerking, HH'!AM285/SUM('Bewerking, HH'!AG$271:AG$306))</f>
        <v>0</v>
      </c>
      <c r="AQ285" s="46">
        <f ca="1">IF('Bewerking, HH'!AQ285=0,0,'Bewerking, HH'!AQ285/SUM('Bewerking, HH'!AQ$271:AQ$306))</f>
        <v>5.2680064144119557E-3</v>
      </c>
      <c r="AR285" s="47">
        <f ca="1">IF('Bewerking, HH'!AR285=0,0,'Bewerking, HH'!AR285/SUM('Bewerking, HH'!AQ$271:AQ$306))</f>
        <v>3.2754444027431845E-3</v>
      </c>
      <c r="AS285" s="48">
        <f ca="1">IF('Bewerking, HH'!AS285=0,0,'Bewerking, HH'!AS285/SUM('Bewerking, HH'!AQ$271:AQ$306))</f>
        <v>1.9925620116687708E-3</v>
      </c>
      <c r="AT285" s="48">
        <f ca="1">IF('Bewerking, HH'!AT285=0,0,'Bewerking, HH'!AT285/SUM('Bewerking, HH'!AQ$271:AQ$306))</f>
        <v>0</v>
      </c>
      <c r="AU285" s="48">
        <f ca="1">IF('Bewerking, HH'!AU285=0,0,'Bewerking, HH'!AU285/SUM('Bewerking, HH'!AQ$271:AQ$306))</f>
        <v>0</v>
      </c>
      <c r="AV285" s="48">
        <f ca="1">IF('Bewerking, HH'!AV285=0,0,'Bewerking, HH'!AV285/SUM('Bewerking, HH'!AQ$271:AQ$306))</f>
        <v>0</v>
      </c>
      <c r="AW285" s="49">
        <f ca="1">IF('Bewerking, HH'!AW285=0,0,'Bewerking, HH'!AW285/SUM('Bewerking, HH'!AQ$271:AQ$306))</f>
        <v>0</v>
      </c>
    </row>
    <row r="286" spans="2:49" x14ac:dyDescent="0.25">
      <c r="B286" s="29" t="s">
        <v>82</v>
      </c>
      <c r="C286" s="46">
        <f ca="1">IF('Bewerking, HH'!C286=0,0,'Bewerking, HH'!C286/SUM('Bewerking, HH'!C$271:C$306))</f>
        <v>1.0290354498618173E-2</v>
      </c>
      <c r="D286" s="47">
        <f ca="1">IF('Bewerking, HH'!D286=0,0,'Bewerking, HH'!D286/SUM('Bewerking, HH'!C$271:C$306))</f>
        <v>1.5490122487972977E-3</v>
      </c>
      <c r="E286" s="48">
        <f ca="1">IF('Bewerking, HH'!E286=0,0,'Bewerking, HH'!E286/SUM('Bewerking, HH'!C$271:C$306))</f>
        <v>0</v>
      </c>
      <c r="F286" s="48">
        <f ca="1">IF('Bewerking, HH'!F286=0,0,'Bewerking, HH'!F286/SUM('Bewerking, HH'!C$271:C$306))</f>
        <v>0</v>
      </c>
      <c r="G286" s="48">
        <f ca="1">IF('Bewerking, HH'!G286=0,0,'Bewerking, HH'!G286/SUM('Bewerking, HH'!C$271:C$306))</f>
        <v>0</v>
      </c>
      <c r="H286" s="48">
        <f ca="1">IF('Bewerking, HH'!H286=0,0,'Bewerking, HH'!H286/SUM('Bewerking, HH'!C$271:C$306))</f>
        <v>0</v>
      </c>
      <c r="I286" s="49">
        <f ca="1">IF('Bewerking, HH'!I286=0,0,'Bewerking, HH'!I286/SUM('Bewerking, HH'!C$271:C$306))</f>
        <v>8.741342249820875E-3</v>
      </c>
      <c r="J286" s="50"/>
      <c r="M286" s="46">
        <f ca="1">IF('Bewerking, HH'!M286=0,0,'Bewerking, HH'!M286/SUM('Bewerking, HH'!M$271:M$306))</f>
        <v>1.0290354498618173E-2</v>
      </c>
      <c r="N286" s="47">
        <f ca="1">IF('Bewerking, HH'!N286=0,0,'Bewerking, HH'!N286/SUM('Bewerking, HH'!M$271:M$306))</f>
        <v>1.5490122487972977E-3</v>
      </c>
      <c r="O286" s="48">
        <f ca="1">IF('Bewerking, HH'!O286=0,0,'Bewerking, HH'!O286/SUM('Bewerking, HH'!M$271:M$306))</f>
        <v>0</v>
      </c>
      <c r="P286" s="48">
        <f ca="1">IF('Bewerking, HH'!P286=0,0,'Bewerking, HH'!P286/SUM('Bewerking, HH'!M$271:M$306))</f>
        <v>0</v>
      </c>
      <c r="Q286" s="48">
        <f ca="1">IF('Bewerking, HH'!Q286=0,0,'Bewerking, HH'!Q286/SUM('Bewerking, HH'!M$271:M$306))</f>
        <v>0</v>
      </c>
      <c r="R286" s="48">
        <f ca="1">IF('Bewerking, HH'!R286=0,0,'Bewerking, HH'!R286/SUM('Bewerking, HH'!M$271:M$306))</f>
        <v>0</v>
      </c>
      <c r="S286" s="49">
        <f ca="1">IF('Bewerking, HH'!S286=0,0,'Bewerking, HH'!S286/SUM('Bewerking, HH'!M$271:M$306))</f>
        <v>8.741342249820875E-3</v>
      </c>
      <c r="W286" s="46">
        <f ca="1">IF('Bewerking, HH'!W286=0,0,'Bewerking, HH'!W286/SUM('Bewerking, HH'!W$271:W$306))</f>
        <v>1.0290354498618173E-2</v>
      </c>
      <c r="X286" s="47">
        <f ca="1">IF('Bewerking, HH'!X286=0,0,'Bewerking, HH'!X286/SUM('Bewerking, HH'!W$271:W$306))</f>
        <v>1.5490122487972977E-3</v>
      </c>
      <c r="Y286" s="48">
        <f ca="1">IF('Bewerking, HH'!Y286=0,0,'Bewerking, HH'!Y286/SUM('Bewerking, HH'!W$271:W$306))</f>
        <v>0</v>
      </c>
      <c r="Z286" s="48">
        <f ca="1">IF('Bewerking, HH'!Z286=0,0,'Bewerking, HH'!Z286/SUM('Bewerking, HH'!W$271:W$306))</f>
        <v>0</v>
      </c>
      <c r="AA286" s="48">
        <f ca="1">IF('Bewerking, HH'!AA286=0,0,'Bewerking, HH'!AA286/SUM('Bewerking, HH'!W$271:W$306))</f>
        <v>0</v>
      </c>
      <c r="AB286" s="48">
        <f ca="1">IF('Bewerking, HH'!AB286=0,0,'Bewerking, HH'!AB286/SUM('Bewerking, HH'!W$271:W$306))</f>
        <v>7.2878637961035862E-3</v>
      </c>
      <c r="AC286" s="49">
        <f ca="1">IF('Bewerking, HH'!AC286=0,0,'Bewerking, HH'!AC286/SUM('Bewerking, HH'!W$271:W$306))</f>
        <v>1.4534784537172882E-3</v>
      </c>
      <c r="AG286" s="46">
        <f ca="1">IF('Bewerking, HH'!AG286=0,0,'Bewerking, HH'!AG286/SUM('Bewerking, HH'!AG$271:AG$306))</f>
        <v>1.0290354498618173E-2</v>
      </c>
      <c r="AH286" s="47">
        <f ca="1">IF('Bewerking, HH'!AH286=0,0,'Bewerking, HH'!AH286/SUM('Bewerking, HH'!AG$271:AG$306))</f>
        <v>1.5490122487972977E-3</v>
      </c>
      <c r="AI286" s="48">
        <f ca="1">IF('Bewerking, HH'!AI286=0,0,'Bewerking, HH'!AI286/SUM('Bewerking, HH'!AG$271:AG$306))</f>
        <v>0</v>
      </c>
      <c r="AJ286" s="48">
        <f ca="1">IF('Bewerking, HH'!AJ286=0,0,'Bewerking, HH'!AJ286/SUM('Bewerking, HH'!AG$271:AG$306))</f>
        <v>0</v>
      </c>
      <c r="AK286" s="48">
        <f ca="1">IF('Bewerking, HH'!AK286=0,0,'Bewerking, HH'!AK286/SUM('Bewerking, HH'!AG$271:AG$306))</f>
        <v>0</v>
      </c>
      <c r="AL286" s="48">
        <f ca="1">IF('Bewerking, HH'!AL286=0,0,'Bewerking, HH'!AL286/SUM('Bewerking, HH'!AG$271:AG$306))</f>
        <v>0</v>
      </c>
      <c r="AM286" s="49">
        <f ca="1">IF('Bewerking, HH'!AM286=0,0,'Bewerking, HH'!AM286/SUM('Bewerking, HH'!AG$271:AG$306))</f>
        <v>0</v>
      </c>
      <c r="AQ286" s="46">
        <f ca="1">IF('Bewerking, HH'!AQ286=0,0,'Bewerking, HH'!AQ286/SUM('Bewerking, HH'!AQ$271:AQ$306))</f>
        <v>1.0290354498618173E-2</v>
      </c>
      <c r="AR286" s="47">
        <f ca="1">IF('Bewerking, HH'!AR286=0,0,'Bewerking, HH'!AR286/SUM('Bewerking, HH'!AQ$271:AQ$306))</f>
        <v>6.9739670408406973E-3</v>
      </c>
      <c r="AS286" s="48">
        <f ca="1">IF('Bewerking, HH'!AS286=0,0,'Bewerking, HH'!AS286/SUM('Bewerking, HH'!AQ$271:AQ$306))</f>
        <v>3.3027397727660446E-3</v>
      </c>
      <c r="AT286" s="48">
        <f ca="1">IF('Bewerking, HH'!AT286=0,0,'Bewerking, HH'!AT286/SUM('Bewerking, HH'!AQ$271:AQ$306))</f>
        <v>0</v>
      </c>
      <c r="AU286" s="48">
        <f ca="1">IF('Bewerking, HH'!AU286=0,0,'Bewerking, HH'!AU286/SUM('Bewerking, HH'!AQ$271:AQ$306))</f>
        <v>0</v>
      </c>
      <c r="AV286" s="48">
        <f ca="1">IF('Bewerking, HH'!AV286=0,0,'Bewerking, HH'!AV286/SUM('Bewerking, HH'!AQ$271:AQ$306))</f>
        <v>0</v>
      </c>
      <c r="AW286" s="49">
        <f ca="1">IF('Bewerking, HH'!AW286=0,0,'Bewerking, HH'!AW286/SUM('Bewerking, HH'!AQ$271:AQ$306))</f>
        <v>1.3647685011429936E-5</v>
      </c>
    </row>
    <row r="287" spans="2:49" x14ac:dyDescent="0.25">
      <c r="B287" s="29" t="s">
        <v>83</v>
      </c>
      <c r="C287" s="46">
        <f ca="1">IF('Bewerking, HH'!C287=0,0,'Bewerking, HH'!C287/SUM('Bewerking, HH'!C$271:C$306))</f>
        <v>1.6056501415947319E-2</v>
      </c>
      <c r="D287" s="47">
        <f ca="1">IF('Bewerking, HH'!D287=0,0,'Bewerking, HH'!D287/SUM('Bewerking, HH'!C$271:C$306))</f>
        <v>6.1755774676720459E-3</v>
      </c>
      <c r="E287" s="48">
        <f ca="1">IF('Bewerking, HH'!E287=0,0,'Bewerking, HH'!E287/SUM('Bewerking, HH'!C$271:C$306))</f>
        <v>0</v>
      </c>
      <c r="F287" s="48">
        <f ca="1">IF('Bewerking, HH'!F287=0,0,'Bewerking, HH'!F287/SUM('Bewerking, HH'!C$271:C$306))</f>
        <v>0</v>
      </c>
      <c r="G287" s="48">
        <f ca="1">IF('Bewerking, HH'!G287=0,0,'Bewerking, HH'!G287/SUM('Bewerking, HH'!C$271:C$306))</f>
        <v>0</v>
      </c>
      <c r="H287" s="48">
        <f ca="1">IF('Bewerking, HH'!H287=0,0,'Bewerking, HH'!H287/SUM('Bewerking, HH'!C$271:C$306))</f>
        <v>0</v>
      </c>
      <c r="I287" s="49">
        <f ca="1">IF('Bewerking, HH'!I287=0,0,'Bewerking, HH'!I287/SUM('Bewerking, HH'!C$271:C$306))</f>
        <v>9.8809239482752741E-3</v>
      </c>
      <c r="J287" s="50"/>
      <c r="M287" s="46">
        <f ca="1">IF('Bewerking, HH'!M287=0,0,'Bewerking, HH'!M287/SUM('Bewerking, HH'!M$271:M$306))</f>
        <v>1.6056501415947319E-2</v>
      </c>
      <c r="N287" s="47">
        <f ca="1">IF('Bewerking, HH'!N287=0,0,'Bewerking, HH'!N287/SUM('Bewerking, HH'!M$271:M$306))</f>
        <v>6.1755774676720459E-3</v>
      </c>
      <c r="O287" s="48">
        <f ca="1">IF('Bewerking, HH'!O287=0,0,'Bewerking, HH'!O287/SUM('Bewerking, HH'!M$271:M$306))</f>
        <v>0</v>
      </c>
      <c r="P287" s="48">
        <f ca="1">IF('Bewerking, HH'!P287=0,0,'Bewerking, HH'!P287/SUM('Bewerking, HH'!M$271:M$306))</f>
        <v>0</v>
      </c>
      <c r="Q287" s="48">
        <f ca="1">IF('Bewerking, HH'!Q287=0,0,'Bewerking, HH'!Q287/SUM('Bewerking, HH'!M$271:M$306))</f>
        <v>0</v>
      </c>
      <c r="R287" s="48">
        <f ca="1">IF('Bewerking, HH'!R287=0,0,'Bewerking, HH'!R287/SUM('Bewerking, HH'!M$271:M$306))</f>
        <v>0</v>
      </c>
      <c r="S287" s="49">
        <f ca="1">IF('Bewerking, HH'!S287=0,0,'Bewerking, HH'!S287/SUM('Bewerking, HH'!M$271:M$306))</f>
        <v>9.8809239482752741E-3</v>
      </c>
      <c r="W287" s="46">
        <f ca="1">IF('Bewerking, HH'!W287=0,0,'Bewerking, HH'!W287/SUM('Bewerking, HH'!W$271:W$306))</f>
        <v>1.6056501415947319E-2</v>
      </c>
      <c r="X287" s="47">
        <f ca="1">IF('Bewerking, HH'!X287=0,0,'Bewerking, HH'!X287/SUM('Bewerking, HH'!W$271:W$306))</f>
        <v>6.1755774676720459E-3</v>
      </c>
      <c r="Y287" s="48">
        <f ca="1">IF('Bewerking, HH'!Y287=0,0,'Bewerking, HH'!Y287/SUM('Bewerking, HH'!W$271:W$306))</f>
        <v>0</v>
      </c>
      <c r="Z287" s="48">
        <f ca="1">IF('Bewerking, HH'!Z287=0,0,'Bewerking, HH'!Z287/SUM('Bewerking, HH'!W$271:W$306))</f>
        <v>0</v>
      </c>
      <c r="AA287" s="48">
        <f ca="1">IF('Bewerking, HH'!AA287=0,0,'Bewerking, HH'!AA287/SUM('Bewerking, HH'!W$271:W$306))</f>
        <v>0</v>
      </c>
      <c r="AB287" s="48">
        <f ca="1">IF('Bewerking, HH'!AB287=0,0,'Bewerking, HH'!AB287/SUM('Bewerking, HH'!W$271:W$306))</f>
        <v>5.854856869903443E-3</v>
      </c>
      <c r="AC287" s="49">
        <f ca="1">IF('Bewerking, HH'!AC287=0,0,'Bewerking, HH'!AC287/SUM('Bewerking, HH'!W$271:W$306))</f>
        <v>4.0260670783718311E-3</v>
      </c>
      <c r="AG287" s="46">
        <f ca="1">IF('Bewerking, HH'!AG287=0,0,'Bewerking, HH'!AG287/SUM('Bewerking, HH'!AG$271:AG$306))</f>
        <v>1.6056501415947319E-2</v>
      </c>
      <c r="AH287" s="47">
        <f ca="1">IF('Bewerking, HH'!AH287=0,0,'Bewerking, HH'!AH287/SUM('Bewerking, HH'!AG$271:AG$306))</f>
        <v>6.1755774676720459E-3</v>
      </c>
      <c r="AI287" s="48">
        <f ca="1">IF('Bewerking, HH'!AI287=0,0,'Bewerking, HH'!AI287/SUM('Bewerking, HH'!AG$271:AG$306))</f>
        <v>0</v>
      </c>
      <c r="AJ287" s="48">
        <f ca="1">IF('Bewerking, HH'!AJ287=0,0,'Bewerking, HH'!AJ287/SUM('Bewerking, HH'!AG$271:AG$306))</f>
        <v>0</v>
      </c>
      <c r="AK287" s="48">
        <f ca="1">IF('Bewerking, HH'!AK287=0,0,'Bewerking, HH'!AK287/SUM('Bewerking, HH'!AG$271:AG$306))</f>
        <v>0</v>
      </c>
      <c r="AL287" s="48">
        <f ca="1">IF('Bewerking, HH'!AL287=0,0,'Bewerking, HH'!AL287/SUM('Bewerking, HH'!AG$271:AG$306))</f>
        <v>0</v>
      </c>
      <c r="AM287" s="49">
        <f ca="1">IF('Bewerking, HH'!AM287=0,0,'Bewerking, HH'!AM287/SUM('Bewerking, HH'!AG$271:AG$306))</f>
        <v>0</v>
      </c>
      <c r="AQ287" s="46">
        <f ca="1">IF('Bewerking, HH'!AQ287=0,0,'Bewerking, HH'!AQ287/SUM('Bewerking, HH'!AQ$271:AQ$306))</f>
        <v>1.6056501415947319E-2</v>
      </c>
      <c r="AR287" s="47">
        <f ca="1">IF('Bewerking, HH'!AR287=0,0,'Bewerking, HH'!AR287/SUM('Bewerking, HH'!AQ$271:AQ$306))</f>
        <v>1.39957009792214E-2</v>
      </c>
      <c r="AS287" s="48">
        <f ca="1">IF('Bewerking, HH'!AS287=0,0,'Bewerking, HH'!AS287/SUM('Bewerking, HH'!AQ$271:AQ$306))</f>
        <v>2.0539765942202055E-3</v>
      </c>
      <c r="AT287" s="48">
        <f ca="1">IF('Bewerking, HH'!AT287=0,0,'Bewerking, HH'!AT287/SUM('Bewerking, HH'!AQ$271:AQ$306))</f>
        <v>0</v>
      </c>
      <c r="AU287" s="48">
        <f ca="1">IF('Bewerking, HH'!AU287=0,0,'Bewerking, HH'!AU287/SUM('Bewerking, HH'!AQ$271:AQ$306))</f>
        <v>0</v>
      </c>
      <c r="AV287" s="48">
        <f ca="1">IF('Bewerking, HH'!AV287=0,0,'Bewerking, HH'!AV287/SUM('Bewerking, HH'!AQ$271:AQ$306))</f>
        <v>0</v>
      </c>
      <c r="AW287" s="49">
        <f ca="1">IF('Bewerking, HH'!AW287=0,0,'Bewerking, HH'!AW287/SUM('Bewerking, HH'!AQ$271:AQ$306))</f>
        <v>6.8238425057149679E-6</v>
      </c>
    </row>
    <row r="288" spans="2:49" x14ac:dyDescent="0.25">
      <c r="B288" s="29" t="s">
        <v>84</v>
      </c>
      <c r="C288" s="51">
        <f ca="1">IF('Bewerking, HH'!C288=0,0,'Bewerking, HH'!C288/SUM('Bewerking, HH'!C$271:C$306))</f>
        <v>1.5387764850387254E-2</v>
      </c>
      <c r="D288" s="52">
        <f ca="1">IF('Bewerking, HH'!D288=0,0,'Bewerking, HH'!D288/SUM('Bewerking, HH'!C$271:C$306))</f>
        <v>4.4082022586918691E-3</v>
      </c>
      <c r="E288" s="53">
        <f ca="1">IF('Bewerking, HH'!E288=0,0,'Bewerking, HH'!E288/SUM('Bewerking, HH'!C$271:C$306))</f>
        <v>0</v>
      </c>
      <c r="F288" s="53">
        <f ca="1">IF('Bewerking, HH'!F288=0,0,'Bewerking, HH'!F288/SUM('Bewerking, HH'!C$271:C$306))</f>
        <v>0</v>
      </c>
      <c r="G288" s="53">
        <f ca="1">IF('Bewerking, HH'!G288=0,0,'Bewerking, HH'!G288/SUM('Bewerking, HH'!C$271:C$306))</f>
        <v>0</v>
      </c>
      <c r="H288" s="53">
        <f ca="1">IF('Bewerking, HH'!H288=0,0,'Bewerking, HH'!H288/SUM('Bewerking, HH'!C$271:C$306))</f>
        <v>0</v>
      </c>
      <c r="I288" s="54">
        <f ca="1">IF('Bewerking, HH'!I288=0,0,'Bewerking, HH'!I288/SUM('Bewerking, HH'!C$271:C$306))</f>
        <v>1.0979562591695384E-2</v>
      </c>
      <c r="J288" s="53">
        <f ca="1">SUM(C283:C288)</f>
        <v>7.672728513425911E-2</v>
      </c>
      <c r="M288" s="51">
        <f ca="1">IF('Bewerking, HH'!M288=0,0,'Bewerking, HH'!M288/SUM('Bewerking, HH'!M$271:M$306))</f>
        <v>1.5387764850387254E-2</v>
      </c>
      <c r="N288" s="52">
        <f ca="1">IF('Bewerking, HH'!N288=0,0,'Bewerking, HH'!N288/SUM('Bewerking, HH'!M$271:M$306))</f>
        <v>4.4082022586918691E-3</v>
      </c>
      <c r="O288" s="53">
        <f ca="1">IF('Bewerking, HH'!O288=0,0,'Bewerking, HH'!O288/SUM('Bewerking, HH'!M$271:M$306))</f>
        <v>0</v>
      </c>
      <c r="P288" s="53">
        <f ca="1">IF('Bewerking, HH'!P288=0,0,'Bewerking, HH'!P288/SUM('Bewerking, HH'!M$271:M$306))</f>
        <v>0</v>
      </c>
      <c r="Q288" s="53">
        <f ca="1">IF('Bewerking, HH'!Q288=0,0,'Bewerking, HH'!Q288/SUM('Bewerking, HH'!M$271:M$306))</f>
        <v>0</v>
      </c>
      <c r="R288" s="53">
        <f ca="1">IF('Bewerking, HH'!R288=0,0,'Bewerking, HH'!R288/SUM('Bewerking, HH'!M$271:M$306))</f>
        <v>0</v>
      </c>
      <c r="S288" s="54">
        <f ca="1">IF('Bewerking, HH'!S288=0,0,'Bewerking, HH'!S288/SUM('Bewerking, HH'!M$271:M$306))</f>
        <v>1.0979562591695384E-2</v>
      </c>
      <c r="W288" s="51">
        <f ca="1">IF('Bewerking, HH'!W288=0,0,'Bewerking, HH'!W288/SUM('Bewerking, HH'!W$271:W$306))</f>
        <v>1.5387764850387254E-2</v>
      </c>
      <c r="X288" s="52">
        <f ca="1">IF('Bewerking, HH'!X288=0,0,'Bewerking, HH'!X288/SUM('Bewerking, HH'!W$271:W$306))</f>
        <v>4.4082022586918691E-3</v>
      </c>
      <c r="Y288" s="53">
        <f ca="1">IF('Bewerking, HH'!Y288=0,0,'Bewerking, HH'!Y288/SUM('Bewerking, HH'!W$271:W$306))</f>
        <v>0</v>
      </c>
      <c r="Z288" s="53">
        <f ca="1">IF('Bewerking, HH'!Z288=0,0,'Bewerking, HH'!Z288/SUM('Bewerking, HH'!W$271:W$306))</f>
        <v>0</v>
      </c>
      <c r="AA288" s="53">
        <f ca="1">IF('Bewerking, HH'!AA288=0,0,'Bewerking, HH'!AA288/SUM('Bewerking, HH'!W$271:W$306))</f>
        <v>0</v>
      </c>
      <c r="AB288" s="53">
        <f ca="1">IF('Bewerking, HH'!AB288=0,0,'Bewerking, HH'!AB288/SUM('Bewerking, HH'!W$271:W$306))</f>
        <v>6.1414582551434713E-3</v>
      </c>
      <c r="AC288" s="54">
        <f ca="1">IF('Bewerking, HH'!AC288=0,0,'Bewerking, HH'!AC288/SUM('Bewerking, HH'!W$271:W$306))</f>
        <v>4.8381043365519124E-3</v>
      </c>
      <c r="AG288" s="51">
        <f ca="1">IF('Bewerking, HH'!AG288=0,0,'Bewerking, HH'!AG288/SUM('Bewerking, HH'!AG$271:AG$306))</f>
        <v>1.5387764850387254E-2</v>
      </c>
      <c r="AH288" s="52">
        <f ca="1">IF('Bewerking, HH'!AH288=0,0,'Bewerking, HH'!AH288/SUM('Bewerking, HH'!AG$271:AG$306))</f>
        <v>4.4082022586918691E-3</v>
      </c>
      <c r="AI288" s="53">
        <f ca="1">IF('Bewerking, HH'!AI288=0,0,'Bewerking, HH'!AI288/SUM('Bewerking, HH'!AG$271:AG$306))</f>
        <v>0</v>
      </c>
      <c r="AJ288" s="53">
        <f ca="1">IF('Bewerking, HH'!AJ288=0,0,'Bewerking, HH'!AJ288/SUM('Bewerking, HH'!AG$271:AG$306))</f>
        <v>0</v>
      </c>
      <c r="AK288" s="53">
        <f ca="1">IF('Bewerking, HH'!AK288=0,0,'Bewerking, HH'!AK288/SUM('Bewerking, HH'!AG$271:AG$306))</f>
        <v>0</v>
      </c>
      <c r="AL288" s="53">
        <f ca="1">IF('Bewerking, HH'!AL288=0,0,'Bewerking, HH'!AL288/SUM('Bewerking, HH'!AG$271:AG$306))</f>
        <v>0</v>
      </c>
      <c r="AM288" s="54">
        <f ca="1">IF('Bewerking, HH'!AM288=0,0,'Bewerking, HH'!AM288/SUM('Bewerking, HH'!AG$271:AG$306))</f>
        <v>0</v>
      </c>
      <c r="AQ288" s="51">
        <f ca="1">IF('Bewerking, HH'!AQ288=0,0,'Bewerking, HH'!AQ288/SUM('Bewerking, HH'!AQ$271:AQ$306))</f>
        <v>1.5387764850387254E-2</v>
      </c>
      <c r="AR288" s="52">
        <f ca="1">IF('Bewerking, HH'!AR288=0,0,'Bewerking, HH'!AR288/SUM('Bewerking, HH'!AQ$271:AQ$306))</f>
        <v>1.402299634924426E-2</v>
      </c>
      <c r="AS288" s="53">
        <f ca="1">IF('Bewerking, HH'!AS288=0,0,'Bewerking, HH'!AS288/SUM('Bewerking, HH'!AQ$271:AQ$306))</f>
        <v>1.3647685011429936E-3</v>
      </c>
      <c r="AT288" s="53">
        <f ca="1">IF('Bewerking, HH'!AT288=0,0,'Bewerking, HH'!AT288/SUM('Bewerking, HH'!AQ$271:AQ$306))</f>
        <v>0</v>
      </c>
      <c r="AU288" s="53">
        <f ca="1">IF('Bewerking, HH'!AU288=0,0,'Bewerking, HH'!AU288/SUM('Bewerking, HH'!AQ$271:AQ$306))</f>
        <v>0</v>
      </c>
      <c r="AV288" s="53">
        <f ca="1">IF('Bewerking, HH'!AV288=0,0,'Bewerking, HH'!AV288/SUM('Bewerking, HH'!AQ$271:AQ$306))</f>
        <v>0</v>
      </c>
      <c r="AW288" s="54">
        <f ca="1">IF('Bewerking, HH'!AW288=0,0,'Bewerking, HH'!AW288/SUM('Bewerking, HH'!AQ$271:AQ$306))</f>
        <v>0</v>
      </c>
    </row>
    <row r="289" spans="2:49" x14ac:dyDescent="0.25">
      <c r="B289" s="29" t="s">
        <v>85</v>
      </c>
      <c r="C289" s="55">
        <f ca="1">IF('Bewerking, HH'!C289=0,0,'Bewerking, HH'!C289/SUM('Bewerking, HH'!C$271:C$306))</f>
        <v>0.15131870756422941</v>
      </c>
      <c r="D289" s="47">
        <f ca="1">IF('Bewerking, HH'!D289=0,0,'Bewerking, HH'!D289/SUM('Bewerking, HH'!C$271:C$306))</f>
        <v>2.1604285373093588E-2</v>
      </c>
      <c r="E289" s="56">
        <f ca="1">IF('Bewerking, HH'!E289=0,0,'Bewerking, HH'!E289/SUM('Bewerking, HH'!C$271:C$306))</f>
        <v>0</v>
      </c>
      <c r="F289" s="56">
        <f ca="1">IF('Bewerking, HH'!F289=0,0,'Bewerking, HH'!F289/SUM('Bewerking, HH'!C$271:C$306))</f>
        <v>0</v>
      </c>
      <c r="G289" s="56">
        <f ca="1">IF('Bewerking, HH'!G289=0,0,'Bewerking, HH'!G289/SUM('Bewerking, HH'!C$271:C$306))</f>
        <v>0</v>
      </c>
      <c r="H289" s="56">
        <f ca="1">IF('Bewerking, HH'!H289=0,0,'Bewerking, HH'!H289/SUM('Bewerking, HH'!C$271:C$306))</f>
        <v>0</v>
      </c>
      <c r="I289" s="49">
        <f ca="1">IF('Bewerking, HH'!I289=0,0,'Bewerking, HH'!I289/SUM('Bewerking, HH'!C$271:C$306))</f>
        <v>0.12971442219113583</v>
      </c>
      <c r="M289" s="55">
        <f ca="1">IF('Bewerking, HH'!M289=0,0,'Bewerking, HH'!M289/SUM('Bewerking, HH'!M$271:M$306))</f>
        <v>0.15131870756422941</v>
      </c>
      <c r="N289" s="47">
        <f ca="1">IF('Bewerking, HH'!N289=0,0,'Bewerking, HH'!N289/SUM('Bewerking, HH'!M$271:M$306))</f>
        <v>2.1604285373093588E-2</v>
      </c>
      <c r="O289" s="56">
        <f ca="1">IF('Bewerking, HH'!O289=0,0,'Bewerking, HH'!O289/SUM('Bewerking, HH'!M$271:M$306))</f>
        <v>0</v>
      </c>
      <c r="P289" s="56">
        <f ca="1">IF('Bewerking, HH'!P289=0,0,'Bewerking, HH'!P289/SUM('Bewerking, HH'!M$271:M$306))</f>
        <v>0</v>
      </c>
      <c r="Q289" s="56">
        <f ca="1">IF('Bewerking, HH'!Q289=0,0,'Bewerking, HH'!Q289/SUM('Bewerking, HH'!M$271:M$306))</f>
        <v>0</v>
      </c>
      <c r="R289" s="56">
        <f ca="1">IF('Bewerking, HH'!R289=0,0,'Bewerking, HH'!R289/SUM('Bewerking, HH'!M$271:M$306))</f>
        <v>0</v>
      </c>
      <c r="S289" s="49">
        <f ca="1">IF('Bewerking, HH'!S289=0,0,'Bewerking, HH'!S289/SUM('Bewerking, HH'!M$271:M$306))</f>
        <v>0.12971442219113583</v>
      </c>
      <c r="W289" s="55">
        <f ca="1">IF('Bewerking, HH'!W289=0,0,'Bewerking, HH'!W289/SUM('Bewerking, HH'!W$271:W$306))</f>
        <v>0.15131870756422941</v>
      </c>
      <c r="X289" s="47">
        <f ca="1">IF('Bewerking, HH'!X289=0,0,'Bewerking, HH'!X289/SUM('Bewerking, HH'!W$271:W$306))</f>
        <v>2.1529223105530723E-2</v>
      </c>
      <c r="Y289" s="56">
        <f ca="1">IF('Bewerking, HH'!Y289=0,0,'Bewerking, HH'!Y289/SUM('Bewerking, HH'!W$271:W$306))</f>
        <v>0</v>
      </c>
      <c r="Z289" s="56">
        <f ca="1">IF('Bewerking, HH'!Z289=0,0,'Bewerking, HH'!Z289/SUM('Bewerking, HH'!W$271:W$306))</f>
        <v>0</v>
      </c>
      <c r="AA289" s="56">
        <f ca="1">IF('Bewerking, HH'!AA289=0,0,'Bewerking, HH'!AA289/SUM('Bewerking, HH'!W$271:W$306))</f>
        <v>0</v>
      </c>
      <c r="AB289" s="56">
        <f ca="1">IF('Bewerking, HH'!AB289=0,0,'Bewerking, HH'!AB289/SUM('Bewerking, HH'!W$271:W$306))</f>
        <v>0.12001774199051486</v>
      </c>
      <c r="AC289" s="49">
        <f ca="1">IF('Bewerking, HH'!AC289=0,0,'Bewerking, HH'!AC289/SUM('Bewerking, HH'!W$271:W$306))</f>
        <v>9.7717424681838336E-3</v>
      </c>
      <c r="AG289" s="55">
        <f ca="1">IF('Bewerking, HH'!AG289=0,0,'Bewerking, HH'!AG289/SUM('Bewerking, HH'!AG$271:AG$306))</f>
        <v>0.15131870756422941</v>
      </c>
      <c r="AH289" s="47">
        <f ca="1">IF('Bewerking, HH'!AH289=0,0,'Bewerking, HH'!AH289/SUM('Bewerking, HH'!AG$271:AG$306))</f>
        <v>2.1529223105530723E-2</v>
      </c>
      <c r="AI289" s="56">
        <f ca="1">IF('Bewerking, HH'!AI289=0,0,'Bewerking, HH'!AI289/SUM('Bewerking, HH'!AG$271:AG$306))</f>
        <v>0</v>
      </c>
      <c r="AJ289" s="56">
        <f ca="1">IF('Bewerking, HH'!AJ289=0,0,'Bewerking, HH'!AJ289/SUM('Bewerking, HH'!AG$271:AG$306))</f>
        <v>0</v>
      </c>
      <c r="AK289" s="56">
        <f ca="1">IF('Bewerking, HH'!AK289=0,0,'Bewerking, HH'!AK289/SUM('Bewerking, HH'!AG$271:AG$306))</f>
        <v>0</v>
      </c>
      <c r="AL289" s="56">
        <f ca="1">IF('Bewerking, HH'!AL289=0,0,'Bewerking, HH'!AL289/SUM('Bewerking, HH'!AG$271:AG$306))</f>
        <v>0</v>
      </c>
      <c r="AM289" s="49">
        <f ca="1">IF('Bewerking, HH'!AM289=0,0,'Bewerking, HH'!AM289/SUM('Bewerking, HH'!AG$271:AG$306))</f>
        <v>0</v>
      </c>
      <c r="AQ289" s="55">
        <f ca="1">IF('Bewerking, HH'!AQ289=0,0,'Bewerking, HH'!AQ289/SUM('Bewerking, HH'!AQ$271:AQ$306))</f>
        <v>0.15131870756422941</v>
      </c>
      <c r="AR289" s="47">
        <f ca="1">IF('Bewerking, HH'!AR289=0,0,'Bewerking, HH'!AR289/SUM('Bewerking, HH'!AQ$271:AQ$306))</f>
        <v>4.3229042273704325E-2</v>
      </c>
      <c r="AS289" s="56">
        <f ca="1">IF('Bewerking, HH'!AS289=0,0,'Bewerking, HH'!AS289/SUM('Bewerking, HH'!AQ$271:AQ$306))</f>
        <v>0.10799413149544508</v>
      </c>
      <c r="AT289" s="56">
        <f ca="1">IF('Bewerking, HH'!AT289=0,0,'Bewerking, HH'!AT289/SUM('Bewerking, HH'!AQ$271:AQ$306))</f>
        <v>0</v>
      </c>
      <c r="AU289" s="56">
        <f ca="1">IF('Bewerking, HH'!AU289=0,0,'Bewerking, HH'!AU289/SUM('Bewerking, HH'!AQ$271:AQ$306))</f>
        <v>0</v>
      </c>
      <c r="AV289" s="56">
        <f ca="1">IF('Bewerking, HH'!AV289=0,0,'Bewerking, HH'!AV289/SUM('Bewerking, HH'!AQ$271:AQ$306))</f>
        <v>0</v>
      </c>
      <c r="AW289" s="49">
        <f ca="1">IF('Bewerking, HH'!AW289=0,0,'Bewerking, HH'!AW289/SUM('Bewerking, HH'!AQ$271:AQ$306))</f>
        <v>9.5533795080009556E-5</v>
      </c>
    </row>
    <row r="290" spans="2:49" x14ac:dyDescent="0.25">
      <c r="B290" s="29" t="s">
        <v>86</v>
      </c>
      <c r="C290" s="55">
        <f ca="1">IF('Bewerking, HH'!C290=0,0,'Bewerking, HH'!C290/SUM('Bewerking, HH'!C$271:C$306))</f>
        <v>3.3054693097683309E-2</v>
      </c>
      <c r="D290" s="47">
        <f ca="1">IF('Bewerking, HH'!D290=0,0,'Bewerking, HH'!D290/SUM('Bewerking, HH'!C$271:C$306))</f>
        <v>1.0727080418983929E-2</v>
      </c>
      <c r="E290" s="56">
        <f ca="1">IF('Bewerking, HH'!E290=0,0,'Bewerking, HH'!E290/SUM('Bewerking, HH'!C$271:C$306))</f>
        <v>0</v>
      </c>
      <c r="F290" s="56">
        <f ca="1">IF('Bewerking, HH'!F290=0,0,'Bewerking, HH'!F290/SUM('Bewerking, HH'!C$271:C$306))</f>
        <v>0</v>
      </c>
      <c r="G290" s="56">
        <f ca="1">IF('Bewerking, HH'!G290=0,0,'Bewerking, HH'!G290/SUM('Bewerking, HH'!C$271:C$306))</f>
        <v>0</v>
      </c>
      <c r="H290" s="56">
        <f ca="1">IF('Bewerking, HH'!H290=0,0,'Bewerking, HH'!H290/SUM('Bewerking, HH'!C$271:C$306))</f>
        <v>0</v>
      </c>
      <c r="I290" s="49">
        <f ca="1">IF('Bewerking, HH'!I290=0,0,'Bewerking, HH'!I290/SUM('Bewerking, HH'!C$271:C$306))</f>
        <v>2.2327612678699375E-2</v>
      </c>
      <c r="M290" s="55">
        <f ca="1">IF('Bewerking, HH'!M290=0,0,'Bewerking, HH'!M290/SUM('Bewerking, HH'!M$271:M$306))</f>
        <v>3.3054693097683309E-2</v>
      </c>
      <c r="N290" s="47">
        <f ca="1">IF('Bewerking, HH'!N290=0,0,'Bewerking, HH'!N290/SUM('Bewerking, HH'!M$271:M$306))</f>
        <v>1.0727080418983929E-2</v>
      </c>
      <c r="O290" s="56">
        <f ca="1">IF('Bewerking, HH'!O290=0,0,'Bewerking, HH'!O290/SUM('Bewerking, HH'!M$271:M$306))</f>
        <v>0</v>
      </c>
      <c r="P290" s="56">
        <f ca="1">IF('Bewerking, HH'!P290=0,0,'Bewerking, HH'!P290/SUM('Bewerking, HH'!M$271:M$306))</f>
        <v>0</v>
      </c>
      <c r="Q290" s="56">
        <f ca="1">IF('Bewerking, HH'!Q290=0,0,'Bewerking, HH'!Q290/SUM('Bewerking, HH'!M$271:M$306))</f>
        <v>0</v>
      </c>
      <c r="R290" s="56">
        <f ca="1">IF('Bewerking, HH'!R290=0,0,'Bewerking, HH'!R290/SUM('Bewerking, HH'!M$271:M$306))</f>
        <v>0</v>
      </c>
      <c r="S290" s="49">
        <f ca="1">IF('Bewerking, HH'!S290=0,0,'Bewerking, HH'!S290/SUM('Bewerking, HH'!M$271:M$306))</f>
        <v>2.2327612678699375E-2</v>
      </c>
      <c r="W290" s="55">
        <f ca="1">IF('Bewerking, HH'!W290=0,0,'Bewerking, HH'!W290/SUM('Bewerking, HH'!W$271:W$306))</f>
        <v>3.3054693097683309E-2</v>
      </c>
      <c r="X290" s="47">
        <f ca="1">IF('Bewerking, HH'!X290=0,0,'Bewerking, HH'!X290/SUM('Bewerking, HH'!W$271:W$306))</f>
        <v>1.0727080418983929E-2</v>
      </c>
      <c r="Y290" s="56">
        <f ca="1">IF('Bewerking, HH'!Y290=0,0,'Bewerking, HH'!Y290/SUM('Bewerking, HH'!W$271:W$306))</f>
        <v>0</v>
      </c>
      <c r="Z290" s="56">
        <f ca="1">IF('Bewerking, HH'!Z290=0,0,'Bewerking, HH'!Z290/SUM('Bewerking, HH'!W$271:W$306))</f>
        <v>0</v>
      </c>
      <c r="AA290" s="56">
        <f ca="1">IF('Bewerking, HH'!AA290=0,0,'Bewerking, HH'!AA290/SUM('Bewerking, HH'!W$271:W$306))</f>
        <v>0</v>
      </c>
      <c r="AB290" s="56">
        <f ca="1">IF('Bewerking, HH'!AB290=0,0,'Bewerking, HH'!AB290/SUM('Bewerking, HH'!W$271:W$306))</f>
        <v>1.9011225220921902E-2</v>
      </c>
      <c r="AC290" s="49">
        <f ca="1">IF('Bewerking, HH'!AC290=0,0,'Bewerking, HH'!AC290/SUM('Bewerking, HH'!W$271:W$306))</f>
        <v>3.3163874577774744E-3</v>
      </c>
      <c r="AG290" s="55">
        <f ca="1">IF('Bewerking, HH'!AG290=0,0,'Bewerking, HH'!AG290/SUM('Bewerking, HH'!AG$271:AG$306))</f>
        <v>3.3054693097683309E-2</v>
      </c>
      <c r="AH290" s="47">
        <f ca="1">IF('Bewerking, HH'!AH290=0,0,'Bewerking, HH'!AH290/SUM('Bewerking, HH'!AG$271:AG$306))</f>
        <v>1.0727080418983929E-2</v>
      </c>
      <c r="AI290" s="56">
        <f ca="1">IF('Bewerking, HH'!AI290=0,0,'Bewerking, HH'!AI290/SUM('Bewerking, HH'!AG$271:AG$306))</f>
        <v>0</v>
      </c>
      <c r="AJ290" s="56">
        <f ca="1">IF('Bewerking, HH'!AJ290=0,0,'Bewerking, HH'!AJ290/SUM('Bewerking, HH'!AG$271:AG$306))</f>
        <v>0</v>
      </c>
      <c r="AK290" s="56">
        <f ca="1">IF('Bewerking, HH'!AK290=0,0,'Bewerking, HH'!AK290/SUM('Bewerking, HH'!AG$271:AG$306))</f>
        <v>0</v>
      </c>
      <c r="AL290" s="56">
        <f ca="1">IF('Bewerking, HH'!AL290=0,0,'Bewerking, HH'!AL290/SUM('Bewerking, HH'!AG$271:AG$306))</f>
        <v>0</v>
      </c>
      <c r="AM290" s="49">
        <f ca="1">IF('Bewerking, HH'!AM290=0,0,'Bewerking, HH'!AM290/SUM('Bewerking, HH'!AG$271:AG$306))</f>
        <v>0</v>
      </c>
      <c r="AQ290" s="55">
        <f ca="1">IF('Bewerking, HH'!AQ290=0,0,'Bewerking, HH'!AQ290/SUM('Bewerking, HH'!AQ$271:AQ$306))</f>
        <v>3.3054693097683309E-2</v>
      </c>
      <c r="AR290" s="47">
        <f ca="1">IF('Bewerking, HH'!AR290=0,0,'Bewerking, HH'!AR290/SUM('Bewerking, HH'!AQ$271:AQ$306))</f>
        <v>2.1911358285850762E-2</v>
      </c>
      <c r="AS290" s="56">
        <f ca="1">IF('Bewerking, HH'!AS290=0,0,'Bewerking, HH'!AS290/SUM('Bewerking, HH'!AQ$271:AQ$306))</f>
        <v>1.1081920229281108E-2</v>
      </c>
      <c r="AT290" s="56">
        <f ca="1">IF('Bewerking, HH'!AT290=0,0,'Bewerking, HH'!AT290/SUM('Bewerking, HH'!AQ$271:AQ$306))</f>
        <v>0</v>
      </c>
      <c r="AU290" s="56">
        <f ca="1">IF('Bewerking, HH'!AU290=0,0,'Bewerking, HH'!AU290/SUM('Bewerking, HH'!AQ$271:AQ$306))</f>
        <v>0</v>
      </c>
      <c r="AV290" s="56">
        <f ca="1">IF('Bewerking, HH'!AV290=0,0,'Bewerking, HH'!AV290/SUM('Bewerking, HH'!AQ$271:AQ$306))</f>
        <v>0</v>
      </c>
      <c r="AW290" s="49">
        <f ca="1">IF('Bewerking, HH'!AW290=0,0,'Bewerking, HH'!AW290/SUM('Bewerking, HH'!AQ$271:AQ$306))</f>
        <v>6.1414582551434709E-5</v>
      </c>
    </row>
    <row r="291" spans="2:49" x14ac:dyDescent="0.25">
      <c r="B291" s="29" t="s">
        <v>87</v>
      </c>
      <c r="C291" s="55">
        <f ca="1">IF('Bewerking, HH'!C291=0,0,'Bewerking, HH'!C291/SUM('Bewerking, HH'!C$271:C$306))</f>
        <v>1.7373503019550308E-2</v>
      </c>
      <c r="D291" s="47">
        <f ca="1">IF('Bewerking, HH'!D291=0,0,'Bewerking, HH'!D291/SUM('Bewerking, HH'!C$271:C$306))</f>
        <v>5.9503906649834518E-3</v>
      </c>
      <c r="E291" s="56">
        <f ca="1">IF('Bewerking, HH'!E291=0,0,'Bewerking, HH'!E291/SUM('Bewerking, HH'!C$271:C$306))</f>
        <v>0</v>
      </c>
      <c r="F291" s="56">
        <f ca="1">IF('Bewerking, HH'!F291=0,0,'Bewerking, HH'!F291/SUM('Bewerking, HH'!C$271:C$306))</f>
        <v>0</v>
      </c>
      <c r="G291" s="56">
        <f ca="1">IF('Bewerking, HH'!G291=0,0,'Bewerking, HH'!G291/SUM('Bewerking, HH'!C$271:C$306))</f>
        <v>0</v>
      </c>
      <c r="H291" s="56">
        <f ca="1">IF('Bewerking, HH'!H291=0,0,'Bewerking, HH'!H291/SUM('Bewerking, HH'!C$271:C$306))</f>
        <v>0</v>
      </c>
      <c r="I291" s="49">
        <f ca="1">IF('Bewerking, HH'!I291=0,0,'Bewerking, HH'!I291/SUM('Bewerking, HH'!C$271:C$306))</f>
        <v>1.1423112354566856E-2</v>
      </c>
      <c r="M291" s="55">
        <f ca="1">IF('Bewerking, HH'!M291=0,0,'Bewerking, HH'!M291/SUM('Bewerking, HH'!M$271:M$306))</f>
        <v>1.7373503019550308E-2</v>
      </c>
      <c r="N291" s="47">
        <f ca="1">IF('Bewerking, HH'!N291=0,0,'Bewerking, HH'!N291/SUM('Bewerking, HH'!M$271:M$306))</f>
        <v>5.9230952949605922E-3</v>
      </c>
      <c r="O291" s="56">
        <f ca="1">IF('Bewerking, HH'!O291=0,0,'Bewerking, HH'!O291/SUM('Bewerking, HH'!M$271:M$306))</f>
        <v>0</v>
      </c>
      <c r="P291" s="56">
        <f ca="1">IF('Bewerking, HH'!P291=0,0,'Bewerking, HH'!P291/SUM('Bewerking, HH'!M$271:M$306))</f>
        <v>0</v>
      </c>
      <c r="Q291" s="56">
        <f ca="1">IF('Bewerking, HH'!Q291=0,0,'Bewerking, HH'!Q291/SUM('Bewerking, HH'!M$271:M$306))</f>
        <v>0</v>
      </c>
      <c r="R291" s="56">
        <f ca="1">IF('Bewerking, HH'!R291=0,0,'Bewerking, HH'!R291/SUM('Bewerking, HH'!M$271:M$306))</f>
        <v>0</v>
      </c>
      <c r="S291" s="49">
        <f ca="1">IF('Bewerking, HH'!S291=0,0,'Bewerking, HH'!S291/SUM('Bewerking, HH'!M$271:M$306))</f>
        <v>1.1450407724589716E-2</v>
      </c>
      <c r="W291" s="55">
        <f ca="1">IF('Bewerking, HH'!W291=0,0,'Bewerking, HH'!W291/SUM('Bewerking, HH'!W$271:W$306))</f>
        <v>1.7373503019550308E-2</v>
      </c>
      <c r="X291" s="47">
        <f ca="1">IF('Bewerking, HH'!X291=0,0,'Bewerking, HH'!X291/SUM('Bewerking, HH'!W$271:W$306))</f>
        <v>5.9230952949605922E-3</v>
      </c>
      <c r="Y291" s="56">
        <f ca="1">IF('Bewerking, HH'!Y291=0,0,'Bewerking, HH'!Y291/SUM('Bewerking, HH'!W$271:W$306))</f>
        <v>0</v>
      </c>
      <c r="Z291" s="56">
        <f ca="1">IF('Bewerking, HH'!Z291=0,0,'Bewerking, HH'!Z291/SUM('Bewerking, HH'!W$271:W$306))</f>
        <v>0</v>
      </c>
      <c r="AA291" s="56">
        <f ca="1">IF('Bewerking, HH'!AA291=0,0,'Bewerking, HH'!AA291/SUM('Bewerking, HH'!W$271:W$306))</f>
        <v>0</v>
      </c>
      <c r="AB291" s="56">
        <f ca="1">IF('Bewerking, HH'!AB291=0,0,'Bewerking, HH'!AB291/SUM('Bewerking, HH'!W$271:W$306))</f>
        <v>8.2432017469036816E-3</v>
      </c>
      <c r="AC291" s="49">
        <f ca="1">IF('Bewerking, HH'!AC291=0,0,'Bewerking, HH'!AC291/SUM('Bewerking, HH'!W$271:W$306))</f>
        <v>3.2072059776860349E-3</v>
      </c>
      <c r="AG291" s="55">
        <f ca="1">IF('Bewerking, HH'!AG291=0,0,'Bewerking, HH'!AG291/SUM('Bewerking, HH'!AG$271:AG$306))</f>
        <v>1.7373503019550308E-2</v>
      </c>
      <c r="AH291" s="47">
        <f ca="1">IF('Bewerking, HH'!AH291=0,0,'Bewerking, HH'!AH291/SUM('Bewerking, HH'!AG$271:AG$306))</f>
        <v>5.9230952949605922E-3</v>
      </c>
      <c r="AI291" s="56">
        <f ca="1">IF('Bewerking, HH'!AI291=0,0,'Bewerking, HH'!AI291/SUM('Bewerking, HH'!AG$271:AG$306))</f>
        <v>0</v>
      </c>
      <c r="AJ291" s="56">
        <f ca="1">IF('Bewerking, HH'!AJ291=0,0,'Bewerking, HH'!AJ291/SUM('Bewerking, HH'!AG$271:AG$306))</f>
        <v>0</v>
      </c>
      <c r="AK291" s="56">
        <f ca="1">IF('Bewerking, HH'!AK291=0,0,'Bewerking, HH'!AK291/SUM('Bewerking, HH'!AG$271:AG$306))</f>
        <v>0</v>
      </c>
      <c r="AL291" s="56">
        <f ca="1">IF('Bewerking, HH'!AL291=0,0,'Bewerking, HH'!AL291/SUM('Bewerking, HH'!AG$271:AG$306))</f>
        <v>0</v>
      </c>
      <c r="AM291" s="49">
        <f ca="1">IF('Bewerking, HH'!AM291=0,0,'Bewerking, HH'!AM291/SUM('Bewerking, HH'!AG$271:AG$306))</f>
        <v>0</v>
      </c>
      <c r="AQ291" s="55">
        <f ca="1">IF('Bewerking, HH'!AQ291=0,0,'Bewerking, HH'!AQ291/SUM('Bewerking, HH'!AQ$271:AQ$306))</f>
        <v>1.7373503019550308E-2</v>
      </c>
      <c r="AR291" s="47">
        <f ca="1">IF('Bewerking, HH'!AR291=0,0,'Bewerking, HH'!AR291/SUM('Bewerking, HH'!AQ$271:AQ$306))</f>
        <v>1.1593708417209731E-2</v>
      </c>
      <c r="AS291" s="56">
        <f ca="1">IF('Bewerking, HH'!AS291=0,0,'Bewerking, HH'!AS291/SUM('Bewerking, HH'!AQ$271:AQ$306))</f>
        <v>5.779794602340578E-3</v>
      </c>
      <c r="AT291" s="56">
        <f ca="1">IF('Bewerking, HH'!AT291=0,0,'Bewerking, HH'!AT291/SUM('Bewerking, HH'!AQ$271:AQ$306))</f>
        <v>0</v>
      </c>
      <c r="AU291" s="56">
        <f ca="1">IF('Bewerking, HH'!AU291=0,0,'Bewerking, HH'!AU291/SUM('Bewerking, HH'!AQ$271:AQ$306))</f>
        <v>0</v>
      </c>
      <c r="AV291" s="56">
        <f ca="1">IF('Bewerking, HH'!AV291=0,0,'Bewerking, HH'!AV291/SUM('Bewerking, HH'!AQ$271:AQ$306))</f>
        <v>0</v>
      </c>
      <c r="AW291" s="49">
        <f ca="1">IF('Bewerking, HH'!AW291=0,0,'Bewerking, HH'!AW291/SUM('Bewerking, HH'!AQ$271:AQ$306))</f>
        <v>0</v>
      </c>
    </row>
    <row r="292" spans="2:49" x14ac:dyDescent="0.25">
      <c r="B292" s="29" t="s">
        <v>88</v>
      </c>
      <c r="C292" s="55">
        <f ca="1">IF('Bewerking, HH'!C292=0,0,'Bewerking, HH'!C292/SUM('Bewerking, HH'!C$271:C$306))</f>
        <v>3.0202326930294447E-2</v>
      </c>
      <c r="D292" s="47">
        <f ca="1">IF('Bewerking, HH'!D292=0,0,'Bewerking, HH'!D292/SUM('Bewerking, HH'!C$271:C$306))</f>
        <v>4.8039851240233378E-3</v>
      </c>
      <c r="E292" s="56">
        <f ca="1">IF('Bewerking, HH'!E292=0,0,'Bewerking, HH'!E292/SUM('Bewerking, HH'!C$271:C$306))</f>
        <v>0</v>
      </c>
      <c r="F292" s="56">
        <f ca="1">IF('Bewerking, HH'!F292=0,0,'Bewerking, HH'!F292/SUM('Bewerking, HH'!C$271:C$306))</f>
        <v>0</v>
      </c>
      <c r="G292" s="56">
        <f ca="1">IF('Bewerking, HH'!G292=0,0,'Bewerking, HH'!G292/SUM('Bewerking, HH'!C$271:C$306))</f>
        <v>0</v>
      </c>
      <c r="H292" s="56">
        <f ca="1">IF('Bewerking, HH'!H292=0,0,'Bewerking, HH'!H292/SUM('Bewerking, HH'!C$271:C$306))</f>
        <v>0</v>
      </c>
      <c r="I292" s="49">
        <f ca="1">IF('Bewerking, HH'!I292=0,0,'Bewerking, HH'!I292/SUM('Bewerking, HH'!C$271:C$306))</f>
        <v>2.539834180627111E-2</v>
      </c>
      <c r="M292" s="55">
        <f ca="1">IF('Bewerking, HH'!M292=0,0,'Bewerking, HH'!M292/SUM('Bewerking, HH'!M$271:M$306))</f>
        <v>3.0202326930294447E-2</v>
      </c>
      <c r="N292" s="47">
        <f ca="1">IF('Bewerking, HH'!N292=0,0,'Bewerking, HH'!N292/SUM('Bewerking, HH'!M$271:M$306))</f>
        <v>4.8039851240233378E-3</v>
      </c>
      <c r="O292" s="56">
        <f ca="1">IF('Bewerking, HH'!O292=0,0,'Bewerking, HH'!O292/SUM('Bewerking, HH'!M$271:M$306))</f>
        <v>0</v>
      </c>
      <c r="P292" s="56">
        <f ca="1">IF('Bewerking, HH'!P292=0,0,'Bewerking, HH'!P292/SUM('Bewerking, HH'!M$271:M$306))</f>
        <v>0</v>
      </c>
      <c r="Q292" s="56">
        <f ca="1">IF('Bewerking, HH'!Q292=0,0,'Bewerking, HH'!Q292/SUM('Bewerking, HH'!M$271:M$306))</f>
        <v>0</v>
      </c>
      <c r="R292" s="56">
        <f ca="1">IF('Bewerking, HH'!R292=0,0,'Bewerking, HH'!R292/SUM('Bewerking, HH'!M$271:M$306))</f>
        <v>0</v>
      </c>
      <c r="S292" s="49">
        <f ca="1">IF('Bewerking, HH'!S292=0,0,'Bewerking, HH'!S292/SUM('Bewerking, HH'!M$271:M$306))</f>
        <v>2.539834180627111E-2</v>
      </c>
      <c r="W292" s="55">
        <f ca="1">IF('Bewerking, HH'!W292=0,0,'Bewerking, HH'!W292/SUM('Bewerking, HH'!W$271:W$306))</f>
        <v>3.0202326930294447E-2</v>
      </c>
      <c r="X292" s="47">
        <f ca="1">IF('Bewerking, HH'!X292=0,0,'Bewerking, HH'!X292/SUM('Bewerking, HH'!W$271:W$306))</f>
        <v>4.7971612815176229E-3</v>
      </c>
      <c r="Y292" s="56">
        <f ca="1">IF('Bewerking, HH'!Y292=0,0,'Bewerking, HH'!Y292/SUM('Bewerking, HH'!W$271:W$306))</f>
        <v>0</v>
      </c>
      <c r="Z292" s="56">
        <f ca="1">IF('Bewerking, HH'!Z292=0,0,'Bewerking, HH'!Z292/SUM('Bewerking, HH'!W$271:W$306))</f>
        <v>0</v>
      </c>
      <c r="AA292" s="56">
        <f ca="1">IF('Bewerking, HH'!AA292=0,0,'Bewerking, HH'!AA292/SUM('Bewerking, HH'!W$271:W$306))</f>
        <v>0</v>
      </c>
      <c r="AB292" s="56">
        <f ca="1">IF('Bewerking, HH'!AB292=0,0,'Bewerking, HH'!AB292/SUM('Bewerking, HH'!W$271:W$306))</f>
        <v>2.2095602033505066E-2</v>
      </c>
      <c r="AC292" s="49">
        <f ca="1">IF('Bewerking, HH'!AC292=0,0,'Bewerking, HH'!AC292/SUM('Bewerking, HH'!W$271:W$306))</f>
        <v>3.3095636152717595E-3</v>
      </c>
      <c r="AG292" s="55">
        <f ca="1">IF('Bewerking, HH'!AG292=0,0,'Bewerking, HH'!AG292/SUM('Bewerking, HH'!AG$271:AG$306))</f>
        <v>3.0202326930294447E-2</v>
      </c>
      <c r="AH292" s="47">
        <f ca="1">IF('Bewerking, HH'!AH292=0,0,'Bewerking, HH'!AH292/SUM('Bewerking, HH'!AG$271:AG$306))</f>
        <v>4.7971612815176229E-3</v>
      </c>
      <c r="AI292" s="56">
        <f ca="1">IF('Bewerking, HH'!AI292=0,0,'Bewerking, HH'!AI292/SUM('Bewerking, HH'!AG$271:AG$306))</f>
        <v>0</v>
      </c>
      <c r="AJ292" s="56">
        <f ca="1">IF('Bewerking, HH'!AJ292=0,0,'Bewerking, HH'!AJ292/SUM('Bewerking, HH'!AG$271:AG$306))</f>
        <v>0</v>
      </c>
      <c r="AK292" s="56">
        <f ca="1">IF('Bewerking, HH'!AK292=0,0,'Bewerking, HH'!AK292/SUM('Bewerking, HH'!AG$271:AG$306))</f>
        <v>0</v>
      </c>
      <c r="AL292" s="56">
        <f ca="1">IF('Bewerking, HH'!AL292=0,0,'Bewerking, HH'!AL292/SUM('Bewerking, HH'!AG$271:AG$306))</f>
        <v>0</v>
      </c>
      <c r="AM292" s="49">
        <f ca="1">IF('Bewerking, HH'!AM292=0,0,'Bewerking, HH'!AM292/SUM('Bewerking, HH'!AG$271:AG$306))</f>
        <v>0</v>
      </c>
      <c r="AQ292" s="55">
        <f ca="1">IF('Bewerking, HH'!AQ292=0,0,'Bewerking, HH'!AQ292/SUM('Bewerking, HH'!AQ$271:AQ$306))</f>
        <v>3.0202326930294447E-2</v>
      </c>
      <c r="AR292" s="47">
        <f ca="1">IF('Bewerking, HH'!AR292=0,0,'Bewerking, HH'!AR292/SUM('Bewerking, HH'!AQ$271:AQ$306))</f>
        <v>2.0669418949810638E-2</v>
      </c>
      <c r="AS292" s="56">
        <f ca="1">IF('Bewerking, HH'!AS292=0,0,'Bewerking, HH'!AS292/SUM('Bewerking, HH'!AQ$271:AQ$306))</f>
        <v>9.512436452966665E-3</v>
      </c>
      <c r="AT292" s="56">
        <f ca="1">IF('Bewerking, HH'!AT292=0,0,'Bewerking, HH'!AT292/SUM('Bewerking, HH'!AQ$271:AQ$306))</f>
        <v>0</v>
      </c>
      <c r="AU292" s="56">
        <f ca="1">IF('Bewerking, HH'!AU292=0,0,'Bewerking, HH'!AU292/SUM('Bewerking, HH'!AQ$271:AQ$306))</f>
        <v>0</v>
      </c>
      <c r="AV292" s="56">
        <f ca="1">IF('Bewerking, HH'!AV292=0,0,'Bewerking, HH'!AV292/SUM('Bewerking, HH'!AQ$271:AQ$306))</f>
        <v>0</v>
      </c>
      <c r="AW292" s="49">
        <f ca="1">IF('Bewerking, HH'!AW292=0,0,'Bewerking, HH'!AW292/SUM('Bewerking, HH'!AQ$271:AQ$306))</f>
        <v>2.0471527517144903E-5</v>
      </c>
    </row>
    <row r="293" spans="2:49" x14ac:dyDescent="0.25">
      <c r="B293" s="29" t="s">
        <v>89</v>
      </c>
      <c r="C293" s="55">
        <f ca="1">IF('Bewerking, HH'!C293=0,0,'Bewerking, HH'!C293/SUM('Bewerking, HH'!C$271:C$306))</f>
        <v>6.0936913576034667E-2</v>
      </c>
      <c r="D293" s="47">
        <f ca="1">IF('Bewerking, HH'!D293=0,0,'Bewerking, HH'!D293/SUM('Bewerking, HH'!C$271:C$306))</f>
        <v>2.1959125183390767E-2</v>
      </c>
      <c r="E293" s="56">
        <f ca="1">IF('Bewerking, HH'!E293=0,0,'Bewerking, HH'!E293/SUM('Bewerking, HH'!C$271:C$306))</f>
        <v>0</v>
      </c>
      <c r="F293" s="56">
        <f ca="1">IF('Bewerking, HH'!F293=0,0,'Bewerking, HH'!F293/SUM('Bewerking, HH'!C$271:C$306))</f>
        <v>0</v>
      </c>
      <c r="G293" s="56">
        <f ca="1">IF('Bewerking, HH'!G293=0,0,'Bewerking, HH'!G293/SUM('Bewerking, HH'!C$271:C$306))</f>
        <v>0</v>
      </c>
      <c r="H293" s="56">
        <f ca="1">IF('Bewerking, HH'!H293=0,0,'Bewerking, HH'!H293/SUM('Bewerking, HH'!C$271:C$306))</f>
        <v>0</v>
      </c>
      <c r="I293" s="49">
        <f ca="1">IF('Bewerking, HH'!I293=0,0,'Bewerking, HH'!I293/SUM('Bewerking, HH'!C$271:C$306))</f>
        <v>3.8977788392643896E-2</v>
      </c>
      <c r="M293" s="55">
        <f ca="1">IF('Bewerking, HH'!M293=0,0,'Bewerking, HH'!M293/SUM('Bewerking, HH'!M$271:M$306))</f>
        <v>6.0936913576034667E-2</v>
      </c>
      <c r="N293" s="47">
        <f ca="1">IF('Bewerking, HH'!N293=0,0,'Bewerking, HH'!N293/SUM('Bewerking, HH'!M$271:M$306))</f>
        <v>2.1959125183390767E-2</v>
      </c>
      <c r="O293" s="56">
        <f ca="1">IF('Bewerking, HH'!O293=0,0,'Bewerking, HH'!O293/SUM('Bewerking, HH'!M$271:M$306))</f>
        <v>0</v>
      </c>
      <c r="P293" s="56">
        <f ca="1">IF('Bewerking, HH'!P293=0,0,'Bewerking, HH'!P293/SUM('Bewerking, HH'!M$271:M$306))</f>
        <v>0</v>
      </c>
      <c r="Q293" s="56">
        <f ca="1">IF('Bewerking, HH'!Q293=0,0,'Bewerking, HH'!Q293/SUM('Bewerking, HH'!M$271:M$306))</f>
        <v>0</v>
      </c>
      <c r="R293" s="56">
        <f ca="1">IF('Bewerking, HH'!R293=0,0,'Bewerking, HH'!R293/SUM('Bewerking, HH'!M$271:M$306))</f>
        <v>0</v>
      </c>
      <c r="S293" s="49">
        <f ca="1">IF('Bewerking, HH'!S293=0,0,'Bewerking, HH'!S293/SUM('Bewerking, HH'!M$271:M$306))</f>
        <v>3.8977788392643896E-2</v>
      </c>
      <c r="W293" s="55">
        <f ca="1">IF('Bewerking, HH'!W293=0,0,'Bewerking, HH'!W293/SUM('Bewerking, HH'!W$271:W$306))</f>
        <v>6.0936913576034667E-2</v>
      </c>
      <c r="X293" s="47">
        <f ca="1">IF('Bewerking, HH'!X293=0,0,'Bewerking, HH'!X293/SUM('Bewerking, HH'!W$271:W$306))</f>
        <v>2.1959125183390767E-2</v>
      </c>
      <c r="Y293" s="56">
        <f ca="1">IF('Bewerking, HH'!Y293=0,0,'Bewerking, HH'!Y293/SUM('Bewerking, HH'!W$271:W$306))</f>
        <v>0</v>
      </c>
      <c r="Z293" s="56">
        <f ca="1">IF('Bewerking, HH'!Z293=0,0,'Bewerking, HH'!Z293/SUM('Bewerking, HH'!W$271:W$306))</f>
        <v>0</v>
      </c>
      <c r="AA293" s="56">
        <f ca="1">IF('Bewerking, HH'!AA293=0,0,'Bewerking, HH'!AA293/SUM('Bewerking, HH'!W$271:W$306))</f>
        <v>0</v>
      </c>
      <c r="AB293" s="56">
        <f ca="1">IF('Bewerking, HH'!AB293=0,0,'Bewerking, HH'!AB293/SUM('Bewerking, HH'!W$271:W$306))</f>
        <v>2.4436180012965301E-2</v>
      </c>
      <c r="AC293" s="49">
        <f ca="1">IF('Bewerking, HH'!AC293=0,0,'Bewerking, HH'!AC293/SUM('Bewerking, HH'!W$271:W$306))</f>
        <v>1.4541608379678597E-2</v>
      </c>
      <c r="AG293" s="55">
        <f ca="1">IF('Bewerking, HH'!AG293=0,0,'Bewerking, HH'!AG293/SUM('Bewerking, HH'!AG$271:AG$306))</f>
        <v>6.0936913576034667E-2</v>
      </c>
      <c r="AH293" s="47">
        <f ca="1">IF('Bewerking, HH'!AH293=0,0,'Bewerking, HH'!AH293/SUM('Bewerking, HH'!AG$271:AG$306))</f>
        <v>2.1959125183390767E-2</v>
      </c>
      <c r="AI293" s="56">
        <f ca="1">IF('Bewerking, HH'!AI293=0,0,'Bewerking, HH'!AI293/SUM('Bewerking, HH'!AG$271:AG$306))</f>
        <v>0</v>
      </c>
      <c r="AJ293" s="56">
        <f ca="1">IF('Bewerking, HH'!AJ293=0,0,'Bewerking, HH'!AJ293/SUM('Bewerking, HH'!AG$271:AG$306))</f>
        <v>0</v>
      </c>
      <c r="AK293" s="56">
        <f ca="1">IF('Bewerking, HH'!AK293=0,0,'Bewerking, HH'!AK293/SUM('Bewerking, HH'!AG$271:AG$306))</f>
        <v>0</v>
      </c>
      <c r="AL293" s="56">
        <f ca="1">IF('Bewerking, HH'!AL293=0,0,'Bewerking, HH'!AL293/SUM('Bewerking, HH'!AG$271:AG$306))</f>
        <v>0</v>
      </c>
      <c r="AM293" s="49">
        <f ca="1">IF('Bewerking, HH'!AM293=0,0,'Bewerking, HH'!AM293/SUM('Bewerking, HH'!AG$271:AG$306))</f>
        <v>0</v>
      </c>
      <c r="AQ293" s="55">
        <f ca="1">IF('Bewerking, HH'!AQ293=0,0,'Bewerking, HH'!AQ293/SUM('Bewerking, HH'!AQ$271:AQ$306))</f>
        <v>6.0936913576034667E-2</v>
      </c>
      <c r="AR293" s="47">
        <f ca="1">IF('Bewerking, HH'!AR293=0,0,'Bewerking, HH'!AR293/SUM('Bewerking, HH'!AQ$271:AQ$306))</f>
        <v>5.2079566003616636E-2</v>
      </c>
      <c r="AS293" s="56">
        <f ca="1">IF('Bewerking, HH'!AS293=0,0,'Bewerking, HH'!AS293/SUM('Bewerking, HH'!AQ$271:AQ$306))</f>
        <v>8.8368760449008838E-3</v>
      </c>
      <c r="AT293" s="56">
        <f ca="1">IF('Bewerking, HH'!AT293=0,0,'Bewerking, HH'!AT293/SUM('Bewerking, HH'!AQ$271:AQ$306))</f>
        <v>0</v>
      </c>
      <c r="AU293" s="56">
        <f ca="1">IF('Bewerking, HH'!AU293=0,0,'Bewerking, HH'!AU293/SUM('Bewerking, HH'!AQ$271:AQ$306))</f>
        <v>0</v>
      </c>
      <c r="AV293" s="56">
        <f ca="1">IF('Bewerking, HH'!AV293=0,0,'Bewerking, HH'!AV293/SUM('Bewerking, HH'!AQ$271:AQ$306))</f>
        <v>0</v>
      </c>
      <c r="AW293" s="49">
        <f ca="1">IF('Bewerking, HH'!AW293=0,0,'Bewerking, HH'!AW293/SUM('Bewerking, HH'!AQ$271:AQ$306))</f>
        <v>2.0471527517144903E-5</v>
      </c>
    </row>
    <row r="294" spans="2:49" x14ac:dyDescent="0.25">
      <c r="B294" s="29" t="s">
        <v>90</v>
      </c>
      <c r="C294" s="55">
        <f ca="1">IF('Bewerking, HH'!C294=0,0,'Bewerking, HH'!C294/SUM('Bewerking, HH'!C$271:C$306))</f>
        <v>5.1274352587942273E-2</v>
      </c>
      <c r="D294" s="47">
        <f ca="1">IF('Bewerking, HH'!D294=0,0,'Bewerking, HH'!D294/SUM('Bewerking, HH'!C$271:C$306))</f>
        <v>1.5449179432938687E-2</v>
      </c>
      <c r="E294" s="56">
        <f ca="1">IF('Bewerking, HH'!E294=0,0,'Bewerking, HH'!E294/SUM('Bewerking, HH'!C$271:C$306))</f>
        <v>0</v>
      </c>
      <c r="F294" s="56">
        <f ca="1">IF('Bewerking, HH'!F294=0,0,'Bewerking, HH'!F294/SUM('Bewerking, HH'!C$271:C$306))</f>
        <v>0</v>
      </c>
      <c r="G294" s="56">
        <f ca="1">IF('Bewerking, HH'!G294=0,0,'Bewerking, HH'!G294/SUM('Bewerking, HH'!C$271:C$306))</f>
        <v>0</v>
      </c>
      <c r="H294" s="56">
        <f ca="1">IF('Bewerking, HH'!H294=0,0,'Bewerking, HH'!H294/SUM('Bewerking, HH'!C$271:C$306))</f>
        <v>0</v>
      </c>
      <c r="I294" s="49">
        <f ca="1">IF('Bewerking, HH'!I294=0,0,'Bewerking, HH'!I294/SUM('Bewerking, HH'!C$271:C$306))</f>
        <v>3.5825173155003581E-2</v>
      </c>
      <c r="J294" s="56">
        <f ca="1">SUM(C289:C294)</f>
        <v>0.3441604967757344</v>
      </c>
      <c r="M294" s="55">
        <f ca="1">IF('Bewerking, HH'!M294=0,0,'Bewerking, HH'!M294/SUM('Bewerking, HH'!M$271:M$306))</f>
        <v>5.1274352587942273E-2</v>
      </c>
      <c r="N294" s="47">
        <f ca="1">IF('Bewerking, HH'!N294=0,0,'Bewerking, HH'!N294/SUM('Bewerking, HH'!M$271:M$306))</f>
        <v>1.5449179432938687E-2</v>
      </c>
      <c r="O294" s="56">
        <f ca="1">IF('Bewerking, HH'!O294=0,0,'Bewerking, HH'!O294/SUM('Bewerking, HH'!M$271:M$306))</f>
        <v>0</v>
      </c>
      <c r="P294" s="56">
        <f ca="1">IF('Bewerking, HH'!P294=0,0,'Bewerking, HH'!P294/SUM('Bewerking, HH'!M$271:M$306))</f>
        <v>0</v>
      </c>
      <c r="Q294" s="56">
        <f ca="1">IF('Bewerking, HH'!Q294=0,0,'Bewerking, HH'!Q294/SUM('Bewerking, HH'!M$271:M$306))</f>
        <v>0</v>
      </c>
      <c r="R294" s="56">
        <f ca="1">IF('Bewerking, HH'!R294=0,0,'Bewerking, HH'!R294/SUM('Bewerking, HH'!M$271:M$306))</f>
        <v>0</v>
      </c>
      <c r="S294" s="49">
        <f ca="1">IF('Bewerking, HH'!S294=0,0,'Bewerking, HH'!S294/SUM('Bewerking, HH'!M$271:M$306))</f>
        <v>3.5825173155003581E-2</v>
      </c>
      <c r="W294" s="55">
        <f ca="1">IF('Bewerking, HH'!W294=0,0,'Bewerking, HH'!W294/SUM('Bewerking, HH'!W$271:W$306))</f>
        <v>5.1274352587942273E-2</v>
      </c>
      <c r="X294" s="47">
        <f ca="1">IF('Bewerking, HH'!X294=0,0,'Bewerking, HH'!X294/SUM('Bewerking, HH'!W$271:W$306))</f>
        <v>1.5449179432938687E-2</v>
      </c>
      <c r="Y294" s="56">
        <f ca="1">IF('Bewerking, HH'!Y294=0,0,'Bewerking, HH'!Y294/SUM('Bewerking, HH'!W$271:W$306))</f>
        <v>0</v>
      </c>
      <c r="Z294" s="56">
        <f ca="1">IF('Bewerking, HH'!Z294=0,0,'Bewerking, HH'!Z294/SUM('Bewerking, HH'!W$271:W$306))</f>
        <v>0</v>
      </c>
      <c r="AA294" s="56">
        <f ca="1">IF('Bewerking, HH'!AA294=0,0,'Bewerking, HH'!AA294/SUM('Bewerking, HH'!W$271:W$306))</f>
        <v>0</v>
      </c>
      <c r="AB294" s="56">
        <f ca="1">IF('Bewerking, HH'!AB294=0,0,'Bewerking, HH'!AB294/SUM('Bewerking, HH'!W$271:W$306))</f>
        <v>2.2921286976696577E-2</v>
      </c>
      <c r="AC294" s="49">
        <f ca="1">IF('Bewerking, HH'!AC294=0,0,'Bewerking, HH'!AC294/SUM('Bewerking, HH'!W$271:W$306))</f>
        <v>1.2903886178307004E-2</v>
      </c>
      <c r="AG294" s="55">
        <f ca="1">IF('Bewerking, HH'!AG294=0,0,'Bewerking, HH'!AG294/SUM('Bewerking, HH'!AG$271:AG$306))</f>
        <v>5.1274352587942273E-2</v>
      </c>
      <c r="AH294" s="47">
        <f ca="1">IF('Bewerking, HH'!AH294=0,0,'Bewerking, HH'!AH294/SUM('Bewerking, HH'!AG$271:AG$306))</f>
        <v>1.5449179432938687E-2</v>
      </c>
      <c r="AI294" s="56">
        <f ca="1">IF('Bewerking, HH'!AI294=0,0,'Bewerking, HH'!AI294/SUM('Bewerking, HH'!AG$271:AG$306))</f>
        <v>0</v>
      </c>
      <c r="AJ294" s="56">
        <f ca="1">IF('Bewerking, HH'!AJ294=0,0,'Bewerking, HH'!AJ294/SUM('Bewerking, HH'!AG$271:AG$306))</f>
        <v>0</v>
      </c>
      <c r="AK294" s="56">
        <f ca="1">IF('Bewerking, HH'!AK294=0,0,'Bewerking, HH'!AK294/SUM('Bewerking, HH'!AG$271:AG$306))</f>
        <v>0</v>
      </c>
      <c r="AL294" s="56">
        <f ca="1">IF('Bewerking, HH'!AL294=0,0,'Bewerking, HH'!AL294/SUM('Bewerking, HH'!AG$271:AG$306))</f>
        <v>0</v>
      </c>
      <c r="AM294" s="49">
        <f ca="1">IF('Bewerking, HH'!AM294=0,0,'Bewerking, HH'!AM294/SUM('Bewerking, HH'!AG$271:AG$306))</f>
        <v>0</v>
      </c>
      <c r="AQ294" s="55">
        <f ca="1">IF('Bewerking, HH'!AQ294=0,0,'Bewerking, HH'!AQ294/SUM('Bewerking, HH'!AQ$271:AQ$306))</f>
        <v>5.1274352587942273E-2</v>
      </c>
      <c r="AR294" s="47">
        <f ca="1">IF('Bewerking, HH'!AR294=0,0,'Bewerking, HH'!AR294/SUM('Bewerking, HH'!AQ$271:AQ$306))</f>
        <v>4.4389095499675867E-2</v>
      </c>
      <c r="AS294" s="56">
        <f ca="1">IF('Bewerking, HH'!AS294=0,0,'Bewerking, HH'!AS294/SUM('Bewerking, HH'!AQ$271:AQ$306))</f>
        <v>6.8852570882664025E-3</v>
      </c>
      <c r="AT294" s="56">
        <f ca="1">IF('Bewerking, HH'!AT294=0,0,'Bewerking, HH'!AT294/SUM('Bewerking, HH'!AQ$271:AQ$306))</f>
        <v>0</v>
      </c>
      <c r="AU294" s="56">
        <f ca="1">IF('Bewerking, HH'!AU294=0,0,'Bewerking, HH'!AU294/SUM('Bewerking, HH'!AQ$271:AQ$306))</f>
        <v>0</v>
      </c>
      <c r="AV294" s="56">
        <f ca="1">IF('Bewerking, HH'!AV294=0,0,'Bewerking, HH'!AV294/SUM('Bewerking, HH'!AQ$271:AQ$306))</f>
        <v>0</v>
      </c>
      <c r="AW294" s="49">
        <f ca="1">IF('Bewerking, HH'!AW294=0,0,'Bewerking, HH'!AW294/SUM('Bewerking, HH'!AQ$271:AQ$306))</f>
        <v>0</v>
      </c>
    </row>
    <row r="295" spans="2:49" x14ac:dyDescent="0.25">
      <c r="B295" s="29" t="s">
        <v>91</v>
      </c>
      <c r="C295" s="42">
        <f ca="1">IF('Bewerking, HH'!C295=0,0,'Bewerking, HH'!C295/SUM('Bewerking, HH'!C$271:C$306))</f>
        <v>0.12981677982872156</v>
      </c>
      <c r="D295" s="43">
        <f ca="1">IF('Bewerking, HH'!D295=0,0,'Bewerking, HH'!D295/SUM('Bewerking, HH'!C$271:C$306))</f>
        <v>2.7274898495342727E-2</v>
      </c>
      <c r="E295" s="44">
        <f ca="1">IF('Bewerking, HH'!E295=0,0,'Bewerking, HH'!E295/SUM('Bewerking, HH'!C$271:C$306))</f>
        <v>0</v>
      </c>
      <c r="F295" s="44">
        <f ca="1">IF('Bewerking, HH'!F295=0,0,'Bewerking, HH'!F295/SUM('Bewerking, HH'!C$271:C$306))</f>
        <v>0</v>
      </c>
      <c r="G295" s="44">
        <f ca="1">IF('Bewerking, HH'!G295=0,0,'Bewerking, HH'!G295/SUM('Bewerking, HH'!C$271:C$306))</f>
        <v>0</v>
      </c>
      <c r="H295" s="44">
        <f ca="1">IF('Bewerking, HH'!H295=0,0,'Bewerking, HH'!H295/SUM('Bewerking, HH'!C$271:C$306))</f>
        <v>0</v>
      </c>
      <c r="I295" s="45">
        <f ca="1">IF('Bewerking, HH'!I295=0,0,'Bewerking, HH'!I295/SUM('Bewerking, HH'!C$271:C$306))</f>
        <v>0.10254188133337883</v>
      </c>
      <c r="J295" s="57"/>
      <c r="M295" s="42">
        <f ca="1">IF('Bewerking, HH'!M295=0,0,'Bewerking, HH'!M295/SUM('Bewerking, HH'!M$271:M$306))</f>
        <v>0.12981677982872156</v>
      </c>
      <c r="N295" s="43">
        <f ca="1">IF('Bewerking, HH'!N295=0,0,'Bewerking, HH'!N295/SUM('Bewerking, HH'!M$271:M$306))</f>
        <v>2.7274898495342727E-2</v>
      </c>
      <c r="O295" s="44">
        <f ca="1">IF('Bewerking, HH'!O295=0,0,'Bewerking, HH'!O295/SUM('Bewerking, HH'!M$271:M$306))</f>
        <v>0</v>
      </c>
      <c r="P295" s="44">
        <f ca="1">IF('Bewerking, HH'!P295=0,0,'Bewerking, HH'!P295/SUM('Bewerking, HH'!M$271:M$306))</f>
        <v>0</v>
      </c>
      <c r="Q295" s="44">
        <f ca="1">IF('Bewerking, HH'!Q295=0,0,'Bewerking, HH'!Q295/SUM('Bewerking, HH'!M$271:M$306))</f>
        <v>0</v>
      </c>
      <c r="R295" s="44">
        <f ca="1">IF('Bewerking, HH'!R295=0,0,'Bewerking, HH'!R295/SUM('Bewerking, HH'!M$271:M$306))</f>
        <v>0</v>
      </c>
      <c r="S295" s="45">
        <f ca="1">IF('Bewerking, HH'!S295=0,0,'Bewerking, HH'!S295/SUM('Bewerking, HH'!M$271:M$306))</f>
        <v>0.10254188133337883</v>
      </c>
      <c r="W295" s="42">
        <f ca="1">IF('Bewerking, HH'!W295=0,0,'Bewerking, HH'!W295/SUM('Bewerking, HH'!W$271:W$306))</f>
        <v>0.12981677982872156</v>
      </c>
      <c r="X295" s="43">
        <f ca="1">IF('Bewerking, HH'!X295=0,0,'Bewerking, HH'!X295/SUM('Bewerking, HH'!W$271:W$306))</f>
        <v>2.6920058685045548E-2</v>
      </c>
      <c r="Y295" s="44">
        <f ca="1">IF('Bewerking, HH'!Y295=0,0,'Bewerking, HH'!Y295/SUM('Bewerking, HH'!W$271:W$306))</f>
        <v>0</v>
      </c>
      <c r="Z295" s="44">
        <f ca="1">IF('Bewerking, HH'!Z295=0,0,'Bewerking, HH'!Z295/SUM('Bewerking, HH'!W$271:W$306))</f>
        <v>0</v>
      </c>
      <c r="AA295" s="44">
        <f ca="1">IF('Bewerking, HH'!AA295=0,0,'Bewerking, HH'!AA295/SUM('Bewerking, HH'!W$271:W$306))</f>
        <v>0</v>
      </c>
      <c r="AB295" s="44">
        <f ca="1">IF('Bewerking, HH'!AB295=0,0,'Bewerking, HH'!AB295/SUM('Bewerking, HH'!W$271:W$306))</f>
        <v>9.756730014671261E-2</v>
      </c>
      <c r="AC295" s="45">
        <f ca="1">IF('Bewerking, HH'!AC295=0,0,'Bewerking, HH'!AC295/SUM('Bewerking, HH'!W$271:W$306))</f>
        <v>5.32942099696339E-3</v>
      </c>
      <c r="AG295" s="42">
        <f ca="1">IF('Bewerking, HH'!AG295=0,0,'Bewerking, HH'!AG295/SUM('Bewerking, HH'!AG$271:AG$306))</f>
        <v>0.12981677982872156</v>
      </c>
      <c r="AH295" s="43">
        <f ca="1">IF('Bewerking, HH'!AH295=0,0,'Bewerking, HH'!AH295/SUM('Bewerking, HH'!AG$271:AG$306))</f>
        <v>2.6920058685045548E-2</v>
      </c>
      <c r="AI295" s="44">
        <f ca="1">IF('Bewerking, HH'!AI295=0,0,'Bewerking, HH'!AI295/SUM('Bewerking, HH'!AG$271:AG$306))</f>
        <v>0</v>
      </c>
      <c r="AJ295" s="44">
        <f ca="1">IF('Bewerking, HH'!AJ295=0,0,'Bewerking, HH'!AJ295/SUM('Bewerking, HH'!AG$271:AG$306))</f>
        <v>0</v>
      </c>
      <c r="AK295" s="44">
        <f ca="1">IF('Bewerking, HH'!AK295=0,0,'Bewerking, HH'!AK295/SUM('Bewerking, HH'!AG$271:AG$306))</f>
        <v>0</v>
      </c>
      <c r="AL295" s="44">
        <f ca="1">IF('Bewerking, HH'!AL295=0,0,'Bewerking, HH'!AL295/SUM('Bewerking, HH'!AG$271:AG$306))</f>
        <v>0</v>
      </c>
      <c r="AM295" s="45">
        <f ca="1">IF('Bewerking, HH'!AM295=0,0,'Bewerking, HH'!AM295/SUM('Bewerking, HH'!AG$271:AG$306))</f>
        <v>0</v>
      </c>
      <c r="AQ295" s="42">
        <f ca="1">IF('Bewerking, HH'!AQ295=0,0,'Bewerking, HH'!AQ295/SUM('Bewerking, HH'!AQ$271:AQ$306))</f>
        <v>0.12981677982872156</v>
      </c>
      <c r="AR295" s="43">
        <f ca="1">IF('Bewerking, HH'!AR295=0,0,'Bewerking, HH'!AR295/SUM('Bewerking, HH'!AQ$271:AQ$306))</f>
        <v>4.6252004503736052E-2</v>
      </c>
      <c r="AS295" s="44">
        <f ca="1">IF('Bewerking, HH'!AS295=0,0,'Bewerking, HH'!AS295/SUM('Bewerking, HH'!AQ$271:AQ$306))</f>
        <v>8.3517008427445499E-2</v>
      </c>
      <c r="AT295" s="44">
        <f ca="1">IF('Bewerking, HH'!AT295=0,0,'Bewerking, HH'!AT295/SUM('Bewerking, HH'!AQ$271:AQ$306))</f>
        <v>0</v>
      </c>
      <c r="AU295" s="44">
        <f ca="1">IF('Bewerking, HH'!AU295=0,0,'Bewerking, HH'!AU295/SUM('Bewerking, HH'!AQ$271:AQ$306))</f>
        <v>0</v>
      </c>
      <c r="AV295" s="44">
        <f ca="1">IF('Bewerking, HH'!AV295=0,0,'Bewerking, HH'!AV295/SUM('Bewerking, HH'!AQ$271:AQ$306))</f>
        <v>0</v>
      </c>
      <c r="AW295" s="45">
        <f ca="1">IF('Bewerking, HH'!AW295=0,0,'Bewerking, HH'!AW295/SUM('Bewerking, HH'!AQ$271:AQ$306))</f>
        <v>4.7766897540004778E-5</v>
      </c>
    </row>
    <row r="296" spans="2:49" x14ac:dyDescent="0.25">
      <c r="B296" s="29" t="s">
        <v>92</v>
      </c>
      <c r="C296" s="46">
        <f ca="1">IF('Bewerking, HH'!C296=0,0,'Bewerking, HH'!C296/SUM('Bewerking, HH'!C$271:C$306))</f>
        <v>3.4958545156777779E-2</v>
      </c>
      <c r="D296" s="47">
        <f ca="1">IF('Bewerking, HH'!D296=0,0,'Bewerking, HH'!D296/SUM('Bewerking, HH'!C$271:C$306))</f>
        <v>3.1389675526288852E-3</v>
      </c>
      <c r="E296" s="48">
        <f ca="1">IF('Bewerking, HH'!E296=0,0,'Bewerking, HH'!E296/SUM('Bewerking, HH'!C$271:C$306))</f>
        <v>0</v>
      </c>
      <c r="F296" s="48">
        <f ca="1">IF('Bewerking, HH'!F296=0,0,'Bewerking, HH'!F296/SUM('Bewerking, HH'!C$271:C$306))</f>
        <v>0</v>
      </c>
      <c r="G296" s="48">
        <f ca="1">IF('Bewerking, HH'!G296=0,0,'Bewerking, HH'!G296/SUM('Bewerking, HH'!C$271:C$306))</f>
        <v>0</v>
      </c>
      <c r="H296" s="48">
        <f ca="1">IF('Bewerking, HH'!H296=0,0,'Bewerking, HH'!H296/SUM('Bewerking, HH'!C$271:C$306))</f>
        <v>0</v>
      </c>
      <c r="I296" s="49">
        <f ca="1">IF('Bewerking, HH'!I296=0,0,'Bewerking, HH'!I296/SUM('Bewerking, HH'!C$271:C$306))</f>
        <v>3.1819577604148899E-2</v>
      </c>
      <c r="J296" s="50"/>
      <c r="M296" s="46">
        <f ca="1">IF('Bewerking, HH'!M296=0,0,'Bewerking, HH'!M296/SUM('Bewerking, HH'!M$271:M$306))</f>
        <v>3.4958545156777779E-2</v>
      </c>
      <c r="N296" s="47">
        <f ca="1">IF('Bewerking, HH'!N296=0,0,'Bewerking, HH'!N296/SUM('Bewerking, HH'!M$271:M$306))</f>
        <v>3.1389675526288852E-3</v>
      </c>
      <c r="O296" s="48">
        <f ca="1">IF('Bewerking, HH'!O296=0,0,'Bewerking, HH'!O296/SUM('Bewerking, HH'!M$271:M$306))</f>
        <v>0</v>
      </c>
      <c r="P296" s="48">
        <f ca="1">IF('Bewerking, HH'!P296=0,0,'Bewerking, HH'!P296/SUM('Bewerking, HH'!M$271:M$306))</f>
        <v>0</v>
      </c>
      <c r="Q296" s="48">
        <f ca="1">IF('Bewerking, HH'!Q296=0,0,'Bewerking, HH'!Q296/SUM('Bewerking, HH'!M$271:M$306))</f>
        <v>0</v>
      </c>
      <c r="R296" s="48">
        <f ca="1">IF('Bewerking, HH'!R296=0,0,'Bewerking, HH'!R296/SUM('Bewerking, HH'!M$271:M$306))</f>
        <v>0</v>
      </c>
      <c r="S296" s="49">
        <f ca="1">IF('Bewerking, HH'!S296=0,0,'Bewerking, HH'!S296/SUM('Bewerking, HH'!M$271:M$306))</f>
        <v>3.1819577604148899E-2</v>
      </c>
      <c r="W296" s="46">
        <f ca="1">IF('Bewerking, HH'!W296=0,0,'Bewerking, HH'!W296/SUM('Bewerking, HH'!W$271:W$306))</f>
        <v>3.4958545156777779E-2</v>
      </c>
      <c r="X296" s="47">
        <f ca="1">IF('Bewerking, HH'!X296=0,0,'Bewerking, HH'!X296/SUM('Bewerking, HH'!W$271:W$306))</f>
        <v>3.1389675526288852E-3</v>
      </c>
      <c r="Y296" s="48">
        <f ca="1">IF('Bewerking, HH'!Y296=0,0,'Bewerking, HH'!Y296/SUM('Bewerking, HH'!W$271:W$306))</f>
        <v>0</v>
      </c>
      <c r="Z296" s="48">
        <f ca="1">IF('Bewerking, HH'!Z296=0,0,'Bewerking, HH'!Z296/SUM('Bewerking, HH'!W$271:W$306))</f>
        <v>0</v>
      </c>
      <c r="AA296" s="48">
        <f ca="1">IF('Bewerking, HH'!AA296=0,0,'Bewerking, HH'!AA296/SUM('Bewerking, HH'!W$271:W$306))</f>
        <v>0</v>
      </c>
      <c r="AB296" s="48">
        <f ca="1">IF('Bewerking, HH'!AB296=0,0,'Bewerking, HH'!AB296/SUM('Bewerking, HH'!W$271:W$306))</f>
        <v>2.9560885734757243E-2</v>
      </c>
      <c r="AC296" s="49">
        <f ca="1">IF('Bewerking, HH'!AC296=0,0,'Bewerking, HH'!AC296/SUM('Bewerking, HH'!W$271:W$306))</f>
        <v>2.2586918693916543E-3</v>
      </c>
      <c r="AG296" s="46">
        <f ca="1">IF('Bewerking, HH'!AG296=0,0,'Bewerking, HH'!AG296/SUM('Bewerking, HH'!AG$271:AG$306))</f>
        <v>3.4958545156777779E-2</v>
      </c>
      <c r="AH296" s="47">
        <f ca="1">IF('Bewerking, HH'!AH296=0,0,'Bewerking, HH'!AH296/SUM('Bewerking, HH'!AG$271:AG$306))</f>
        <v>3.1389675526288852E-3</v>
      </c>
      <c r="AI296" s="48">
        <f ca="1">IF('Bewerking, HH'!AI296=0,0,'Bewerking, HH'!AI296/SUM('Bewerking, HH'!AG$271:AG$306))</f>
        <v>0</v>
      </c>
      <c r="AJ296" s="48">
        <f ca="1">IF('Bewerking, HH'!AJ296=0,0,'Bewerking, HH'!AJ296/SUM('Bewerking, HH'!AG$271:AG$306))</f>
        <v>0</v>
      </c>
      <c r="AK296" s="48">
        <f ca="1">IF('Bewerking, HH'!AK296=0,0,'Bewerking, HH'!AK296/SUM('Bewerking, HH'!AG$271:AG$306))</f>
        <v>0</v>
      </c>
      <c r="AL296" s="48">
        <f ca="1">IF('Bewerking, HH'!AL296=0,0,'Bewerking, HH'!AL296/SUM('Bewerking, HH'!AG$271:AG$306))</f>
        <v>0</v>
      </c>
      <c r="AM296" s="49">
        <f ca="1">IF('Bewerking, HH'!AM296=0,0,'Bewerking, HH'!AM296/SUM('Bewerking, HH'!AG$271:AG$306))</f>
        <v>0</v>
      </c>
      <c r="AQ296" s="46">
        <f ca="1">IF('Bewerking, HH'!AQ296=0,0,'Bewerking, HH'!AQ296/SUM('Bewerking, HH'!AQ$271:AQ$306))</f>
        <v>3.4958545156777779E-2</v>
      </c>
      <c r="AR296" s="47">
        <f ca="1">IF('Bewerking, HH'!AR296=0,0,'Bewerking, HH'!AR296/SUM('Bewerking, HH'!AQ$271:AQ$306))</f>
        <v>1.2255621140264083E-2</v>
      </c>
      <c r="AS296" s="48">
        <f ca="1">IF('Bewerking, HH'!AS296=0,0,'Bewerking, HH'!AS296/SUM('Bewerking, HH'!AQ$271:AQ$306))</f>
        <v>2.2702924016513699E-2</v>
      </c>
      <c r="AT296" s="48">
        <f ca="1">IF('Bewerking, HH'!AT296=0,0,'Bewerking, HH'!AT296/SUM('Bewerking, HH'!AQ$271:AQ$306))</f>
        <v>0</v>
      </c>
      <c r="AU296" s="48">
        <f ca="1">IF('Bewerking, HH'!AU296=0,0,'Bewerking, HH'!AU296/SUM('Bewerking, HH'!AQ$271:AQ$306))</f>
        <v>0</v>
      </c>
      <c r="AV296" s="48">
        <f ca="1">IF('Bewerking, HH'!AV296=0,0,'Bewerking, HH'!AV296/SUM('Bewerking, HH'!AQ$271:AQ$306))</f>
        <v>0</v>
      </c>
      <c r="AW296" s="49">
        <f ca="1">IF('Bewerking, HH'!AW296=0,0,'Bewerking, HH'!AW296/SUM('Bewerking, HH'!AQ$271:AQ$306))</f>
        <v>0</v>
      </c>
    </row>
    <row r="297" spans="2:49" x14ac:dyDescent="0.25">
      <c r="B297" s="29" t="s">
        <v>93</v>
      </c>
      <c r="C297" s="46">
        <f ca="1">IF('Bewerking, HH'!C297=0,0,'Bewerking, HH'!C297/SUM('Bewerking, HH'!C$271:C$306))</f>
        <v>2.328295062949947E-2</v>
      </c>
      <c r="D297" s="47">
        <f ca="1">IF('Bewerking, HH'!D297=0,0,'Bewerking, HH'!D297/SUM('Bewerking, HH'!C$271:C$306))</f>
        <v>2.0246340714456312E-2</v>
      </c>
      <c r="E297" s="48">
        <f ca="1">IF('Bewerking, HH'!E297=0,0,'Bewerking, HH'!E297/SUM('Bewerking, HH'!C$271:C$306))</f>
        <v>0</v>
      </c>
      <c r="F297" s="48">
        <f ca="1">IF('Bewerking, HH'!F297=0,0,'Bewerking, HH'!F297/SUM('Bewerking, HH'!C$271:C$306))</f>
        <v>0</v>
      </c>
      <c r="G297" s="48">
        <f ca="1">IF('Bewerking, HH'!G297=0,0,'Bewerking, HH'!G297/SUM('Bewerking, HH'!C$271:C$306))</f>
        <v>0</v>
      </c>
      <c r="H297" s="48">
        <f ca="1">IF('Bewerking, HH'!H297=0,0,'Bewerking, HH'!H297/SUM('Bewerking, HH'!C$271:C$306))</f>
        <v>0</v>
      </c>
      <c r="I297" s="49">
        <f ca="1">IF('Bewerking, HH'!I297=0,0,'Bewerking, HH'!I297/SUM('Bewerking, HH'!C$271:C$306))</f>
        <v>3.0366099150431606E-3</v>
      </c>
      <c r="J297" s="50"/>
      <c r="M297" s="46">
        <f ca="1">IF('Bewerking, HH'!M297=0,0,'Bewerking, HH'!M297/SUM('Bewerking, HH'!M$271:M$306))</f>
        <v>2.328295062949947E-2</v>
      </c>
      <c r="N297" s="47">
        <f ca="1">IF('Bewerking, HH'!N297=0,0,'Bewerking, HH'!N297/SUM('Bewerking, HH'!M$271:M$306))</f>
        <v>2.0191749974410592E-2</v>
      </c>
      <c r="O297" s="48">
        <f ca="1">IF('Bewerking, HH'!O297=0,0,'Bewerking, HH'!O297/SUM('Bewerking, HH'!M$271:M$306))</f>
        <v>0</v>
      </c>
      <c r="P297" s="48">
        <f ca="1">IF('Bewerking, HH'!P297=0,0,'Bewerking, HH'!P297/SUM('Bewerking, HH'!M$271:M$306))</f>
        <v>0</v>
      </c>
      <c r="Q297" s="48">
        <f ca="1">IF('Bewerking, HH'!Q297=0,0,'Bewerking, HH'!Q297/SUM('Bewerking, HH'!M$271:M$306))</f>
        <v>0</v>
      </c>
      <c r="R297" s="48">
        <f ca="1">IF('Bewerking, HH'!R297=0,0,'Bewerking, HH'!R297/SUM('Bewerking, HH'!M$271:M$306))</f>
        <v>0</v>
      </c>
      <c r="S297" s="49">
        <f ca="1">IF('Bewerking, HH'!S297=0,0,'Bewerking, HH'!S297/SUM('Bewerking, HH'!M$271:M$306))</f>
        <v>3.0912006550888804E-3</v>
      </c>
      <c r="W297" s="46">
        <f ca="1">IF('Bewerking, HH'!W297=0,0,'Bewerking, HH'!W297/SUM('Bewerking, HH'!W$271:W$306))</f>
        <v>2.328295062949947E-2</v>
      </c>
      <c r="X297" s="47">
        <f ca="1">IF('Bewerking, HH'!X297=0,0,'Bewerking, HH'!X297/SUM('Bewerking, HH'!W$271:W$306))</f>
        <v>2.0157630761882015E-2</v>
      </c>
      <c r="Y297" s="48">
        <f ca="1">IF('Bewerking, HH'!Y297=0,0,'Bewerking, HH'!Y297/SUM('Bewerking, HH'!W$271:W$306))</f>
        <v>0</v>
      </c>
      <c r="Z297" s="48">
        <f ca="1">IF('Bewerking, HH'!Z297=0,0,'Bewerking, HH'!Z297/SUM('Bewerking, HH'!W$271:W$306))</f>
        <v>0</v>
      </c>
      <c r="AA297" s="48">
        <f ca="1">IF('Bewerking, HH'!AA297=0,0,'Bewerking, HH'!AA297/SUM('Bewerking, HH'!W$271:W$306))</f>
        <v>0</v>
      </c>
      <c r="AB297" s="48">
        <f ca="1">IF('Bewerking, HH'!AB297=0,0,'Bewerking, HH'!AB297/SUM('Bewerking, HH'!W$271:W$306))</f>
        <v>2.8387184823774267E-3</v>
      </c>
      <c r="AC297" s="49">
        <f ca="1">IF('Bewerking, HH'!AC297=0,0,'Bewerking, HH'!AC297/SUM('Bewerking, HH'!W$271:W$306))</f>
        <v>2.8660138524002867E-4</v>
      </c>
      <c r="AG297" s="46">
        <f ca="1">IF('Bewerking, HH'!AG297=0,0,'Bewerking, HH'!AG297/SUM('Bewerking, HH'!AG$271:AG$306))</f>
        <v>2.328295062949947E-2</v>
      </c>
      <c r="AH297" s="47">
        <f ca="1">IF('Bewerking, HH'!AH297=0,0,'Bewerking, HH'!AH297/SUM('Bewerking, HH'!AG$271:AG$306))</f>
        <v>2.0157630761882015E-2</v>
      </c>
      <c r="AI297" s="48">
        <f ca="1">IF('Bewerking, HH'!AI297=0,0,'Bewerking, HH'!AI297/SUM('Bewerking, HH'!AG$271:AG$306))</f>
        <v>0</v>
      </c>
      <c r="AJ297" s="48">
        <f ca="1">IF('Bewerking, HH'!AJ297=0,0,'Bewerking, HH'!AJ297/SUM('Bewerking, HH'!AG$271:AG$306))</f>
        <v>0</v>
      </c>
      <c r="AK297" s="48">
        <f ca="1">IF('Bewerking, HH'!AK297=0,0,'Bewerking, HH'!AK297/SUM('Bewerking, HH'!AG$271:AG$306))</f>
        <v>0</v>
      </c>
      <c r="AL297" s="48">
        <f ca="1">IF('Bewerking, HH'!AL297=0,0,'Bewerking, HH'!AL297/SUM('Bewerking, HH'!AG$271:AG$306))</f>
        <v>0</v>
      </c>
      <c r="AM297" s="49">
        <f ca="1">IF('Bewerking, HH'!AM297=0,0,'Bewerking, HH'!AM297/SUM('Bewerking, HH'!AG$271:AG$306))</f>
        <v>0</v>
      </c>
      <c r="AQ297" s="46">
        <f ca="1">IF('Bewerking, HH'!AQ297=0,0,'Bewerking, HH'!AQ297/SUM('Bewerking, HH'!AQ$271:AQ$306))</f>
        <v>2.328295062949947E-2</v>
      </c>
      <c r="AR297" s="47">
        <f ca="1">IF('Bewerking, HH'!AR297=0,0,'Bewerking, HH'!AR297/SUM('Bewerking, HH'!AQ$271:AQ$306))</f>
        <v>2.2027363608447918E-2</v>
      </c>
      <c r="AS297" s="48">
        <f ca="1">IF('Bewerking, HH'!AS297=0,0,'Bewerking, HH'!AS297/SUM('Bewerking, HH'!AQ$271:AQ$306))</f>
        <v>1.2555870210515542E-3</v>
      </c>
      <c r="AT297" s="48">
        <f ca="1">IF('Bewerking, HH'!AT297=0,0,'Bewerking, HH'!AT297/SUM('Bewerking, HH'!AQ$271:AQ$306))</f>
        <v>0</v>
      </c>
      <c r="AU297" s="48">
        <f ca="1">IF('Bewerking, HH'!AU297=0,0,'Bewerking, HH'!AU297/SUM('Bewerking, HH'!AQ$271:AQ$306))</f>
        <v>0</v>
      </c>
      <c r="AV297" s="48">
        <f ca="1">IF('Bewerking, HH'!AV297=0,0,'Bewerking, HH'!AV297/SUM('Bewerking, HH'!AQ$271:AQ$306))</f>
        <v>0</v>
      </c>
      <c r="AW297" s="49">
        <f ca="1">IF('Bewerking, HH'!AW297=0,0,'Bewerking, HH'!AW297/SUM('Bewerking, HH'!AQ$271:AQ$306))</f>
        <v>0</v>
      </c>
    </row>
    <row r="298" spans="2:49" x14ac:dyDescent="0.25">
      <c r="B298" s="29" t="s">
        <v>94</v>
      </c>
      <c r="C298" s="46">
        <f ca="1">IF('Bewerking, HH'!C298=0,0,'Bewerking, HH'!C298/SUM('Bewerking, HH'!C$271:C$306))</f>
        <v>6.6593879013272378E-2</v>
      </c>
      <c r="D298" s="47">
        <f ca="1">IF('Bewerking, HH'!D298=0,0,'Bewerking, HH'!D298/SUM('Bewerking, HH'!C$271:C$306))</f>
        <v>1.8328840970350403E-2</v>
      </c>
      <c r="E298" s="48">
        <f ca="1">IF('Bewerking, HH'!E298=0,0,'Bewerking, HH'!E298/SUM('Bewerking, HH'!C$271:C$306))</f>
        <v>0</v>
      </c>
      <c r="F298" s="48">
        <f ca="1">IF('Bewerking, HH'!F298=0,0,'Bewerking, HH'!F298/SUM('Bewerking, HH'!C$271:C$306))</f>
        <v>0</v>
      </c>
      <c r="G298" s="48">
        <f ca="1">IF('Bewerking, HH'!G298=0,0,'Bewerking, HH'!G298/SUM('Bewerking, HH'!C$271:C$306))</f>
        <v>0</v>
      </c>
      <c r="H298" s="48">
        <f ca="1">IF('Bewerking, HH'!H298=0,0,'Bewerking, HH'!H298/SUM('Bewerking, HH'!C$271:C$306))</f>
        <v>0</v>
      </c>
      <c r="I298" s="49">
        <f ca="1">IF('Bewerking, HH'!I298=0,0,'Bewerking, HH'!I298/SUM('Bewerking, HH'!C$271:C$306))</f>
        <v>4.8265038042921968E-2</v>
      </c>
      <c r="J298" s="50"/>
      <c r="M298" s="46">
        <f ca="1">IF('Bewerking, HH'!M298=0,0,'Bewerking, HH'!M298/SUM('Bewerking, HH'!M$271:M$306))</f>
        <v>6.6593879013272378E-2</v>
      </c>
      <c r="N298" s="47">
        <f ca="1">IF('Bewerking, HH'!N298=0,0,'Bewerking, HH'!N298/SUM('Bewerking, HH'!M$271:M$306))</f>
        <v>1.8315193285338975E-2</v>
      </c>
      <c r="O298" s="48">
        <f ca="1">IF('Bewerking, HH'!O298=0,0,'Bewerking, HH'!O298/SUM('Bewerking, HH'!M$271:M$306))</f>
        <v>0</v>
      </c>
      <c r="P298" s="48">
        <f ca="1">IF('Bewerking, HH'!P298=0,0,'Bewerking, HH'!P298/SUM('Bewerking, HH'!M$271:M$306))</f>
        <v>0</v>
      </c>
      <c r="Q298" s="48">
        <f ca="1">IF('Bewerking, HH'!Q298=0,0,'Bewerking, HH'!Q298/SUM('Bewerking, HH'!M$271:M$306))</f>
        <v>0</v>
      </c>
      <c r="R298" s="48">
        <f ca="1">IF('Bewerking, HH'!R298=0,0,'Bewerking, HH'!R298/SUM('Bewerking, HH'!M$271:M$306))</f>
        <v>0</v>
      </c>
      <c r="S298" s="49">
        <f ca="1">IF('Bewerking, HH'!S298=0,0,'Bewerking, HH'!S298/SUM('Bewerking, HH'!M$271:M$306))</f>
        <v>4.8278685727933396E-2</v>
      </c>
      <c r="W298" s="46">
        <f ca="1">IF('Bewerking, HH'!W298=0,0,'Bewerking, HH'!W298/SUM('Bewerking, HH'!W$271:W$306))</f>
        <v>6.6593879013272378E-2</v>
      </c>
      <c r="X298" s="47">
        <f ca="1">IF('Bewerking, HH'!X298=0,0,'Bewerking, HH'!X298/SUM('Bewerking, HH'!W$271:W$306))</f>
        <v>1.7455389129618887E-2</v>
      </c>
      <c r="Y298" s="48">
        <f ca="1">IF('Bewerking, HH'!Y298=0,0,'Bewerking, HH'!Y298/SUM('Bewerking, HH'!W$271:W$306))</f>
        <v>0</v>
      </c>
      <c r="Z298" s="48">
        <f ca="1">IF('Bewerking, HH'!Z298=0,0,'Bewerking, HH'!Z298/SUM('Bewerking, HH'!W$271:W$306))</f>
        <v>0</v>
      </c>
      <c r="AA298" s="48">
        <f ca="1">IF('Bewerking, HH'!AA298=0,0,'Bewerking, HH'!AA298/SUM('Bewerking, HH'!W$271:W$306))</f>
        <v>0</v>
      </c>
      <c r="AB298" s="48">
        <f ca="1">IF('Bewerking, HH'!AB298=0,0,'Bewerking, HH'!AB298/SUM('Bewerking, HH'!W$271:W$306))</f>
        <v>4.5405848033027399E-2</v>
      </c>
      <c r="AC298" s="49">
        <f ca="1">IF('Bewerking, HH'!AC298=0,0,'Bewerking, HH'!AC298/SUM('Bewerking, HH'!W$271:W$306))</f>
        <v>3.7326418506260874E-3</v>
      </c>
      <c r="AG298" s="46">
        <f ca="1">IF('Bewerking, HH'!AG298=0,0,'Bewerking, HH'!AG298/SUM('Bewerking, HH'!AG$271:AG$306))</f>
        <v>6.6593879013272378E-2</v>
      </c>
      <c r="AH298" s="47">
        <f ca="1">IF('Bewerking, HH'!AH298=0,0,'Bewerking, HH'!AH298/SUM('Bewerking, HH'!AG$271:AG$306))</f>
        <v>1.7455389129618887E-2</v>
      </c>
      <c r="AI298" s="48">
        <f ca="1">IF('Bewerking, HH'!AI298=0,0,'Bewerking, HH'!AI298/SUM('Bewerking, HH'!AG$271:AG$306))</f>
        <v>0</v>
      </c>
      <c r="AJ298" s="48">
        <f ca="1">IF('Bewerking, HH'!AJ298=0,0,'Bewerking, HH'!AJ298/SUM('Bewerking, HH'!AG$271:AG$306))</f>
        <v>0</v>
      </c>
      <c r="AK298" s="48">
        <f ca="1">IF('Bewerking, HH'!AK298=0,0,'Bewerking, HH'!AK298/SUM('Bewerking, HH'!AG$271:AG$306))</f>
        <v>0</v>
      </c>
      <c r="AL298" s="48">
        <f ca="1">IF('Bewerking, HH'!AL298=0,0,'Bewerking, HH'!AL298/SUM('Bewerking, HH'!AG$271:AG$306))</f>
        <v>0</v>
      </c>
      <c r="AM298" s="49">
        <f ca="1">IF('Bewerking, HH'!AM298=0,0,'Bewerking, HH'!AM298/SUM('Bewerking, HH'!AG$271:AG$306))</f>
        <v>0</v>
      </c>
      <c r="AQ298" s="46">
        <f ca="1">IF('Bewerking, HH'!AQ298=0,0,'Bewerking, HH'!AQ298/SUM('Bewerking, HH'!AQ$271:AQ$306))</f>
        <v>6.6593879013272378E-2</v>
      </c>
      <c r="AR298" s="47">
        <f ca="1">IF('Bewerking, HH'!AR298=0,0,'Bewerking, HH'!AR298/SUM('Bewerking, HH'!AQ$271:AQ$306))</f>
        <v>4.6729673479136098E-2</v>
      </c>
      <c r="AS298" s="48">
        <f ca="1">IF('Bewerking, HH'!AS298=0,0,'Bewerking, HH'!AS298/SUM('Bewerking, HH'!AQ$271:AQ$306))</f>
        <v>1.9864205534136273E-2</v>
      </c>
      <c r="AT298" s="48">
        <f ca="1">IF('Bewerking, HH'!AT298=0,0,'Bewerking, HH'!AT298/SUM('Bewerking, HH'!AQ$271:AQ$306))</f>
        <v>0</v>
      </c>
      <c r="AU298" s="48">
        <f ca="1">IF('Bewerking, HH'!AU298=0,0,'Bewerking, HH'!AU298/SUM('Bewerking, HH'!AQ$271:AQ$306))</f>
        <v>0</v>
      </c>
      <c r="AV298" s="48">
        <f ca="1">IF('Bewerking, HH'!AV298=0,0,'Bewerking, HH'!AV298/SUM('Bewerking, HH'!AQ$271:AQ$306))</f>
        <v>0</v>
      </c>
      <c r="AW298" s="49">
        <f ca="1">IF('Bewerking, HH'!AW298=0,0,'Bewerking, HH'!AW298/SUM('Bewerking, HH'!AQ$271:AQ$306))</f>
        <v>0</v>
      </c>
    </row>
    <row r="299" spans="2:49" x14ac:dyDescent="0.25">
      <c r="B299" s="29" t="s">
        <v>95</v>
      </c>
      <c r="C299" s="46">
        <f ca="1">IF('Bewerking, HH'!C299=0,0,'Bewerking, HH'!C299/SUM('Bewerking, HH'!C$271:C$306))</f>
        <v>3.6992050223480843E-2</v>
      </c>
      <c r="D299" s="47">
        <f ca="1">IF('Bewerking, HH'!D299=0,0,'Bewerking, HH'!D299/SUM('Bewerking, HH'!C$271:C$306))</f>
        <v>1.183936674741547E-2</v>
      </c>
      <c r="E299" s="48">
        <f ca="1">IF('Bewerking, HH'!E299=0,0,'Bewerking, HH'!E299/SUM('Bewerking, HH'!C$271:C$306))</f>
        <v>0</v>
      </c>
      <c r="F299" s="48">
        <f ca="1">IF('Bewerking, HH'!F299=0,0,'Bewerking, HH'!F299/SUM('Bewerking, HH'!C$271:C$306))</f>
        <v>0</v>
      </c>
      <c r="G299" s="48">
        <f ca="1">IF('Bewerking, HH'!G299=0,0,'Bewerking, HH'!G299/SUM('Bewerking, HH'!C$271:C$306))</f>
        <v>0</v>
      </c>
      <c r="H299" s="48">
        <f ca="1">IF('Bewerking, HH'!H299=0,0,'Bewerking, HH'!H299/SUM('Bewerking, HH'!C$271:C$306))</f>
        <v>0</v>
      </c>
      <c r="I299" s="49">
        <f ca="1">IF('Bewerking, HH'!I299=0,0,'Bewerking, HH'!I299/SUM('Bewerking, HH'!C$271:C$306))</f>
        <v>2.5152683476065373E-2</v>
      </c>
      <c r="J299" s="50"/>
      <c r="M299" s="46">
        <f ca="1">IF('Bewerking, HH'!M299=0,0,'Bewerking, HH'!M299/SUM('Bewerking, HH'!M$271:M$306))</f>
        <v>3.6992050223480843E-2</v>
      </c>
      <c r="N299" s="47">
        <f ca="1">IF('Bewerking, HH'!N299=0,0,'Bewerking, HH'!N299/SUM('Bewerking, HH'!M$271:M$306))</f>
        <v>1.183936674741547E-2</v>
      </c>
      <c r="O299" s="48">
        <f ca="1">IF('Bewerking, HH'!O299=0,0,'Bewerking, HH'!O299/SUM('Bewerking, HH'!M$271:M$306))</f>
        <v>0</v>
      </c>
      <c r="P299" s="48">
        <f ca="1">IF('Bewerking, HH'!P299=0,0,'Bewerking, HH'!P299/SUM('Bewerking, HH'!M$271:M$306))</f>
        <v>0</v>
      </c>
      <c r="Q299" s="48">
        <f ca="1">IF('Bewerking, HH'!Q299=0,0,'Bewerking, HH'!Q299/SUM('Bewerking, HH'!M$271:M$306))</f>
        <v>0</v>
      </c>
      <c r="R299" s="48">
        <f ca="1">IF('Bewerking, HH'!R299=0,0,'Bewerking, HH'!R299/SUM('Bewerking, HH'!M$271:M$306))</f>
        <v>0</v>
      </c>
      <c r="S299" s="49">
        <f ca="1">IF('Bewerking, HH'!S299=0,0,'Bewerking, HH'!S299/SUM('Bewerking, HH'!M$271:M$306))</f>
        <v>2.5152683476065373E-2</v>
      </c>
      <c r="W299" s="46">
        <f ca="1">IF('Bewerking, HH'!W299=0,0,'Bewerking, HH'!W299/SUM('Bewerking, HH'!W$271:W$306))</f>
        <v>3.6992050223480843E-2</v>
      </c>
      <c r="X299" s="47">
        <f ca="1">IF('Bewerking, HH'!X299=0,0,'Bewerking, HH'!X299/SUM('Bewerking, HH'!W$271:W$306))</f>
        <v>1.0413183663721041E-2</v>
      </c>
      <c r="Y299" s="48">
        <f ca="1">IF('Bewerking, HH'!Y299=0,0,'Bewerking, HH'!Y299/SUM('Bewerking, HH'!W$271:W$306))</f>
        <v>0</v>
      </c>
      <c r="Z299" s="48">
        <f ca="1">IF('Bewerking, HH'!Z299=0,0,'Bewerking, HH'!Z299/SUM('Bewerking, HH'!W$271:W$306))</f>
        <v>0</v>
      </c>
      <c r="AA299" s="48">
        <f ca="1">IF('Bewerking, HH'!AA299=0,0,'Bewerking, HH'!AA299/SUM('Bewerking, HH'!W$271:W$306))</f>
        <v>0</v>
      </c>
      <c r="AB299" s="48">
        <f ca="1">IF('Bewerking, HH'!AB299=0,0,'Bewerking, HH'!AB299/SUM('Bewerking, HH'!W$271:W$306))</f>
        <v>2.1815824490770751E-2</v>
      </c>
      <c r="AC299" s="49">
        <f ca="1">IF('Bewerking, HH'!AC299=0,0,'Bewerking, HH'!AC299/SUM('Bewerking, HH'!W$271:W$306))</f>
        <v>4.7630420689890474E-3</v>
      </c>
      <c r="AG299" s="46">
        <f ca="1">IF('Bewerking, HH'!AG299=0,0,'Bewerking, HH'!AG299/SUM('Bewerking, HH'!AG$271:AG$306))</f>
        <v>3.6992050223480843E-2</v>
      </c>
      <c r="AH299" s="47">
        <f ca="1">IF('Bewerking, HH'!AH299=0,0,'Bewerking, HH'!AH299/SUM('Bewerking, HH'!AG$271:AG$306))</f>
        <v>1.0413183663721041E-2</v>
      </c>
      <c r="AI299" s="48">
        <f ca="1">IF('Bewerking, HH'!AI299=0,0,'Bewerking, HH'!AI299/SUM('Bewerking, HH'!AG$271:AG$306))</f>
        <v>0</v>
      </c>
      <c r="AJ299" s="48">
        <f ca="1">IF('Bewerking, HH'!AJ299=0,0,'Bewerking, HH'!AJ299/SUM('Bewerking, HH'!AG$271:AG$306))</f>
        <v>0</v>
      </c>
      <c r="AK299" s="48">
        <f ca="1">IF('Bewerking, HH'!AK299=0,0,'Bewerking, HH'!AK299/SUM('Bewerking, HH'!AG$271:AG$306))</f>
        <v>0</v>
      </c>
      <c r="AL299" s="48">
        <f ca="1">IF('Bewerking, HH'!AL299=0,0,'Bewerking, HH'!AL299/SUM('Bewerking, HH'!AG$271:AG$306))</f>
        <v>0</v>
      </c>
      <c r="AM299" s="49">
        <f ca="1">IF('Bewerking, HH'!AM299=0,0,'Bewerking, HH'!AM299/SUM('Bewerking, HH'!AG$271:AG$306))</f>
        <v>0</v>
      </c>
      <c r="AQ299" s="46">
        <f ca="1">IF('Bewerking, HH'!AQ299=0,0,'Bewerking, HH'!AQ299/SUM('Bewerking, HH'!AQ$271:AQ$306))</f>
        <v>3.6992050223480843E-2</v>
      </c>
      <c r="AR299" s="47">
        <f ca="1">IF('Bewerking, HH'!AR299=0,0,'Bewerking, HH'!AR299/SUM('Bewerking, HH'!AQ$271:AQ$306))</f>
        <v>2.681087720495411E-2</v>
      </c>
      <c r="AS299" s="48">
        <f ca="1">IF('Bewerking, HH'!AS299=0,0,'Bewerking, HH'!AS299/SUM('Bewerking, HH'!AQ$271:AQ$306))</f>
        <v>1.0153877648503873E-2</v>
      </c>
      <c r="AT299" s="48">
        <f ca="1">IF('Bewerking, HH'!AT299=0,0,'Bewerking, HH'!AT299/SUM('Bewerking, HH'!AQ$271:AQ$306))</f>
        <v>0</v>
      </c>
      <c r="AU299" s="48">
        <f ca="1">IF('Bewerking, HH'!AU299=0,0,'Bewerking, HH'!AU299/SUM('Bewerking, HH'!AQ$271:AQ$306))</f>
        <v>0</v>
      </c>
      <c r="AV299" s="48">
        <f ca="1">IF('Bewerking, HH'!AV299=0,0,'Bewerking, HH'!AV299/SUM('Bewerking, HH'!AQ$271:AQ$306))</f>
        <v>0</v>
      </c>
      <c r="AW299" s="49">
        <f ca="1">IF('Bewerking, HH'!AW299=0,0,'Bewerking, HH'!AW299/SUM('Bewerking, HH'!AQ$271:AQ$306))</f>
        <v>2.7295370022859872E-5</v>
      </c>
    </row>
    <row r="300" spans="2:49" x14ac:dyDescent="0.25">
      <c r="B300" s="29" t="s">
        <v>96</v>
      </c>
      <c r="C300" s="51">
        <f ca="1">IF('Bewerking, HH'!C300=0,0,'Bewerking, HH'!C300/SUM('Bewerking, HH'!C$271:C$306))</f>
        <v>7.1486574089870011E-2</v>
      </c>
      <c r="D300" s="52">
        <f ca="1">IF('Bewerking, HH'!D300=0,0,'Bewerking, HH'!D300/SUM('Bewerking, HH'!C$271:C$306))</f>
        <v>3.7490190726398032E-2</v>
      </c>
      <c r="E300" s="53">
        <f ca="1">IF('Bewerking, HH'!E300=0,0,'Bewerking, HH'!E300/SUM('Bewerking, HH'!C$271:C$306))</f>
        <v>0</v>
      </c>
      <c r="F300" s="53">
        <f ca="1">IF('Bewerking, HH'!F300=0,0,'Bewerking, HH'!F300/SUM('Bewerking, HH'!C$271:C$306))</f>
        <v>0</v>
      </c>
      <c r="G300" s="53">
        <f ca="1">IF('Bewerking, HH'!G300=0,0,'Bewerking, HH'!G300/SUM('Bewerking, HH'!C$271:C$306))</f>
        <v>0</v>
      </c>
      <c r="H300" s="53">
        <f ca="1">IF('Bewerking, HH'!H300=0,0,'Bewerking, HH'!H300/SUM('Bewerking, HH'!C$271:C$306))</f>
        <v>0</v>
      </c>
      <c r="I300" s="54">
        <f ca="1">IF('Bewerking, HH'!I300=0,0,'Bewerking, HH'!I300/SUM('Bewerking, HH'!C$271:C$306))</f>
        <v>3.3996383363471973E-2</v>
      </c>
      <c r="J300" s="53">
        <f ca="1">SUM(C295:C300)</f>
        <v>0.36313077894162205</v>
      </c>
      <c r="M300" s="51">
        <f ca="1">IF('Bewerking, HH'!M300=0,0,'Bewerking, HH'!M300/SUM('Bewerking, HH'!M$271:M$306))</f>
        <v>7.1486574089870011E-2</v>
      </c>
      <c r="N300" s="52">
        <f ca="1">IF('Bewerking, HH'!N300=0,0,'Bewerking, HH'!N300/SUM('Bewerking, HH'!M$271:M$306))</f>
        <v>3.7490190726398032E-2</v>
      </c>
      <c r="O300" s="53">
        <f ca="1">IF('Bewerking, HH'!O300=0,0,'Bewerking, HH'!O300/SUM('Bewerking, HH'!M$271:M$306))</f>
        <v>0</v>
      </c>
      <c r="P300" s="53">
        <f ca="1">IF('Bewerking, HH'!P300=0,0,'Bewerking, HH'!P300/SUM('Bewerking, HH'!M$271:M$306))</f>
        <v>0</v>
      </c>
      <c r="Q300" s="53">
        <f ca="1">IF('Bewerking, HH'!Q300=0,0,'Bewerking, HH'!Q300/SUM('Bewerking, HH'!M$271:M$306))</f>
        <v>0</v>
      </c>
      <c r="R300" s="53">
        <f ca="1">IF('Bewerking, HH'!R300=0,0,'Bewerking, HH'!R300/SUM('Bewerking, HH'!M$271:M$306))</f>
        <v>0</v>
      </c>
      <c r="S300" s="54">
        <f ca="1">IF('Bewerking, HH'!S300=0,0,'Bewerking, HH'!S300/SUM('Bewerking, HH'!M$271:M$306))</f>
        <v>3.3996383363471973E-2</v>
      </c>
      <c r="W300" s="51">
        <f ca="1">IF('Bewerking, HH'!W300=0,0,'Bewerking, HH'!W300/SUM('Bewerking, HH'!W$271:W$306))</f>
        <v>7.1486574089870011E-2</v>
      </c>
      <c r="X300" s="52">
        <f ca="1">IF('Bewerking, HH'!X300=0,0,'Bewerking, HH'!X300/SUM('Bewerking, HH'!W$271:W$306))</f>
        <v>3.4876659046709203E-2</v>
      </c>
      <c r="Y300" s="53">
        <f ca="1">IF('Bewerking, HH'!Y300=0,0,'Bewerking, HH'!Y300/SUM('Bewerking, HH'!W$271:W$306))</f>
        <v>0</v>
      </c>
      <c r="Z300" s="53">
        <f ca="1">IF('Bewerking, HH'!Z300=0,0,'Bewerking, HH'!Z300/SUM('Bewerking, HH'!W$271:W$306))</f>
        <v>0</v>
      </c>
      <c r="AA300" s="53">
        <f ca="1">IF('Bewerking, HH'!AA300=0,0,'Bewerking, HH'!AA300/SUM('Bewerking, HH'!W$271:W$306))</f>
        <v>0</v>
      </c>
      <c r="AB300" s="53">
        <f ca="1">IF('Bewerking, HH'!AB300=0,0,'Bewerking, HH'!AB300/SUM('Bewerking, HH'!W$271:W$306))</f>
        <v>3.2269951209526082E-2</v>
      </c>
      <c r="AC300" s="54">
        <f ca="1">IF('Bewerking, HH'!AC300=0,0,'Bewerking, HH'!AC300/SUM('Bewerking, HH'!W$271:W$306))</f>
        <v>4.3399638336347199E-3</v>
      </c>
      <c r="AG300" s="51">
        <f ca="1">IF('Bewerking, HH'!AG300=0,0,'Bewerking, HH'!AG300/SUM('Bewerking, HH'!AG$271:AG$306))</f>
        <v>7.1486574089870011E-2</v>
      </c>
      <c r="AH300" s="52">
        <f ca="1">IF('Bewerking, HH'!AH300=0,0,'Bewerking, HH'!AH300/SUM('Bewerking, HH'!AG$271:AG$306))</f>
        <v>3.4876659046709203E-2</v>
      </c>
      <c r="AI300" s="53">
        <f ca="1">IF('Bewerking, HH'!AI300=0,0,'Bewerking, HH'!AI300/SUM('Bewerking, HH'!AG$271:AG$306))</f>
        <v>0</v>
      </c>
      <c r="AJ300" s="53">
        <f ca="1">IF('Bewerking, HH'!AJ300=0,0,'Bewerking, HH'!AJ300/SUM('Bewerking, HH'!AG$271:AG$306))</f>
        <v>0</v>
      </c>
      <c r="AK300" s="53">
        <f ca="1">IF('Bewerking, HH'!AK300=0,0,'Bewerking, HH'!AK300/SUM('Bewerking, HH'!AG$271:AG$306))</f>
        <v>0</v>
      </c>
      <c r="AL300" s="53">
        <f ca="1">IF('Bewerking, HH'!AL300=0,0,'Bewerking, HH'!AL300/SUM('Bewerking, HH'!AG$271:AG$306))</f>
        <v>0</v>
      </c>
      <c r="AM300" s="54">
        <f ca="1">IF('Bewerking, HH'!AM300=0,0,'Bewerking, HH'!AM300/SUM('Bewerking, HH'!AG$271:AG$306))</f>
        <v>0</v>
      </c>
      <c r="AQ300" s="51">
        <f ca="1">IF('Bewerking, HH'!AQ300=0,0,'Bewerking, HH'!AQ300/SUM('Bewerking, HH'!AQ$271:AQ$306))</f>
        <v>7.1486574089870011E-2</v>
      </c>
      <c r="AR300" s="52">
        <f ca="1">IF('Bewerking, HH'!AR300=0,0,'Bewerking, HH'!AR300/SUM('Bewerking, HH'!AQ$271:AQ$306))</f>
        <v>5.8105018936162954E-2</v>
      </c>
      <c r="AS300" s="53">
        <f ca="1">IF('Bewerking, HH'!AS300=0,0,'Bewerking, HH'!AS300/SUM('Bewerking, HH'!AQ$271:AQ$306))</f>
        <v>1.3381555153707052E-2</v>
      </c>
      <c r="AT300" s="53">
        <f ca="1">IF('Bewerking, HH'!AT300=0,0,'Bewerking, HH'!AT300/SUM('Bewerking, HH'!AQ$271:AQ$306))</f>
        <v>0</v>
      </c>
      <c r="AU300" s="53">
        <f ca="1">IF('Bewerking, HH'!AU300=0,0,'Bewerking, HH'!AU300/SUM('Bewerking, HH'!AQ$271:AQ$306))</f>
        <v>0</v>
      </c>
      <c r="AV300" s="53">
        <f ca="1">IF('Bewerking, HH'!AV300=0,0,'Bewerking, HH'!AV300/SUM('Bewerking, HH'!AQ$271:AQ$306))</f>
        <v>0</v>
      </c>
      <c r="AW300" s="54">
        <f ca="1">IF('Bewerking, HH'!AW300=0,0,'Bewerking, HH'!AW300/SUM('Bewerking, HH'!AQ$271:AQ$306))</f>
        <v>0</v>
      </c>
    </row>
    <row r="301" spans="2:49" x14ac:dyDescent="0.25">
      <c r="B301" s="29" t="s">
        <v>97</v>
      </c>
      <c r="C301" s="46">
        <f ca="1">IF('Bewerking, HH'!C301=0,0,'Bewerking, HH'!C301/SUM('Bewerking, HH'!C$271:C$306))</f>
        <v>9.5602033505066703E-3</v>
      </c>
      <c r="D301" s="47">
        <f ca="1">IF('Bewerking, HH'!D301=0,0,'Bewerking, HH'!D301/SUM('Bewerking, HH'!C$271:C$306))</f>
        <v>3.2208536626974651E-3</v>
      </c>
      <c r="E301" s="48">
        <f ca="1">IF('Bewerking, HH'!E301=0,0,'Bewerking, HH'!E301/SUM('Bewerking, HH'!C$271:C$306))</f>
        <v>0</v>
      </c>
      <c r="F301" s="48">
        <f ca="1">IF('Bewerking, HH'!F301=0,0,'Bewerking, HH'!F301/SUM('Bewerking, HH'!C$271:C$306))</f>
        <v>0</v>
      </c>
      <c r="G301" s="48">
        <f ca="1">IF('Bewerking, HH'!G301=0,0,'Bewerking, HH'!G301/SUM('Bewerking, HH'!C$271:C$306))</f>
        <v>0</v>
      </c>
      <c r="H301" s="48">
        <f ca="1">IF('Bewerking, HH'!H301=0,0,'Bewerking, HH'!H301/SUM('Bewerking, HH'!C$271:C$306))</f>
        <v>0</v>
      </c>
      <c r="I301" s="49">
        <f ca="1">IF('Bewerking, HH'!I301=0,0,'Bewerking, HH'!I301/SUM('Bewerking, HH'!C$271:C$306))</f>
        <v>6.3393496878092056E-3</v>
      </c>
      <c r="J301" s="50"/>
      <c r="M301" s="46">
        <f ca="1">IF('Bewerking, HH'!M301=0,0,'Bewerking, HH'!M301/SUM('Bewerking, HH'!M$271:M$306))</f>
        <v>9.5602033505066703E-3</v>
      </c>
      <c r="N301" s="47">
        <f ca="1">IF('Bewerking, HH'!N301=0,0,'Bewerking, HH'!N301/SUM('Bewerking, HH'!M$271:M$306))</f>
        <v>3.2208536626974651E-3</v>
      </c>
      <c r="O301" s="48">
        <f ca="1">IF('Bewerking, HH'!O301=0,0,'Bewerking, HH'!O301/SUM('Bewerking, HH'!M$271:M$306))</f>
        <v>0</v>
      </c>
      <c r="P301" s="48">
        <f ca="1">IF('Bewerking, HH'!P301=0,0,'Bewerking, HH'!P301/SUM('Bewerking, HH'!M$271:M$306))</f>
        <v>0</v>
      </c>
      <c r="Q301" s="48">
        <f ca="1">IF('Bewerking, HH'!Q301=0,0,'Bewerking, HH'!Q301/SUM('Bewerking, HH'!M$271:M$306))</f>
        <v>0</v>
      </c>
      <c r="R301" s="48">
        <f ca="1">IF('Bewerking, HH'!R301=0,0,'Bewerking, HH'!R301/SUM('Bewerking, HH'!M$271:M$306))</f>
        <v>0</v>
      </c>
      <c r="S301" s="49">
        <f ca="1">IF('Bewerking, HH'!S301=0,0,'Bewerking, HH'!S301/SUM('Bewerking, HH'!M$271:M$306))</f>
        <v>6.3393496878092056E-3</v>
      </c>
      <c r="W301" s="46">
        <f ca="1">IF('Bewerking, HH'!W301=0,0,'Bewerking, HH'!W301/SUM('Bewerking, HH'!W$271:W$306))</f>
        <v>9.5602033505066703E-3</v>
      </c>
      <c r="X301" s="47">
        <f ca="1">IF('Bewerking, HH'!X301=0,0,'Bewerking, HH'!X301/SUM('Bewerking, HH'!W$271:W$306))</f>
        <v>3.2208536626974651E-3</v>
      </c>
      <c r="Y301" s="48">
        <f ca="1">IF('Bewerking, HH'!Y301=0,0,'Bewerking, HH'!Y301/SUM('Bewerking, HH'!W$271:W$306))</f>
        <v>0</v>
      </c>
      <c r="Z301" s="48">
        <f ca="1">IF('Bewerking, HH'!Z301=0,0,'Bewerking, HH'!Z301/SUM('Bewerking, HH'!W$271:W$306))</f>
        <v>0</v>
      </c>
      <c r="AA301" s="48">
        <f ca="1">IF('Bewerking, HH'!AA301=0,0,'Bewerking, HH'!AA301/SUM('Bewerking, HH'!W$271:W$306))</f>
        <v>0</v>
      </c>
      <c r="AB301" s="48">
        <f ca="1">IF('Bewerking, HH'!AB301=0,0,'Bewerking, HH'!AB301/SUM('Bewerking, HH'!W$271:W$306))</f>
        <v>6.080043672592037E-3</v>
      </c>
      <c r="AC301" s="49">
        <f ca="1">IF('Bewerking, HH'!AC301=0,0,'Bewerking, HH'!AC301/SUM('Bewerking, HH'!W$271:W$306))</f>
        <v>2.5930601521716878E-4</v>
      </c>
      <c r="AG301" s="46">
        <f ca="1">IF('Bewerking, HH'!AG301=0,0,'Bewerking, HH'!AG301/SUM('Bewerking, HH'!AG$271:AG$306))</f>
        <v>9.5602033505066703E-3</v>
      </c>
      <c r="AH301" s="47">
        <f ca="1">IF('Bewerking, HH'!AH301=0,0,'Bewerking, HH'!AH301/SUM('Bewerking, HH'!AG$271:AG$306))</f>
        <v>3.2208536626974651E-3</v>
      </c>
      <c r="AI301" s="48">
        <f ca="1">IF('Bewerking, HH'!AI301=0,0,'Bewerking, HH'!AI301/SUM('Bewerking, HH'!AG$271:AG$306))</f>
        <v>0</v>
      </c>
      <c r="AJ301" s="48">
        <f ca="1">IF('Bewerking, HH'!AJ301=0,0,'Bewerking, HH'!AJ301/SUM('Bewerking, HH'!AG$271:AG$306))</f>
        <v>0</v>
      </c>
      <c r="AK301" s="48">
        <f ca="1">IF('Bewerking, HH'!AK301=0,0,'Bewerking, HH'!AK301/SUM('Bewerking, HH'!AG$271:AG$306))</f>
        <v>0</v>
      </c>
      <c r="AL301" s="48">
        <f ca="1">IF('Bewerking, HH'!AL301=0,0,'Bewerking, HH'!AL301/SUM('Bewerking, HH'!AG$271:AG$306))</f>
        <v>0</v>
      </c>
      <c r="AM301" s="49">
        <f ca="1">IF('Bewerking, HH'!AM301=0,0,'Bewerking, HH'!AM301/SUM('Bewerking, HH'!AG$271:AG$306))</f>
        <v>0</v>
      </c>
      <c r="AQ301" s="46">
        <f ca="1">IF('Bewerking, HH'!AQ301=0,0,'Bewerking, HH'!AQ301/SUM('Bewerking, HH'!AQ$271:AQ$306))</f>
        <v>9.5602033505066703E-3</v>
      </c>
      <c r="AR301" s="47">
        <f ca="1">IF('Bewerking, HH'!AR301=0,0,'Bewerking, HH'!AR301/SUM('Bewerking, HH'!AQ$271:AQ$306))</f>
        <v>6.5645364904977997E-3</v>
      </c>
      <c r="AS301" s="48">
        <f ca="1">IF('Bewerking, HH'!AS301=0,0,'Bewerking, HH'!AS301/SUM('Bewerking, HH'!AQ$271:AQ$306))</f>
        <v>2.9956668600088711E-3</v>
      </c>
      <c r="AT301" s="48">
        <f ca="1">IF('Bewerking, HH'!AT301=0,0,'Bewerking, HH'!AT301/SUM('Bewerking, HH'!AQ$271:AQ$306))</f>
        <v>0</v>
      </c>
      <c r="AU301" s="48">
        <f ca="1">IF('Bewerking, HH'!AU301=0,0,'Bewerking, HH'!AU301/SUM('Bewerking, HH'!AQ$271:AQ$306))</f>
        <v>0</v>
      </c>
      <c r="AV301" s="48">
        <f ca="1">IF('Bewerking, HH'!AV301=0,0,'Bewerking, HH'!AV301/SUM('Bewerking, HH'!AQ$271:AQ$306))</f>
        <v>0</v>
      </c>
      <c r="AW301" s="49">
        <f ca="1">IF('Bewerking, HH'!AW301=0,0,'Bewerking, HH'!AW301/SUM('Bewerking, HH'!AQ$271:AQ$306))</f>
        <v>0</v>
      </c>
    </row>
    <row r="302" spans="2:49" x14ac:dyDescent="0.25">
      <c r="B302" s="29" t="s">
        <v>98</v>
      </c>
      <c r="C302" s="46">
        <f ca="1">IF('Bewerking, HH'!C302=0,0,'Bewerking, HH'!C302/SUM('Bewerking, HH'!C$271:C$306))</f>
        <v>6.4737793851717906E-2</v>
      </c>
      <c r="D302" s="47">
        <f ca="1">IF('Bewerking, HH'!D302=0,0,'Bewerking, HH'!D302/SUM('Bewerking, HH'!C$271:C$306))</f>
        <v>2.766385751816848E-2</v>
      </c>
      <c r="E302" s="48">
        <f ca="1">IF('Bewerking, HH'!E302=0,0,'Bewerking, HH'!E302/SUM('Bewerking, HH'!C$271:C$306))</f>
        <v>0</v>
      </c>
      <c r="F302" s="48">
        <f ca="1">IF('Bewerking, HH'!F302=0,0,'Bewerking, HH'!F302/SUM('Bewerking, HH'!C$271:C$306))</f>
        <v>0</v>
      </c>
      <c r="G302" s="48">
        <f ca="1">IF('Bewerking, HH'!G302=0,0,'Bewerking, HH'!G302/SUM('Bewerking, HH'!C$271:C$306))</f>
        <v>0</v>
      </c>
      <c r="H302" s="48">
        <f ca="1">IF('Bewerking, HH'!H302=0,0,'Bewerking, HH'!H302/SUM('Bewerking, HH'!C$271:C$306))</f>
        <v>0</v>
      </c>
      <c r="I302" s="49">
        <f ca="1">IF('Bewerking, HH'!I302=0,0,'Bewerking, HH'!I302/SUM('Bewerking, HH'!C$271:C$306))</f>
        <v>3.7073936333549419E-2</v>
      </c>
      <c r="J302" s="50"/>
      <c r="M302" s="46">
        <f ca="1">IF('Bewerking, HH'!M302=0,0,'Bewerking, HH'!M302/SUM('Bewerking, HH'!M$271:M$306))</f>
        <v>6.4737793851717906E-2</v>
      </c>
      <c r="N302" s="47">
        <f ca="1">IF('Bewerking, HH'!N302=0,0,'Bewerking, HH'!N302/SUM('Bewerking, HH'!M$271:M$306))</f>
        <v>2.766385751816848E-2</v>
      </c>
      <c r="O302" s="48">
        <f ca="1">IF('Bewerking, HH'!O302=0,0,'Bewerking, HH'!O302/SUM('Bewerking, HH'!M$271:M$306))</f>
        <v>0</v>
      </c>
      <c r="P302" s="48">
        <f ca="1">IF('Bewerking, HH'!P302=0,0,'Bewerking, HH'!P302/SUM('Bewerking, HH'!M$271:M$306))</f>
        <v>0</v>
      </c>
      <c r="Q302" s="48">
        <f ca="1">IF('Bewerking, HH'!Q302=0,0,'Bewerking, HH'!Q302/SUM('Bewerking, HH'!M$271:M$306))</f>
        <v>0</v>
      </c>
      <c r="R302" s="48">
        <f ca="1">IF('Bewerking, HH'!R302=0,0,'Bewerking, HH'!R302/SUM('Bewerking, HH'!M$271:M$306))</f>
        <v>0</v>
      </c>
      <c r="S302" s="49">
        <f ca="1">IF('Bewerking, HH'!S302=0,0,'Bewerking, HH'!S302/SUM('Bewerking, HH'!M$271:M$306))</f>
        <v>3.7073936333549419E-2</v>
      </c>
      <c r="W302" s="46">
        <f ca="1">IF('Bewerking, HH'!W302=0,0,'Bewerking, HH'!W302/SUM('Bewerking, HH'!W$271:W$306))</f>
        <v>6.4737793851717906E-2</v>
      </c>
      <c r="X302" s="47">
        <f ca="1">IF('Bewerking, HH'!X302=0,0,'Bewerking, HH'!X302/SUM('Bewerking, HH'!W$271:W$306))</f>
        <v>2.766385751816848E-2</v>
      </c>
      <c r="Y302" s="48">
        <f ca="1">IF('Bewerking, HH'!Y302=0,0,'Bewerking, HH'!Y302/SUM('Bewerking, HH'!W$271:W$306))</f>
        <v>0</v>
      </c>
      <c r="Z302" s="48">
        <f ca="1">IF('Bewerking, HH'!Z302=0,0,'Bewerking, HH'!Z302/SUM('Bewerking, HH'!W$271:W$306))</f>
        <v>0</v>
      </c>
      <c r="AA302" s="48">
        <f ca="1">IF('Bewerking, HH'!AA302=0,0,'Bewerking, HH'!AA302/SUM('Bewerking, HH'!W$271:W$306))</f>
        <v>0</v>
      </c>
      <c r="AB302" s="48">
        <f ca="1">IF('Bewerking, HH'!AB302=0,0,'Bewerking, HH'!AB302/SUM('Bewerking, HH'!W$271:W$306))</f>
        <v>3.6043536115186459E-2</v>
      </c>
      <c r="AC302" s="49">
        <f ca="1">IF('Bewerking, HH'!AC302=0,0,'Bewerking, HH'!AC302/SUM('Bewerking, HH'!W$271:W$306))</f>
        <v>1.0304002183629602E-3</v>
      </c>
      <c r="AG302" s="46">
        <f ca="1">IF('Bewerking, HH'!AG302=0,0,'Bewerking, HH'!AG302/SUM('Bewerking, HH'!AG$271:AG$306))</f>
        <v>6.4737793851717906E-2</v>
      </c>
      <c r="AH302" s="47">
        <f ca="1">IF('Bewerking, HH'!AH302=0,0,'Bewerking, HH'!AH302/SUM('Bewerking, HH'!AG$271:AG$306))</f>
        <v>2.766385751816848E-2</v>
      </c>
      <c r="AI302" s="48">
        <f ca="1">IF('Bewerking, HH'!AI302=0,0,'Bewerking, HH'!AI302/SUM('Bewerking, HH'!AG$271:AG$306))</f>
        <v>0</v>
      </c>
      <c r="AJ302" s="48">
        <f ca="1">IF('Bewerking, HH'!AJ302=0,0,'Bewerking, HH'!AJ302/SUM('Bewerking, HH'!AG$271:AG$306))</f>
        <v>0</v>
      </c>
      <c r="AK302" s="48">
        <f ca="1">IF('Bewerking, HH'!AK302=0,0,'Bewerking, HH'!AK302/SUM('Bewerking, HH'!AG$271:AG$306))</f>
        <v>0</v>
      </c>
      <c r="AL302" s="48">
        <f ca="1">IF('Bewerking, HH'!AL302=0,0,'Bewerking, HH'!AL302/SUM('Bewerking, HH'!AG$271:AG$306))</f>
        <v>0</v>
      </c>
      <c r="AM302" s="49">
        <f ca="1">IF('Bewerking, HH'!AM302=0,0,'Bewerking, HH'!AM302/SUM('Bewerking, HH'!AG$271:AG$306))</f>
        <v>0</v>
      </c>
      <c r="AQ302" s="46">
        <f ca="1">IF('Bewerking, HH'!AQ302=0,0,'Bewerking, HH'!AQ302/SUM('Bewerking, HH'!AQ$271:AQ$306))</f>
        <v>6.4737793851717906E-2</v>
      </c>
      <c r="AR302" s="47">
        <f ca="1">IF('Bewerking, HH'!AR302=0,0,'Bewerking, HH'!AR302/SUM('Bewerking, HH'!AQ$271:AQ$306))</f>
        <v>5.6876727285134258E-2</v>
      </c>
      <c r="AS302" s="48">
        <f ca="1">IF('Bewerking, HH'!AS302=0,0,'Bewerking, HH'!AS302/SUM('Bewerking, HH'!AQ$271:AQ$306))</f>
        <v>7.8610665665836427E-3</v>
      </c>
      <c r="AT302" s="48">
        <f ca="1">IF('Bewerking, HH'!AT302=0,0,'Bewerking, HH'!AT302/SUM('Bewerking, HH'!AQ$271:AQ$306))</f>
        <v>0</v>
      </c>
      <c r="AU302" s="48">
        <f ca="1">IF('Bewerking, HH'!AU302=0,0,'Bewerking, HH'!AU302/SUM('Bewerking, HH'!AQ$271:AQ$306))</f>
        <v>0</v>
      </c>
      <c r="AV302" s="48">
        <f ca="1">IF('Bewerking, HH'!AV302=0,0,'Bewerking, HH'!AV302/SUM('Bewerking, HH'!AQ$271:AQ$306))</f>
        <v>0</v>
      </c>
      <c r="AW302" s="49">
        <f ca="1">IF('Bewerking, HH'!AW302=0,0,'Bewerking, HH'!AW302/SUM('Bewerking, HH'!AQ$271:AQ$306))</f>
        <v>0</v>
      </c>
    </row>
    <row r="303" spans="2:49" x14ac:dyDescent="0.25">
      <c r="B303" s="29" t="s">
        <v>99</v>
      </c>
      <c r="C303" s="48">
        <f ca="1">IF('Bewerking, HH'!C303=0,0,'Bewerking, HH'!C303/SUM('Bewerking, HH'!C$271:C$306))</f>
        <v>5.6542359002354228E-2</v>
      </c>
      <c r="D303" s="47">
        <f ca="1">IF('Bewerking, HH'!D303=0,0,'Bewerking, HH'!D303/SUM('Bewerking, HH'!C$271:C$306))</f>
        <v>4.8640349380736296E-2</v>
      </c>
      <c r="E303" s="48">
        <f ca="1">IF('Bewerking, HH'!E303=0,0,'Bewerking, HH'!E303/SUM('Bewerking, HH'!C$271:C$306))</f>
        <v>0</v>
      </c>
      <c r="F303" s="48">
        <f ca="1">IF('Bewerking, HH'!F303=0,0,'Bewerking, HH'!F303/SUM('Bewerking, HH'!C$271:C$306))</f>
        <v>0</v>
      </c>
      <c r="G303" s="48">
        <f ca="1">IF('Bewerking, HH'!G303=0,0,'Bewerking, HH'!G303/SUM('Bewerking, HH'!C$271:C$306))</f>
        <v>0</v>
      </c>
      <c r="H303" s="48">
        <f ca="1">IF('Bewerking, HH'!H303=0,0,'Bewerking, HH'!H303/SUM('Bewerking, HH'!C$271:C$306))</f>
        <v>0</v>
      </c>
      <c r="I303" s="49">
        <f ca="1">IF('Bewerking, HH'!I303=0,0,'Bewerking, HH'!I303/SUM('Bewerking, HH'!C$271:C$306))</f>
        <v>7.9020096216179322E-3</v>
      </c>
      <c r="J303" s="50"/>
      <c r="M303" s="48">
        <f ca="1">IF('Bewerking, HH'!M303=0,0,'Bewerking, HH'!M303/SUM('Bewerking, HH'!M$271:M$306))</f>
        <v>5.6542359002354228E-2</v>
      </c>
      <c r="N303" s="47">
        <f ca="1">IF('Bewerking, HH'!N303=0,0,'Bewerking, HH'!N303/SUM('Bewerking, HH'!M$271:M$306))</f>
        <v>4.8640349380736296E-2</v>
      </c>
      <c r="O303" s="48">
        <f ca="1">IF('Bewerking, HH'!O303=0,0,'Bewerking, HH'!O303/SUM('Bewerking, HH'!M$271:M$306))</f>
        <v>0</v>
      </c>
      <c r="P303" s="48">
        <f ca="1">IF('Bewerking, HH'!P303=0,0,'Bewerking, HH'!P303/SUM('Bewerking, HH'!M$271:M$306))</f>
        <v>0</v>
      </c>
      <c r="Q303" s="48">
        <f ca="1">IF('Bewerking, HH'!Q303=0,0,'Bewerking, HH'!Q303/SUM('Bewerking, HH'!M$271:M$306))</f>
        <v>0</v>
      </c>
      <c r="R303" s="48">
        <f ca="1">IF('Bewerking, HH'!R303=0,0,'Bewerking, HH'!R303/SUM('Bewerking, HH'!M$271:M$306))</f>
        <v>0</v>
      </c>
      <c r="S303" s="49">
        <f ca="1">IF('Bewerking, HH'!S303=0,0,'Bewerking, HH'!S303/SUM('Bewerking, HH'!M$271:M$306))</f>
        <v>7.9020096216179322E-3</v>
      </c>
      <c r="W303" s="48">
        <f ca="1">IF('Bewerking, HH'!W303=0,0,'Bewerking, HH'!W303/SUM('Bewerking, HH'!W$271:W$306))</f>
        <v>5.6542359002354228E-2</v>
      </c>
      <c r="X303" s="47">
        <f ca="1">IF('Bewerking, HH'!X303=0,0,'Bewerking, HH'!X303/SUM('Bewerking, HH'!W$271:W$306))</f>
        <v>4.8640349380736296E-2</v>
      </c>
      <c r="Y303" s="48">
        <f ca="1">IF('Bewerking, HH'!Y303=0,0,'Bewerking, HH'!Y303/SUM('Bewerking, HH'!W$271:W$306))</f>
        <v>0</v>
      </c>
      <c r="Z303" s="48">
        <f ca="1">IF('Bewerking, HH'!Z303=0,0,'Bewerking, HH'!Z303/SUM('Bewerking, HH'!W$271:W$306))</f>
        <v>0</v>
      </c>
      <c r="AA303" s="48">
        <f ca="1">IF('Bewerking, HH'!AA303=0,0,'Bewerking, HH'!AA303/SUM('Bewerking, HH'!W$271:W$306))</f>
        <v>0</v>
      </c>
      <c r="AB303" s="48">
        <f ca="1">IF('Bewerking, HH'!AB303=0,0,'Bewerking, HH'!AB303/SUM('Bewerking, HH'!W$271:W$306))</f>
        <v>7.7109420314579137E-3</v>
      </c>
      <c r="AC303" s="49">
        <f ca="1">IF('Bewerking, HH'!AC303=0,0,'Bewerking, HH'!AC303/SUM('Bewerking, HH'!W$271:W$306))</f>
        <v>1.9106759016001911E-4</v>
      </c>
      <c r="AG303" s="48">
        <f ca="1">IF('Bewerking, HH'!AG303=0,0,'Bewerking, HH'!AG303/SUM('Bewerking, HH'!AG$271:AG$306))</f>
        <v>5.6542359002354228E-2</v>
      </c>
      <c r="AH303" s="47">
        <f ca="1">IF('Bewerking, HH'!AH303=0,0,'Bewerking, HH'!AH303/SUM('Bewerking, HH'!AG$271:AG$306))</f>
        <v>4.8640349380736296E-2</v>
      </c>
      <c r="AI303" s="48">
        <f ca="1">IF('Bewerking, HH'!AI303=0,0,'Bewerking, HH'!AI303/SUM('Bewerking, HH'!AG$271:AG$306))</f>
        <v>0</v>
      </c>
      <c r="AJ303" s="48">
        <f ca="1">IF('Bewerking, HH'!AJ303=0,0,'Bewerking, HH'!AJ303/SUM('Bewerking, HH'!AG$271:AG$306))</f>
        <v>0</v>
      </c>
      <c r="AK303" s="48">
        <f ca="1">IF('Bewerking, HH'!AK303=0,0,'Bewerking, HH'!AK303/SUM('Bewerking, HH'!AG$271:AG$306))</f>
        <v>0</v>
      </c>
      <c r="AL303" s="48">
        <f ca="1">IF('Bewerking, HH'!AL303=0,0,'Bewerking, HH'!AL303/SUM('Bewerking, HH'!AG$271:AG$306))</f>
        <v>0</v>
      </c>
      <c r="AM303" s="49">
        <f ca="1">IF('Bewerking, HH'!AM303=0,0,'Bewerking, HH'!AM303/SUM('Bewerking, HH'!AG$271:AG$306))</f>
        <v>0</v>
      </c>
      <c r="AQ303" s="48">
        <f ca="1">IF('Bewerking, HH'!AQ303=0,0,'Bewerking, HH'!AQ303/SUM('Bewerking, HH'!AQ$271:AQ$306))</f>
        <v>5.6542359002354228E-2</v>
      </c>
      <c r="AR303" s="47">
        <f ca="1">IF('Bewerking, HH'!AR303=0,0,'Bewerking, HH'!AR303/SUM('Bewerking, HH'!AQ$271:AQ$306))</f>
        <v>5.4440615510594016E-2</v>
      </c>
      <c r="AS303" s="48">
        <f ca="1">IF('Bewerking, HH'!AS303=0,0,'Bewerking, HH'!AS303/SUM('Bewerking, HH'!AQ$271:AQ$306))</f>
        <v>2.1017434917602103E-3</v>
      </c>
      <c r="AT303" s="48">
        <f ca="1">IF('Bewerking, HH'!AT303=0,0,'Bewerking, HH'!AT303/SUM('Bewerking, HH'!AQ$271:AQ$306))</f>
        <v>0</v>
      </c>
      <c r="AU303" s="48">
        <f ca="1">IF('Bewerking, HH'!AU303=0,0,'Bewerking, HH'!AU303/SUM('Bewerking, HH'!AQ$271:AQ$306))</f>
        <v>0</v>
      </c>
      <c r="AV303" s="48">
        <f ca="1">IF('Bewerking, HH'!AV303=0,0,'Bewerking, HH'!AV303/SUM('Bewerking, HH'!AQ$271:AQ$306))</f>
        <v>0</v>
      </c>
      <c r="AW303" s="49">
        <f ca="1">IF('Bewerking, HH'!AW303=0,0,'Bewerking, HH'!AW303/SUM('Bewerking, HH'!AQ$271:AQ$306))</f>
        <v>0</v>
      </c>
    </row>
    <row r="304" spans="2:49" x14ac:dyDescent="0.25">
      <c r="B304" s="29" t="s">
        <v>100</v>
      </c>
      <c r="C304" s="48">
        <f ca="1">IF('Bewerking, HH'!C304=0,0,'Bewerking, HH'!C304/SUM('Bewerking, HH'!C$271:C$306))</f>
        <v>1.2003138967552628E-2</v>
      </c>
      <c r="D304" s="47">
        <f ca="1">IF('Bewerking, HH'!D304=0,0,'Bewerking, HH'!D304/SUM('Bewerking, HH'!C$271:C$306))</f>
        <v>4.5992698488518885E-3</v>
      </c>
      <c r="E304" s="48">
        <f ca="1">IF('Bewerking, HH'!E304=0,0,'Bewerking, HH'!E304/SUM('Bewerking, HH'!C$271:C$306))</f>
        <v>0</v>
      </c>
      <c r="F304" s="48">
        <f ca="1">IF('Bewerking, HH'!F304=0,0,'Bewerking, HH'!F304/SUM('Bewerking, HH'!C$271:C$306))</f>
        <v>0</v>
      </c>
      <c r="G304" s="48">
        <f ca="1">IF('Bewerking, HH'!G304=0,0,'Bewerking, HH'!G304/SUM('Bewerking, HH'!C$271:C$306))</f>
        <v>0</v>
      </c>
      <c r="H304" s="48">
        <f ca="1">IF('Bewerking, HH'!H304=0,0,'Bewerking, HH'!H304/SUM('Bewerking, HH'!C$271:C$306))</f>
        <v>0</v>
      </c>
      <c r="I304" s="49">
        <f ca="1">IF('Bewerking, HH'!I304=0,0,'Bewerking, HH'!I304/SUM('Bewerking, HH'!C$271:C$306))</f>
        <v>7.4038691187007406E-3</v>
      </c>
      <c r="J304" s="50"/>
      <c r="M304" s="48">
        <f ca="1">IF('Bewerking, HH'!M304=0,0,'Bewerking, HH'!M304/SUM('Bewerking, HH'!M$271:M$306))</f>
        <v>1.2003138967552628E-2</v>
      </c>
      <c r="N304" s="47">
        <f ca="1">IF('Bewerking, HH'!N304=0,0,'Bewerking, HH'!N304/SUM('Bewerking, HH'!M$271:M$306))</f>
        <v>4.5992698488518885E-3</v>
      </c>
      <c r="O304" s="48">
        <f ca="1">IF('Bewerking, HH'!O304=0,0,'Bewerking, HH'!O304/SUM('Bewerking, HH'!M$271:M$306))</f>
        <v>0</v>
      </c>
      <c r="P304" s="48">
        <f ca="1">IF('Bewerking, HH'!P304=0,0,'Bewerking, HH'!P304/SUM('Bewerking, HH'!M$271:M$306))</f>
        <v>0</v>
      </c>
      <c r="Q304" s="48">
        <f ca="1">IF('Bewerking, HH'!Q304=0,0,'Bewerking, HH'!Q304/SUM('Bewerking, HH'!M$271:M$306))</f>
        <v>0</v>
      </c>
      <c r="R304" s="48">
        <f ca="1">IF('Bewerking, HH'!R304=0,0,'Bewerking, HH'!R304/SUM('Bewerking, HH'!M$271:M$306))</f>
        <v>0</v>
      </c>
      <c r="S304" s="49">
        <f ca="1">IF('Bewerking, HH'!S304=0,0,'Bewerking, HH'!S304/SUM('Bewerking, HH'!M$271:M$306))</f>
        <v>7.4038691187007406E-3</v>
      </c>
      <c r="W304" s="48">
        <f ca="1">IF('Bewerking, HH'!W304=0,0,'Bewerking, HH'!W304/SUM('Bewerking, HH'!W$271:W$306))</f>
        <v>1.2003138967552628E-2</v>
      </c>
      <c r="X304" s="47">
        <f ca="1">IF('Bewerking, HH'!X304=0,0,'Bewerking, HH'!X304/SUM('Bewerking, HH'!W$271:W$306))</f>
        <v>4.2853730935889997E-3</v>
      </c>
      <c r="Y304" s="48">
        <f ca="1">IF('Bewerking, HH'!Y304=0,0,'Bewerking, HH'!Y304/SUM('Bewerking, HH'!W$271:W$306))</f>
        <v>0</v>
      </c>
      <c r="Z304" s="48">
        <f ca="1">IF('Bewerking, HH'!Z304=0,0,'Bewerking, HH'!Z304/SUM('Bewerking, HH'!W$271:W$306))</f>
        <v>0</v>
      </c>
      <c r="AA304" s="48">
        <f ca="1">IF('Bewerking, HH'!AA304=0,0,'Bewerking, HH'!AA304/SUM('Bewerking, HH'!W$271:W$306))</f>
        <v>0</v>
      </c>
      <c r="AB304" s="48">
        <f ca="1">IF('Bewerking, HH'!AB304=0,0,'Bewerking, HH'!AB304/SUM('Bewerking, HH'!W$271:W$306))</f>
        <v>7.4311644887236003E-3</v>
      </c>
      <c r="AC304" s="49">
        <f ca="1">IF('Bewerking, HH'!AC304=0,0,'Bewerking, HH'!AC304/SUM('Bewerking, HH'!W$271:W$306))</f>
        <v>2.8660138524002867E-4</v>
      </c>
      <c r="AG304" s="48">
        <f ca="1">IF('Bewerking, HH'!AG304=0,0,'Bewerking, HH'!AG304/SUM('Bewerking, HH'!AG$271:AG$306))</f>
        <v>1.2003138967552628E-2</v>
      </c>
      <c r="AH304" s="47">
        <f ca="1">IF('Bewerking, HH'!AH304=0,0,'Bewerking, HH'!AH304/SUM('Bewerking, HH'!AG$271:AG$306))</f>
        <v>4.2853730935889997E-3</v>
      </c>
      <c r="AI304" s="48">
        <f ca="1">IF('Bewerking, HH'!AI304=0,0,'Bewerking, HH'!AI304/SUM('Bewerking, HH'!AG$271:AG$306))</f>
        <v>0</v>
      </c>
      <c r="AJ304" s="48">
        <f ca="1">IF('Bewerking, HH'!AJ304=0,0,'Bewerking, HH'!AJ304/SUM('Bewerking, HH'!AG$271:AG$306))</f>
        <v>0</v>
      </c>
      <c r="AK304" s="48">
        <f ca="1">IF('Bewerking, HH'!AK304=0,0,'Bewerking, HH'!AK304/SUM('Bewerking, HH'!AG$271:AG$306))</f>
        <v>0</v>
      </c>
      <c r="AL304" s="48">
        <f ca="1">IF('Bewerking, HH'!AL304=0,0,'Bewerking, HH'!AL304/SUM('Bewerking, HH'!AG$271:AG$306))</f>
        <v>0</v>
      </c>
      <c r="AM304" s="49">
        <f ca="1">IF('Bewerking, HH'!AM304=0,0,'Bewerking, HH'!AM304/SUM('Bewerking, HH'!AG$271:AG$306))</f>
        <v>0</v>
      </c>
      <c r="AQ304" s="48">
        <f ca="1">IF('Bewerking, HH'!AQ304=0,0,'Bewerking, HH'!AQ304/SUM('Bewerking, HH'!AQ$271:AQ$306))</f>
        <v>1.2003138967552628E-2</v>
      </c>
      <c r="AR304" s="47">
        <f ca="1">IF('Bewerking, HH'!AR304=0,0,'Bewerking, HH'!AR304/SUM('Bewerking, HH'!AQ$271:AQ$306))</f>
        <v>7.4721075437578898E-3</v>
      </c>
      <c r="AS304" s="48">
        <f ca="1">IF('Bewerking, HH'!AS304=0,0,'Bewerking, HH'!AS304/SUM('Bewerking, HH'!AQ$271:AQ$306))</f>
        <v>4.5310314237947385E-3</v>
      </c>
      <c r="AT304" s="48">
        <f ca="1">IF('Bewerking, HH'!AT304=0,0,'Bewerking, HH'!AT304/SUM('Bewerking, HH'!AQ$271:AQ$306))</f>
        <v>0</v>
      </c>
      <c r="AU304" s="48">
        <f ca="1">IF('Bewerking, HH'!AU304=0,0,'Bewerking, HH'!AU304/SUM('Bewerking, HH'!AQ$271:AQ$306))</f>
        <v>0</v>
      </c>
      <c r="AV304" s="48">
        <f ca="1">IF('Bewerking, HH'!AV304=0,0,'Bewerking, HH'!AV304/SUM('Bewerking, HH'!AQ$271:AQ$306))</f>
        <v>0</v>
      </c>
      <c r="AW304" s="49">
        <f ca="1">IF('Bewerking, HH'!AW304=0,0,'Bewerking, HH'!AW304/SUM('Bewerking, HH'!AQ$271:AQ$306))</f>
        <v>0</v>
      </c>
    </row>
    <row r="305" spans="2:49" x14ac:dyDescent="0.25">
      <c r="B305" s="29" t="s">
        <v>101</v>
      </c>
      <c r="C305" s="48">
        <f ca="1">IF('Bewerking, HH'!C305=0,0,'Bewerking, HH'!C305/SUM('Bewerking, HH'!C$271:C$306))</f>
        <v>2.5664471663993996E-2</v>
      </c>
      <c r="D305" s="47">
        <f ca="1">IF('Bewerking, HH'!D305=0,0,'Bewerking, HH'!D305/SUM('Bewerking, HH'!C$271:C$306))</f>
        <v>1.4248183151932853E-2</v>
      </c>
      <c r="E305" s="48">
        <f ca="1">IF('Bewerking, HH'!E305=0,0,'Bewerking, HH'!E305/SUM('Bewerking, HH'!C$271:C$306))</f>
        <v>0</v>
      </c>
      <c r="F305" s="48">
        <f ca="1">IF('Bewerking, HH'!F305=0,0,'Bewerking, HH'!F305/SUM('Bewerking, HH'!C$271:C$306))</f>
        <v>0</v>
      </c>
      <c r="G305" s="48">
        <f ca="1">IF('Bewerking, HH'!G305=0,0,'Bewerking, HH'!G305/SUM('Bewerking, HH'!C$271:C$306))</f>
        <v>0</v>
      </c>
      <c r="H305" s="48">
        <f ca="1">IF('Bewerking, HH'!H305=0,0,'Bewerking, HH'!H305/SUM('Bewerking, HH'!C$271:C$306))</f>
        <v>0</v>
      </c>
      <c r="I305" s="49">
        <f ca="1">IF('Bewerking, HH'!I305=0,0,'Bewerking, HH'!I305/SUM('Bewerking, HH'!C$271:C$306))</f>
        <v>1.1416288512061142E-2</v>
      </c>
      <c r="J305" s="50"/>
      <c r="M305" s="48">
        <f ca="1">IF('Bewerking, HH'!M305=0,0,'Bewerking, HH'!M305/SUM('Bewerking, HH'!M$271:M$306))</f>
        <v>2.5664471663993996E-2</v>
      </c>
      <c r="N305" s="47">
        <f ca="1">IF('Bewerking, HH'!N305=0,0,'Bewerking, HH'!N305/SUM('Bewerking, HH'!M$271:M$306))</f>
        <v>1.4248183151932853E-2</v>
      </c>
      <c r="O305" s="48">
        <f ca="1">IF('Bewerking, HH'!O305=0,0,'Bewerking, HH'!O305/SUM('Bewerking, HH'!M$271:M$306))</f>
        <v>0</v>
      </c>
      <c r="P305" s="48">
        <f ca="1">IF('Bewerking, HH'!P305=0,0,'Bewerking, HH'!P305/SUM('Bewerking, HH'!M$271:M$306))</f>
        <v>0</v>
      </c>
      <c r="Q305" s="48">
        <f ca="1">IF('Bewerking, HH'!Q305=0,0,'Bewerking, HH'!Q305/SUM('Bewerking, HH'!M$271:M$306))</f>
        <v>0</v>
      </c>
      <c r="R305" s="48">
        <f ca="1">IF('Bewerking, HH'!R305=0,0,'Bewerking, HH'!R305/SUM('Bewerking, HH'!M$271:M$306))</f>
        <v>0</v>
      </c>
      <c r="S305" s="49">
        <f ca="1">IF('Bewerking, HH'!S305=0,0,'Bewerking, HH'!S305/SUM('Bewerking, HH'!M$271:M$306))</f>
        <v>1.1416288512061142E-2</v>
      </c>
      <c r="W305" s="48">
        <f ca="1">IF('Bewerking, HH'!W305=0,0,'Bewerking, HH'!W305/SUM('Bewerking, HH'!W$271:W$306))</f>
        <v>2.5664471663993996E-2</v>
      </c>
      <c r="X305" s="47">
        <f ca="1">IF('Bewerking, HH'!X305=0,0,'Bewerking, HH'!X305/SUM('Bewerking, HH'!W$271:W$306))</f>
        <v>1.276058548568699E-2</v>
      </c>
      <c r="Y305" s="48">
        <f ca="1">IF('Bewerking, HH'!Y305=0,0,'Bewerking, HH'!Y305/SUM('Bewerking, HH'!W$271:W$306))</f>
        <v>0</v>
      </c>
      <c r="Z305" s="48">
        <f ca="1">IF('Bewerking, HH'!Z305=0,0,'Bewerking, HH'!Z305/SUM('Bewerking, HH'!W$271:W$306))</f>
        <v>0</v>
      </c>
      <c r="AA305" s="48">
        <f ca="1">IF('Bewerking, HH'!AA305=0,0,'Bewerking, HH'!AA305/SUM('Bewerking, HH'!W$271:W$306))</f>
        <v>0</v>
      </c>
      <c r="AB305" s="48">
        <f ca="1">IF('Bewerking, HH'!AB305=0,0,'Bewerking, HH'!AB305/SUM('Bewerking, HH'!W$271:W$306))</f>
        <v>1.0863557269098229E-2</v>
      </c>
      <c r="AC305" s="49">
        <f ca="1">IF('Bewerking, HH'!AC305=0,0,'Bewerking, HH'!AC305/SUM('Bewerking, HH'!W$271:W$306))</f>
        <v>2.0403289092087756E-3</v>
      </c>
      <c r="AG305" s="48">
        <f ca="1">IF('Bewerking, HH'!AG305=0,0,'Bewerking, HH'!AG305/SUM('Bewerking, HH'!AG$271:AG$306))</f>
        <v>2.5664471663993996E-2</v>
      </c>
      <c r="AH305" s="47">
        <f ca="1">IF('Bewerking, HH'!AH305=0,0,'Bewerking, HH'!AH305/SUM('Bewerking, HH'!AG$271:AG$306))</f>
        <v>1.276058548568699E-2</v>
      </c>
      <c r="AI305" s="48">
        <f ca="1">IF('Bewerking, HH'!AI305=0,0,'Bewerking, HH'!AI305/SUM('Bewerking, HH'!AG$271:AG$306))</f>
        <v>0</v>
      </c>
      <c r="AJ305" s="48">
        <f ca="1">IF('Bewerking, HH'!AJ305=0,0,'Bewerking, HH'!AJ305/SUM('Bewerking, HH'!AG$271:AG$306))</f>
        <v>0</v>
      </c>
      <c r="AK305" s="48">
        <f ca="1">IF('Bewerking, HH'!AK305=0,0,'Bewerking, HH'!AK305/SUM('Bewerking, HH'!AG$271:AG$306))</f>
        <v>0</v>
      </c>
      <c r="AL305" s="48">
        <f ca="1">IF('Bewerking, HH'!AL305=0,0,'Bewerking, HH'!AL305/SUM('Bewerking, HH'!AG$271:AG$306))</f>
        <v>0</v>
      </c>
      <c r="AM305" s="49">
        <f ca="1">IF('Bewerking, HH'!AM305=0,0,'Bewerking, HH'!AM305/SUM('Bewerking, HH'!AG$271:AG$306))</f>
        <v>0</v>
      </c>
      <c r="AQ305" s="48">
        <f ca="1">IF('Bewerking, HH'!AQ305=0,0,'Bewerking, HH'!AQ305/SUM('Bewerking, HH'!AQ$271:AQ$306))</f>
        <v>2.5664471663993996E-2</v>
      </c>
      <c r="AR305" s="47">
        <f ca="1">IF('Bewerking, HH'!AR305=0,0,'Bewerking, HH'!AR305/SUM('Bewerking, HH'!AQ$271:AQ$306))</f>
        <v>2.0021153911767717E-2</v>
      </c>
      <c r="AS305" s="48">
        <f ca="1">IF('Bewerking, HH'!AS305=0,0,'Bewerking, HH'!AS305/SUM('Bewerking, HH'!AQ$271:AQ$306))</f>
        <v>5.6433177522262788E-3</v>
      </c>
      <c r="AT305" s="48">
        <f ca="1">IF('Bewerking, HH'!AT305=0,0,'Bewerking, HH'!AT305/SUM('Bewerking, HH'!AQ$271:AQ$306))</f>
        <v>0</v>
      </c>
      <c r="AU305" s="48">
        <f ca="1">IF('Bewerking, HH'!AU305=0,0,'Bewerking, HH'!AU305/SUM('Bewerking, HH'!AQ$271:AQ$306))</f>
        <v>0</v>
      </c>
      <c r="AV305" s="48">
        <f ca="1">IF('Bewerking, HH'!AV305=0,0,'Bewerking, HH'!AV305/SUM('Bewerking, HH'!AQ$271:AQ$306))</f>
        <v>0</v>
      </c>
      <c r="AW305" s="49">
        <f ca="1">IF('Bewerking, HH'!AW305=0,0,'Bewerking, HH'!AW305/SUM('Bewerking, HH'!AQ$271:AQ$306))</f>
        <v>0</v>
      </c>
    </row>
    <row r="306" spans="2:49" ht="15.75" thickBot="1" x14ac:dyDescent="0.3">
      <c r="B306" s="29" t="s">
        <v>102</v>
      </c>
      <c r="C306" s="58">
        <f ca="1">IF('Bewerking, HH'!C306=0,0,'Bewerking, HH'!C306/SUM('Bewerking, HH'!C$271:C$306))</f>
        <v>1.4814562079907195E-2</v>
      </c>
      <c r="D306" s="59">
        <f ca="1">IF('Bewerking, HH'!D306=0,0,'Bewerking, HH'!D306/SUM('Bewerking, HH'!C$271:C$306))</f>
        <v>8.5502746596608555E-3</v>
      </c>
      <c r="E306" s="58">
        <f ca="1">IF('Bewerking, HH'!E306=0,0,'Bewerking, HH'!E306/SUM('Bewerking, HH'!C$271:C$306))</f>
        <v>0</v>
      </c>
      <c r="F306" s="58">
        <f ca="1">IF('Bewerking, HH'!F306=0,0,'Bewerking, HH'!F306/SUM('Bewerking, HH'!C$271:C$306))</f>
        <v>0</v>
      </c>
      <c r="G306" s="58">
        <f ca="1">IF('Bewerking, HH'!G306=0,0,'Bewerking, HH'!G306/SUM('Bewerking, HH'!C$271:C$306))</f>
        <v>0</v>
      </c>
      <c r="H306" s="58">
        <f ca="1">IF('Bewerking, HH'!H306=0,0,'Bewerking, HH'!H306/SUM('Bewerking, HH'!C$271:C$306))</f>
        <v>0</v>
      </c>
      <c r="I306" s="60">
        <f ca="1">IF('Bewerking, HH'!I306=0,0,'Bewerking, HH'!I306/SUM('Bewerking, HH'!C$271:C$306))</f>
        <v>6.2642874202463407E-3</v>
      </c>
      <c r="J306" s="58">
        <f ca="1">SUM(C301:C306)</f>
        <v>0.1833225289160326</v>
      </c>
      <c r="M306" s="58">
        <f ca="1">IF('Bewerking, HH'!M306=0,0,'Bewerking, HH'!M306/SUM('Bewerking, HH'!M$271:M$306))</f>
        <v>1.4814562079907195E-2</v>
      </c>
      <c r="N306" s="59">
        <f ca="1">IF('Bewerking, HH'!N306=0,0,'Bewerking, HH'!N306/SUM('Bewerking, HH'!M$271:M$306))</f>
        <v>8.5502746596608555E-3</v>
      </c>
      <c r="O306" s="58">
        <f ca="1">IF('Bewerking, HH'!O306=0,0,'Bewerking, HH'!O306/SUM('Bewerking, HH'!M$271:M$306))</f>
        <v>0</v>
      </c>
      <c r="P306" s="58">
        <f ca="1">IF('Bewerking, HH'!P306=0,0,'Bewerking, HH'!P306/SUM('Bewerking, HH'!M$271:M$306))</f>
        <v>0</v>
      </c>
      <c r="Q306" s="58">
        <f ca="1">IF('Bewerking, HH'!Q306=0,0,'Bewerking, HH'!Q306/SUM('Bewerking, HH'!M$271:M$306))</f>
        <v>0</v>
      </c>
      <c r="R306" s="58">
        <f ca="1">IF('Bewerking, HH'!R306=0,0,'Bewerking, HH'!R306/SUM('Bewerking, HH'!M$271:M$306))</f>
        <v>0</v>
      </c>
      <c r="S306" s="60">
        <f ca="1">IF('Bewerking, HH'!S306=0,0,'Bewerking, HH'!S306/SUM('Bewerking, HH'!M$271:M$306))</f>
        <v>6.2642874202463407E-3</v>
      </c>
      <c r="W306" s="58">
        <f ca="1">IF('Bewerking, HH'!W306=0,0,'Bewerking, HH'!W306/SUM('Bewerking, HH'!W$271:W$306))</f>
        <v>1.4814562079907195E-2</v>
      </c>
      <c r="X306" s="59">
        <f ca="1">IF('Bewerking, HH'!X306=0,0,'Bewerking, HH'!X306/SUM('Bewerking, HH'!W$271:W$306))</f>
        <v>5.1178818792862258E-3</v>
      </c>
      <c r="Y306" s="58">
        <f ca="1">IF('Bewerking, HH'!Y306=0,0,'Bewerking, HH'!Y306/SUM('Bewerking, HH'!W$271:W$306))</f>
        <v>0</v>
      </c>
      <c r="Z306" s="58">
        <f ca="1">IF('Bewerking, HH'!Z306=0,0,'Bewerking, HH'!Z306/SUM('Bewerking, HH'!W$271:W$306))</f>
        <v>0</v>
      </c>
      <c r="AA306" s="58">
        <f ca="1">IF('Bewerking, HH'!AA306=0,0,'Bewerking, HH'!AA306/SUM('Bewerking, HH'!W$271:W$306))</f>
        <v>0</v>
      </c>
      <c r="AB306" s="58">
        <f ca="1">IF('Bewerking, HH'!AB306=0,0,'Bewerking, HH'!AB306/SUM('Bewerking, HH'!W$271:W$306))</f>
        <v>8.7891091473608785E-3</v>
      </c>
      <c r="AC306" s="60">
        <f ca="1">IF('Bewerking, HH'!AC306=0,0,'Bewerking, HH'!AC306/SUM('Bewerking, HH'!W$271:W$306))</f>
        <v>9.0757105326009081E-4</v>
      </c>
      <c r="AG306" s="58">
        <f ca="1">IF('Bewerking, HH'!AG306=0,0,'Bewerking, HH'!AG306/SUM('Bewerking, HH'!AG$271:AG$306))</f>
        <v>1.4814562079907195E-2</v>
      </c>
      <c r="AH306" s="59">
        <f ca="1">IF('Bewerking, HH'!AH306=0,0,'Bewerking, HH'!AH306/SUM('Bewerking, HH'!AG$271:AG$306))</f>
        <v>5.1178818792862258E-3</v>
      </c>
      <c r="AI306" s="58">
        <f ca="1">IF('Bewerking, HH'!AI306=0,0,'Bewerking, HH'!AI306/SUM('Bewerking, HH'!AG$271:AG$306))</f>
        <v>0</v>
      </c>
      <c r="AJ306" s="58">
        <f ca="1">IF('Bewerking, HH'!AJ306=0,0,'Bewerking, HH'!AJ306/SUM('Bewerking, HH'!AG$271:AG$306))</f>
        <v>0</v>
      </c>
      <c r="AK306" s="58">
        <f ca="1">IF('Bewerking, HH'!AK306=0,0,'Bewerking, HH'!AK306/SUM('Bewerking, HH'!AG$271:AG$306))</f>
        <v>0</v>
      </c>
      <c r="AL306" s="58">
        <f ca="1">IF('Bewerking, HH'!AL306=0,0,'Bewerking, HH'!AL306/SUM('Bewerking, HH'!AG$271:AG$306))</f>
        <v>0</v>
      </c>
      <c r="AM306" s="60">
        <f ca="1">IF('Bewerking, HH'!AM306=0,0,'Bewerking, HH'!AM306/SUM('Bewerking, HH'!AG$271:AG$306))</f>
        <v>0</v>
      </c>
      <c r="AQ306" s="58">
        <f ca="1">IF('Bewerking, HH'!AQ306=0,0,'Bewerking, HH'!AQ306/SUM('Bewerking, HH'!AQ$271:AQ$306))</f>
        <v>1.4814562079907195E-2</v>
      </c>
      <c r="AR306" s="59">
        <f ca="1">IF('Bewerking, HH'!AR306=0,0,'Bewerking, HH'!AR306/SUM('Bewerking, HH'!AQ$271:AQ$306))</f>
        <v>1.0727080418983929E-2</v>
      </c>
      <c r="AS306" s="58">
        <f ca="1">IF('Bewerking, HH'!AS306=0,0,'Bewerking, HH'!AS306/SUM('Bewerking, HH'!AQ$271:AQ$306))</f>
        <v>4.0874816609232662E-3</v>
      </c>
      <c r="AT306" s="58">
        <f ca="1">IF('Bewerking, HH'!AT306=0,0,'Bewerking, HH'!AT306/SUM('Bewerking, HH'!AQ$271:AQ$306))</f>
        <v>0</v>
      </c>
      <c r="AU306" s="58">
        <f ca="1">IF('Bewerking, HH'!AU306=0,0,'Bewerking, HH'!AU306/SUM('Bewerking, HH'!AQ$271:AQ$306))</f>
        <v>0</v>
      </c>
      <c r="AV306" s="58">
        <f ca="1">IF('Bewerking, HH'!AV306=0,0,'Bewerking, HH'!AV306/SUM('Bewerking, HH'!AQ$271:AQ$306))</f>
        <v>0</v>
      </c>
      <c r="AW306" s="60">
        <f ca="1">IF('Bewerking, HH'!AW306=0,0,'Bewerking, HH'!AW306/SUM('Bewerking, HH'!AQ$271:AQ$306))</f>
        <v>0</v>
      </c>
    </row>
    <row r="307" spans="2:49" x14ac:dyDescent="0.25">
      <c r="C307" s="56">
        <f ca="1">SUM(C271:C306)</f>
        <v>1.0000000000000002</v>
      </c>
      <c r="D307" s="47">
        <f t="shared" ref="D307" ca="1" si="238">SUM(D271:D306)</f>
        <v>0.33477771333037631</v>
      </c>
      <c r="E307" s="56">
        <f t="shared" ref="E307" ca="1" si="239">SUM(E271:E306)</f>
        <v>0</v>
      </c>
      <c r="F307" s="56">
        <f t="shared" ref="F307" ca="1" si="240">SUM(F271:F306)</f>
        <v>0</v>
      </c>
      <c r="G307" s="56">
        <f t="shared" ref="G307" ca="1" si="241">SUM(G271:G306)</f>
        <v>0</v>
      </c>
      <c r="H307" s="56">
        <f t="shared" ref="H307" ca="1" si="242">SUM(H271:H306)</f>
        <v>0</v>
      </c>
      <c r="I307" s="49">
        <f t="shared" ref="I307" ca="1" si="243">SUM(I271:I306)</f>
        <v>0.66522228666962357</v>
      </c>
      <c r="M307" s="56">
        <f ca="1">SUM(M271:M306)</f>
        <v>1.0000000000000002</v>
      </c>
      <c r="N307" s="47">
        <f t="shared" ref="N307" ca="1" si="244">SUM(N271:N306)</f>
        <v>0.33455252652768774</v>
      </c>
      <c r="O307" s="56">
        <f t="shared" ref="O307" ca="1" si="245">SUM(O271:O306)</f>
        <v>0</v>
      </c>
      <c r="P307" s="56">
        <f t="shared" ref="P307" ca="1" si="246">SUM(P271:P306)</f>
        <v>0</v>
      </c>
      <c r="Q307" s="56">
        <f t="shared" ref="Q307" ca="1" si="247">SUM(Q271:Q306)</f>
        <v>0</v>
      </c>
      <c r="R307" s="56">
        <f t="shared" ref="R307" ca="1" si="248">SUM(R271:R306)</f>
        <v>0</v>
      </c>
      <c r="S307" s="49">
        <f t="shared" ref="S307" ca="1" si="249">SUM(S271:S306)</f>
        <v>0.66544747347231215</v>
      </c>
      <c r="W307" s="56">
        <f ca="1">SUM(W271:W306)</f>
        <v>1.0000000000000002</v>
      </c>
      <c r="X307" s="47">
        <f t="shared" ref="X307" ca="1" si="250">SUM(X271:X306)</f>
        <v>0.32376403152615241</v>
      </c>
      <c r="Y307" s="56">
        <f t="shared" ref="Y307" ca="1" si="251">SUM(Y271:Y306)</f>
        <v>0</v>
      </c>
      <c r="Z307" s="56">
        <f t="shared" ref="Z307" ca="1" si="252">SUM(Z271:Z306)</f>
        <v>0</v>
      </c>
      <c r="AA307" s="56">
        <f t="shared" ref="AA307" ca="1" si="253">SUM(AA271:AA306)</f>
        <v>0</v>
      </c>
      <c r="AB307" s="56">
        <f t="shared" ref="AB307" ca="1" si="254">SUM(AB271:AB306)</f>
        <v>0.57063018185540282</v>
      </c>
      <c r="AC307" s="49">
        <f t="shared" ref="AC307" ca="1" si="255">SUM(AC271:AC306)</f>
        <v>0.10560578661844484</v>
      </c>
      <c r="AG307" s="56">
        <f ca="1">SUM(AG271:AG306)</f>
        <v>1.0000000000000002</v>
      </c>
      <c r="AH307" s="47">
        <f t="shared" ref="AH307" ca="1" si="256">SUM(AH271:AH306)</f>
        <v>0.32376403152615241</v>
      </c>
      <c r="AI307" s="56">
        <f t="shared" ref="AI307" ca="1" si="257">SUM(AI271:AI306)</f>
        <v>0</v>
      </c>
      <c r="AJ307" s="56">
        <f t="shared" ref="AJ307" ca="1" si="258">SUM(AJ271:AJ306)</f>
        <v>0</v>
      </c>
      <c r="AK307" s="56">
        <f t="shared" ref="AK307" ca="1" si="259">SUM(AK271:AK306)</f>
        <v>0</v>
      </c>
      <c r="AL307" s="56">
        <f t="shared" ref="AL307" ca="1" si="260">SUM(AL271:AL306)</f>
        <v>0</v>
      </c>
      <c r="AM307" s="49">
        <f t="shared" ref="AM307" ca="1" si="261">SUM(AM271:AM306)</f>
        <v>0</v>
      </c>
      <c r="AQ307" s="56">
        <f ca="1">SUM(AQ271:AQ306)</f>
        <v>1.0000000000000002</v>
      </c>
      <c r="AR307" s="47">
        <f t="shared" ref="AR307" ca="1" si="262">SUM(AR271:AR306)</f>
        <v>0.63844552867719817</v>
      </c>
      <c r="AS307" s="56">
        <f t="shared" ref="AS307" ca="1" si="263">SUM(AS271:AS306)</f>
        <v>0.35948684704357026</v>
      </c>
      <c r="AT307" s="56">
        <f t="shared" ref="AT307" ca="1" si="264">SUM(AT271:AT306)</f>
        <v>0</v>
      </c>
      <c r="AU307" s="56">
        <f t="shared" ref="AU307" ca="1" si="265">SUM(AU271:AU306)</f>
        <v>0</v>
      </c>
      <c r="AV307" s="56">
        <f t="shared" ref="AV307" ca="1" si="266">SUM(AV271:AV306)</f>
        <v>0</v>
      </c>
      <c r="AW307" s="49">
        <f t="shared" ref="AW307" ca="1" si="267">SUM(AW271:AW306)</f>
        <v>2.0676242792316345E-3</v>
      </c>
    </row>
    <row r="308" spans="2:49" s="5" customFormat="1" x14ac:dyDescent="0.25">
      <c r="B308" s="3" t="s">
        <v>105</v>
      </c>
      <c r="C308" s="39"/>
      <c r="D308" s="39"/>
      <c r="E308" s="39"/>
      <c r="F308" s="39"/>
      <c r="G308" s="39"/>
      <c r="H308" s="39"/>
      <c r="I308" s="39"/>
      <c r="J308" s="39"/>
      <c r="K308" s="21"/>
      <c r="M308" s="39"/>
      <c r="N308" s="39"/>
      <c r="O308" s="39"/>
      <c r="P308" s="39"/>
      <c r="Q308" s="39"/>
      <c r="R308" s="39"/>
      <c r="S308" s="39"/>
      <c r="U308" s="21"/>
      <c r="W308" s="39"/>
      <c r="X308" s="39"/>
      <c r="Y308" s="39"/>
      <c r="Z308" s="39"/>
      <c r="AA308" s="39"/>
      <c r="AB308" s="39"/>
      <c r="AC308" s="39"/>
      <c r="AE308" s="21"/>
      <c r="AG308" s="39"/>
      <c r="AH308" s="39"/>
      <c r="AI308" s="39"/>
      <c r="AJ308" s="39"/>
      <c r="AK308" s="39"/>
      <c r="AL308" s="39"/>
      <c r="AM308" s="39"/>
      <c r="AO308" s="21"/>
      <c r="AQ308" s="39"/>
      <c r="AR308" s="39"/>
      <c r="AS308" s="39"/>
      <c r="AT308" s="39"/>
      <c r="AU308" s="39"/>
      <c r="AV308" s="39"/>
      <c r="AW308" s="39"/>
    </row>
    <row r="309" spans="2:49" x14ac:dyDescent="0.25">
      <c r="C309" s="9" t="s">
        <v>1</v>
      </c>
      <c r="D309" s="40" t="s">
        <v>2</v>
      </c>
      <c r="E309" s="9" t="s">
        <v>3</v>
      </c>
      <c r="F309" s="9" t="s">
        <v>4</v>
      </c>
      <c r="G309" s="9" t="s">
        <v>5</v>
      </c>
      <c r="H309" s="9" t="s">
        <v>6</v>
      </c>
      <c r="I309" s="9" t="s">
        <v>7</v>
      </c>
      <c r="M309" s="9" t="s">
        <v>1</v>
      </c>
      <c r="N309" s="40" t="s">
        <v>2</v>
      </c>
      <c r="O309" s="9" t="s">
        <v>3</v>
      </c>
      <c r="P309" s="9" t="s">
        <v>4</v>
      </c>
      <c r="Q309" s="9" t="s">
        <v>5</v>
      </c>
      <c r="R309" s="9" t="s">
        <v>6</v>
      </c>
      <c r="S309" s="9" t="s">
        <v>7</v>
      </c>
      <c r="W309" s="9" t="s">
        <v>1</v>
      </c>
      <c r="X309" s="40" t="s">
        <v>2</v>
      </c>
      <c r="Y309" s="9" t="s">
        <v>3</v>
      </c>
      <c r="Z309" s="9" t="s">
        <v>4</v>
      </c>
      <c r="AA309" s="9" t="s">
        <v>5</v>
      </c>
      <c r="AB309" s="9" t="s">
        <v>6</v>
      </c>
      <c r="AC309" s="9" t="s">
        <v>7</v>
      </c>
      <c r="AG309" s="9" t="s">
        <v>1</v>
      </c>
      <c r="AH309" s="40" t="s">
        <v>2</v>
      </c>
      <c r="AI309" s="9" t="s">
        <v>3</v>
      </c>
      <c r="AJ309" s="9" t="s">
        <v>4</v>
      </c>
      <c r="AK309" s="9" t="s">
        <v>5</v>
      </c>
      <c r="AL309" s="9" t="s">
        <v>6</v>
      </c>
      <c r="AM309" s="9" t="s">
        <v>7</v>
      </c>
      <c r="AQ309" s="9" t="s">
        <v>1</v>
      </c>
      <c r="AR309" s="40" t="s">
        <v>2</v>
      </c>
      <c r="AS309" s="9" t="s">
        <v>3</v>
      </c>
      <c r="AT309" s="9" t="s">
        <v>4</v>
      </c>
      <c r="AU309" s="9" t="s">
        <v>5</v>
      </c>
      <c r="AV309" s="9" t="s">
        <v>6</v>
      </c>
      <c r="AW309" s="9" t="s">
        <v>7</v>
      </c>
    </row>
    <row r="310" spans="2:49" x14ac:dyDescent="0.25">
      <c r="C310" s="9" t="s">
        <v>35</v>
      </c>
      <c r="D310" s="40" t="s">
        <v>35</v>
      </c>
      <c r="E310" s="9" t="s">
        <v>35</v>
      </c>
      <c r="F310" s="9" t="s">
        <v>35</v>
      </c>
      <c r="G310" s="9" t="s">
        <v>35</v>
      </c>
      <c r="H310" s="9" t="s">
        <v>35</v>
      </c>
      <c r="I310" s="9" t="s">
        <v>35</v>
      </c>
      <c r="M310" s="9" t="s">
        <v>35</v>
      </c>
      <c r="N310" s="40" t="s">
        <v>35</v>
      </c>
      <c r="O310" s="9" t="s">
        <v>35</v>
      </c>
      <c r="P310" s="9" t="s">
        <v>35</v>
      </c>
      <c r="Q310" s="9" t="s">
        <v>35</v>
      </c>
      <c r="R310" s="9" t="s">
        <v>35</v>
      </c>
      <c r="S310" s="9" t="s">
        <v>35</v>
      </c>
      <c r="W310" s="9" t="s">
        <v>35</v>
      </c>
      <c r="X310" s="40" t="s">
        <v>35</v>
      </c>
      <c r="Y310" s="9" t="s">
        <v>35</v>
      </c>
      <c r="Z310" s="9" t="s">
        <v>35</v>
      </c>
      <c r="AA310" s="9" t="s">
        <v>35</v>
      </c>
      <c r="AB310" s="9" t="s">
        <v>35</v>
      </c>
      <c r="AC310" s="9" t="s">
        <v>35</v>
      </c>
      <c r="AG310" s="9" t="s">
        <v>35</v>
      </c>
      <c r="AH310" s="40" t="s">
        <v>35</v>
      </c>
      <c r="AI310" s="9" t="s">
        <v>35</v>
      </c>
      <c r="AJ310" s="9" t="s">
        <v>35</v>
      </c>
      <c r="AK310" s="9" t="s">
        <v>35</v>
      </c>
      <c r="AL310" s="9" t="s">
        <v>35</v>
      </c>
      <c r="AM310" s="9" t="s">
        <v>35</v>
      </c>
      <c r="AQ310" s="9" t="s">
        <v>35</v>
      </c>
      <c r="AR310" s="40" t="s">
        <v>35</v>
      </c>
      <c r="AS310" s="9" t="s">
        <v>35</v>
      </c>
      <c r="AT310" s="9" t="s">
        <v>35</v>
      </c>
      <c r="AU310" s="9" t="s">
        <v>35</v>
      </c>
      <c r="AV310" s="9" t="s">
        <v>35</v>
      </c>
      <c r="AW310" s="9" t="s">
        <v>35</v>
      </c>
    </row>
    <row r="311" spans="2:49" x14ac:dyDescent="0.25">
      <c r="B311" s="29" t="s">
        <v>10</v>
      </c>
      <c r="C311" s="56">
        <f ca="1">IF('Bewerking, HH'!C311=0,0,'Bewerking, HH'!C311/SUM('Bewerking, HH'!C$311:C$325))</f>
        <v>0</v>
      </c>
      <c r="D311" s="47">
        <f ca="1">IF('Bewerking, HH'!D311=0,0,'Bewerking, HH'!D311/SUM('Bewerking, HH'!C$311:C$325))</f>
        <v>0</v>
      </c>
      <c r="E311" s="56">
        <f ca="1">IF('Bewerking, HH'!E311=0,0,'Bewerking, HH'!E311/SUM('Bewerking, HH'!C$311:C$325))</f>
        <v>0</v>
      </c>
      <c r="F311" s="56">
        <f ca="1">IF('Bewerking, HH'!F311=0,0,'Bewerking, HH'!F311/SUM('Bewerking, HH'!C$311:C$325))</f>
        <v>0</v>
      </c>
      <c r="G311" s="56">
        <f ca="1">IF('Bewerking, HH'!G311=0,0,'Bewerking, HH'!G311/SUM('Bewerking, HH'!C$311:C$325))</f>
        <v>0</v>
      </c>
      <c r="H311" s="56">
        <f ca="1">IF('Bewerking, HH'!H311=0,0,'Bewerking, HH'!H311/SUM('Bewerking, HH'!C$311:C$325))</f>
        <v>0</v>
      </c>
      <c r="I311" s="49">
        <f ca="1">IF('Bewerking, HH'!I311=0,0,'Bewerking, HH'!I311/SUM('Bewerking, HH'!C$311:C$325))</f>
        <v>0</v>
      </c>
      <c r="M311" s="56">
        <f ca="1">IF('Bewerking, HH'!M311=0,0,'Bewerking, HH'!M311/SUM('Bewerking, HH'!M$311:M$325))</f>
        <v>0</v>
      </c>
      <c r="N311" s="47">
        <f ca="1">IF('Bewerking, HH'!N311=0,0,'Bewerking, HH'!N311/SUM('Bewerking, HH'!M$311:M$325))</f>
        <v>0</v>
      </c>
      <c r="O311" s="56">
        <f ca="1">IF('Bewerking, HH'!O311=0,0,'Bewerking, HH'!O311/SUM('Bewerking, HH'!M$311:M$325))</f>
        <v>0</v>
      </c>
      <c r="P311" s="56">
        <f ca="1">IF('Bewerking, HH'!P311=0,0,'Bewerking, HH'!P311/SUM('Bewerking, HH'!M$311:M$325))</f>
        <v>0</v>
      </c>
      <c r="Q311" s="56">
        <f ca="1">IF('Bewerking, HH'!Q311=0,0,'Bewerking, HH'!Q311/SUM('Bewerking, HH'!M$311:M$325))</f>
        <v>0</v>
      </c>
      <c r="R311" s="56">
        <f ca="1">IF('Bewerking, HH'!R311=0,0,'Bewerking, HH'!R311/SUM('Bewerking, HH'!M$311:M$325))</f>
        <v>0</v>
      </c>
      <c r="S311" s="49">
        <f ca="1">IF('Bewerking, HH'!S311=0,0,'Bewerking, HH'!S311/SUM('Bewerking, HH'!M$311:M$325))</f>
        <v>0</v>
      </c>
      <c r="W311" s="56">
        <f ca="1">IF('Bewerking, HH'!W311=0,0,'Bewerking, HH'!W311/SUM('Bewerking, HH'!W$311:W$325))</f>
        <v>0</v>
      </c>
      <c r="X311" s="47">
        <f ca="1">IF('Bewerking, HH'!X311=0,0,'Bewerking, HH'!X311/SUM('Bewerking, HH'!W$311:W$325))</f>
        <v>0</v>
      </c>
      <c r="Y311" s="56">
        <f ca="1">IF('Bewerking, HH'!Y311=0,0,'Bewerking, HH'!Y311/SUM('Bewerking, HH'!W$311:W$325))</f>
        <v>0</v>
      </c>
      <c r="Z311" s="56">
        <f ca="1">IF('Bewerking, HH'!Z311=0,0,'Bewerking, HH'!Z311/SUM('Bewerking, HH'!W$311:W$325))</f>
        <v>0</v>
      </c>
      <c r="AA311" s="56">
        <f ca="1">IF('Bewerking, HH'!AA311=0,0,'Bewerking, HH'!AA311/SUM('Bewerking, HH'!W$311:W$325))</f>
        <v>0</v>
      </c>
      <c r="AB311" s="56">
        <f ca="1">IF('Bewerking, HH'!AB311=0,0,'Bewerking, HH'!AB311/SUM('Bewerking, HH'!W$311:W$325))</f>
        <v>0</v>
      </c>
      <c r="AC311" s="49">
        <f ca="1">IF('Bewerking, HH'!AC311=0,0,'Bewerking, HH'!AC311/SUM('Bewerking, HH'!W$311:W$325))</f>
        <v>0</v>
      </c>
      <c r="AG311" s="56">
        <f ca="1">IF('Bewerking, HH'!AG311=0,0,'Bewerking, HH'!AG311/SUM('Bewerking, HH'!AG$311:AG$325))</f>
        <v>0</v>
      </c>
      <c r="AH311" s="47">
        <f ca="1">IF('Bewerking, HH'!AH311=0,0,'Bewerking, HH'!AH311/SUM('Bewerking, HH'!AG$311:AG$325))</f>
        <v>0</v>
      </c>
      <c r="AI311" s="56">
        <f ca="1">IF('Bewerking, HH'!AI311=0,0,'Bewerking, HH'!AI311/SUM('Bewerking, HH'!AG$311:AG$325))</f>
        <v>0</v>
      </c>
      <c r="AJ311" s="56">
        <f ca="1">IF('Bewerking, HH'!AJ311=0,0,'Bewerking, HH'!AJ311/SUM('Bewerking, HH'!AG$311:AG$325))</f>
        <v>0</v>
      </c>
      <c r="AK311" s="56">
        <f ca="1">IF('Bewerking, HH'!AK311=0,0,'Bewerking, HH'!AK311/SUM('Bewerking, HH'!AG$311:AG$325))</f>
        <v>0</v>
      </c>
      <c r="AL311" s="56">
        <f ca="1">IF('Bewerking, HH'!AL311=0,0,'Bewerking, HH'!AL311/SUM('Bewerking, HH'!AG$311:AG$325))</f>
        <v>0</v>
      </c>
      <c r="AM311" s="49">
        <f ca="1">IF('Bewerking, HH'!AM311=0,0,'Bewerking, HH'!AM311/SUM('Bewerking, HH'!AG$311:AG$325))</f>
        <v>0</v>
      </c>
      <c r="AQ311" s="56">
        <f ca="1">IF('Bewerking, HH'!AQ311=0,0,'Bewerking, HH'!AQ311/SUM('Bewerking, HH'!AQ$311:AQ$325))</f>
        <v>0</v>
      </c>
      <c r="AR311" s="47">
        <f ca="1">IF('Bewerking, HH'!AR311=0,0,'Bewerking, HH'!AR311/SUM('Bewerking, HH'!AQ$311:AQ$325))</f>
        <v>0</v>
      </c>
      <c r="AS311" s="56">
        <f ca="1">IF('Bewerking, HH'!AS311=0,0,'Bewerking, HH'!AS311/SUM('Bewerking, HH'!AQ$311:AQ$325))</f>
        <v>0</v>
      </c>
      <c r="AT311" s="56">
        <f ca="1">IF('Bewerking, HH'!AT311=0,0,'Bewerking, HH'!AT311/SUM('Bewerking, HH'!AQ$311:AQ$325))</f>
        <v>0</v>
      </c>
      <c r="AU311" s="56">
        <f ca="1">IF('Bewerking, HH'!AU311=0,0,'Bewerking, HH'!AU311/SUM('Bewerking, HH'!AQ$311:AQ$325))</f>
        <v>0</v>
      </c>
      <c r="AV311" s="56">
        <f ca="1">IF('Bewerking, HH'!AV311=0,0,'Bewerking, HH'!AV311/SUM('Bewerking, HH'!AQ$311:AQ$325))</f>
        <v>0</v>
      </c>
      <c r="AW311" s="49">
        <f ca="1">IF('Bewerking, HH'!AW311=0,0,'Bewerking, HH'!AW311/SUM('Bewerking, HH'!AQ$311:AQ$325))</f>
        <v>0</v>
      </c>
    </row>
    <row r="312" spans="2:49" x14ac:dyDescent="0.25">
      <c r="B312" s="29" t="s">
        <v>36</v>
      </c>
      <c r="C312" s="56">
        <f ca="1">IF('Bewerking, HH'!C312=0,0,'Bewerking, HH'!C312/SUM('Bewerking, HH'!C$311:C$325))</f>
        <v>9.1548144515285271E-3</v>
      </c>
      <c r="D312" s="47">
        <f ca="1">IF('Bewerking, HH'!D312=0,0,'Bewerking, HH'!D312/SUM('Bewerking, HH'!C$311:C$325))</f>
        <v>0</v>
      </c>
      <c r="E312" s="56">
        <f ca="1">IF('Bewerking, HH'!E312=0,0,'Bewerking, HH'!E312/SUM('Bewerking, HH'!C$311:C$325))</f>
        <v>0</v>
      </c>
      <c r="F312" s="56">
        <f ca="1">IF('Bewerking, HH'!F312=0,0,'Bewerking, HH'!F312/SUM('Bewerking, HH'!C$311:C$325))</f>
        <v>0</v>
      </c>
      <c r="G312" s="56">
        <f ca="1">IF('Bewerking, HH'!G312=0,0,'Bewerking, HH'!G312/SUM('Bewerking, HH'!C$311:C$325))</f>
        <v>0</v>
      </c>
      <c r="H312" s="56">
        <f ca="1">IF('Bewerking, HH'!H312=0,0,'Bewerking, HH'!H312/SUM('Bewerking, HH'!C$311:C$325))</f>
        <v>8.0649555882513213E-3</v>
      </c>
      <c r="I312" s="49">
        <f ca="1">IF('Bewerking, HH'!I312=0,0,'Bewerking, HH'!I312/SUM('Bewerking, HH'!C$311:C$325))</f>
        <v>1.0898588632772056E-3</v>
      </c>
      <c r="M312" s="56">
        <f ca="1">IF('Bewerking, HH'!M312=0,0,'Bewerking, HH'!M312/SUM('Bewerking, HH'!M$311:M$325))</f>
        <v>9.1548144515285271E-3</v>
      </c>
      <c r="N312" s="47">
        <f ca="1">IF('Bewerking, HH'!N312=0,0,'Bewerking, HH'!N312/SUM('Bewerking, HH'!M$311:M$325))</f>
        <v>0</v>
      </c>
      <c r="O312" s="56">
        <f ca="1">IF('Bewerking, HH'!O312=0,0,'Bewerking, HH'!O312/SUM('Bewerking, HH'!M$311:M$325))</f>
        <v>0</v>
      </c>
      <c r="P312" s="56">
        <f ca="1">IF('Bewerking, HH'!P312=0,0,'Bewerking, HH'!P312/SUM('Bewerking, HH'!M$311:M$325))</f>
        <v>0</v>
      </c>
      <c r="Q312" s="56">
        <f ca="1">IF('Bewerking, HH'!Q312=0,0,'Bewerking, HH'!Q312/SUM('Bewerking, HH'!M$311:M$325))</f>
        <v>0</v>
      </c>
      <c r="R312" s="56">
        <f ca="1">IF('Bewerking, HH'!R312=0,0,'Bewerking, HH'!R312/SUM('Bewerking, HH'!M$311:M$325))</f>
        <v>8.0649555882513213E-3</v>
      </c>
      <c r="S312" s="49">
        <f ca="1">IF('Bewerking, HH'!S312=0,0,'Bewerking, HH'!S312/SUM('Bewerking, HH'!M$311:M$325))</f>
        <v>1.0898588632772056E-3</v>
      </c>
      <c r="W312" s="56">
        <f ca="1">IF('Bewerking, HH'!W312=0,0,'Bewerking, HH'!W312/SUM('Bewerking, HH'!W$311:W$325))</f>
        <v>9.1548144515285271E-3</v>
      </c>
      <c r="X312" s="47">
        <f ca="1">IF('Bewerking, HH'!X312=0,0,'Bewerking, HH'!X312/SUM('Bewerking, HH'!W$311:W$325))</f>
        <v>0</v>
      </c>
      <c r="Y312" s="56">
        <f ca="1">IF('Bewerking, HH'!Y312=0,0,'Bewerking, HH'!Y312/SUM('Bewerking, HH'!W$311:W$325))</f>
        <v>0</v>
      </c>
      <c r="Z312" s="56">
        <f ca="1">IF('Bewerking, HH'!Z312=0,0,'Bewerking, HH'!Z312/SUM('Bewerking, HH'!W$311:W$325))</f>
        <v>0</v>
      </c>
      <c r="AA312" s="56">
        <f ca="1">IF('Bewerking, HH'!AA312=0,0,'Bewerking, HH'!AA312/SUM('Bewerking, HH'!W$311:W$325))</f>
        <v>0</v>
      </c>
      <c r="AB312" s="56">
        <f ca="1">IF('Bewerking, HH'!AB312=0,0,'Bewerking, HH'!AB312/SUM('Bewerking, HH'!W$311:W$325))</f>
        <v>8.9368426788730866E-3</v>
      </c>
      <c r="AC312" s="49">
        <f ca="1">IF('Bewerking, HH'!AC312=0,0,'Bewerking, HH'!AC312/SUM('Bewerking, HH'!W$311:W$325))</f>
        <v>2.1797177265544111E-4</v>
      </c>
      <c r="AG312" s="56">
        <f ca="1">IF('Bewerking, HH'!AG312=0,0,'Bewerking, HH'!AG312/SUM('Bewerking, HH'!AG$311:AG$325))</f>
        <v>9.1548144515285271E-3</v>
      </c>
      <c r="AH312" s="47">
        <f ca="1">IF('Bewerking, HH'!AH312=0,0,'Bewerking, HH'!AH312/SUM('Bewerking, HH'!AG$311:AG$325))</f>
        <v>0</v>
      </c>
      <c r="AI312" s="56">
        <f ca="1">IF('Bewerking, HH'!AI312=0,0,'Bewerking, HH'!AI312/SUM('Bewerking, HH'!AG$311:AG$325))</f>
        <v>0</v>
      </c>
      <c r="AJ312" s="56">
        <f ca="1">IF('Bewerking, HH'!AJ312=0,0,'Bewerking, HH'!AJ312/SUM('Bewerking, HH'!AG$311:AG$325))</f>
        <v>0</v>
      </c>
      <c r="AK312" s="56">
        <f ca="1">IF('Bewerking, HH'!AK312=0,0,'Bewerking, HH'!AK312/SUM('Bewerking, HH'!AG$311:AG$325))</f>
        <v>0</v>
      </c>
      <c r="AL312" s="56">
        <f ca="1">IF('Bewerking, HH'!AL312=0,0,'Bewerking, HH'!AL312/SUM('Bewerking, HH'!AG$311:AG$325))</f>
        <v>0</v>
      </c>
      <c r="AM312" s="49">
        <f ca="1">IF('Bewerking, HH'!AM312=0,0,'Bewerking, HH'!AM312/SUM('Bewerking, HH'!AG$311:AG$325))</f>
        <v>0</v>
      </c>
      <c r="AQ312" s="56">
        <f ca="1">IF('Bewerking, HH'!AQ312=0,0,'Bewerking, HH'!AQ312/SUM('Bewerking, HH'!AQ$311:AQ$325))</f>
        <v>9.1548144515285271E-3</v>
      </c>
      <c r="AR312" s="47">
        <f ca="1">IF('Bewerking, HH'!AR312=0,0,'Bewerking, HH'!AR312/SUM('Bewerking, HH'!AQ$311:AQ$325))</f>
        <v>7.0295896681379765E-3</v>
      </c>
      <c r="AS312" s="56">
        <f ca="1">IF('Bewerking, HH'!AS312=0,0,'Bewerking, HH'!AS312/SUM('Bewerking, HH'!AQ$311:AQ$325))</f>
        <v>2.125224783390551E-3</v>
      </c>
      <c r="AT312" s="56">
        <f ca="1">IF('Bewerking, HH'!AT312=0,0,'Bewerking, HH'!AT312/SUM('Bewerking, HH'!AQ$311:AQ$325))</f>
        <v>0</v>
      </c>
      <c r="AU312" s="56">
        <f ca="1">IF('Bewerking, HH'!AU312=0,0,'Bewerking, HH'!AU312/SUM('Bewerking, HH'!AQ$311:AQ$325))</f>
        <v>0</v>
      </c>
      <c r="AV312" s="56">
        <f ca="1">IF('Bewerking, HH'!AV312=0,0,'Bewerking, HH'!AV312/SUM('Bewerking, HH'!AQ$311:AQ$325))</f>
        <v>0</v>
      </c>
      <c r="AW312" s="49">
        <f ca="1">IF('Bewerking, HH'!AW312=0,0,'Bewerking, HH'!AW312/SUM('Bewerking, HH'!AQ$311:AQ$325))</f>
        <v>0</v>
      </c>
    </row>
    <row r="313" spans="2:49" x14ac:dyDescent="0.25">
      <c r="B313" s="29" t="s">
        <v>37</v>
      </c>
      <c r="C313" s="56">
        <f ca="1">IF('Bewerking, HH'!C313=0,0,'Bewerking, HH'!C313/SUM('Bewerking, HH'!C$311:C$325))</f>
        <v>5.449294316386028E-3</v>
      </c>
      <c r="D313" s="47">
        <f ca="1">IF('Bewerking, HH'!D313=0,0,'Bewerking, HH'!D313/SUM('Bewerking, HH'!C$311:C$325))</f>
        <v>0</v>
      </c>
      <c r="E313" s="56">
        <f ca="1">IF('Bewerking, HH'!E313=0,0,'Bewerking, HH'!E313/SUM('Bewerking, HH'!C$311:C$325))</f>
        <v>0</v>
      </c>
      <c r="F313" s="56">
        <f ca="1">IF('Bewerking, HH'!F313=0,0,'Bewerking, HH'!F313/SUM('Bewerking, HH'!C$311:C$325))</f>
        <v>0</v>
      </c>
      <c r="G313" s="56">
        <f ca="1">IF('Bewerking, HH'!G313=0,0,'Bewerking, HH'!G313/SUM('Bewerking, HH'!C$311:C$325))</f>
        <v>0</v>
      </c>
      <c r="H313" s="56">
        <f ca="1">IF('Bewerking, HH'!H313=0,0,'Bewerking, HH'!H313/SUM('Bewerking, HH'!C$311:C$325))</f>
        <v>5.2858154868944468E-3</v>
      </c>
      <c r="I313" s="49">
        <f ca="1">IF('Bewerking, HH'!I313=0,0,'Bewerking, HH'!I313/SUM('Bewerking, HH'!C$311:C$325))</f>
        <v>1.6347882949158083E-4</v>
      </c>
      <c r="M313" s="56">
        <f ca="1">IF('Bewerking, HH'!M313=0,0,'Bewerking, HH'!M313/SUM('Bewerking, HH'!M$311:M$325))</f>
        <v>5.449294316386028E-3</v>
      </c>
      <c r="N313" s="47">
        <f ca="1">IF('Bewerking, HH'!N313=0,0,'Bewerking, HH'!N313/SUM('Bewerking, HH'!M$311:M$325))</f>
        <v>0</v>
      </c>
      <c r="O313" s="56">
        <f ca="1">IF('Bewerking, HH'!O313=0,0,'Bewerking, HH'!O313/SUM('Bewerking, HH'!M$311:M$325))</f>
        <v>0</v>
      </c>
      <c r="P313" s="56">
        <f ca="1">IF('Bewerking, HH'!P313=0,0,'Bewerking, HH'!P313/SUM('Bewerking, HH'!M$311:M$325))</f>
        <v>0</v>
      </c>
      <c r="Q313" s="56">
        <f ca="1">IF('Bewerking, HH'!Q313=0,0,'Bewerking, HH'!Q313/SUM('Bewerking, HH'!M$311:M$325))</f>
        <v>0</v>
      </c>
      <c r="R313" s="56">
        <f ca="1">IF('Bewerking, HH'!R313=0,0,'Bewerking, HH'!R313/SUM('Bewerking, HH'!M$311:M$325))</f>
        <v>5.2858154868944468E-3</v>
      </c>
      <c r="S313" s="49">
        <f ca="1">IF('Bewerking, HH'!S313=0,0,'Bewerking, HH'!S313/SUM('Bewerking, HH'!M$311:M$325))</f>
        <v>1.6347882949158083E-4</v>
      </c>
      <c r="W313" s="56">
        <f ca="1">IF('Bewerking, HH'!W313=0,0,'Bewerking, HH'!W313/SUM('Bewerking, HH'!W$311:W$325))</f>
        <v>5.449294316386028E-3</v>
      </c>
      <c r="X313" s="47">
        <f ca="1">IF('Bewerking, HH'!X313=0,0,'Bewerking, HH'!X313/SUM('Bewerking, HH'!W$311:W$325))</f>
        <v>0</v>
      </c>
      <c r="Y313" s="56">
        <f ca="1">IF('Bewerking, HH'!Y313=0,0,'Bewerking, HH'!Y313/SUM('Bewerking, HH'!W$311:W$325))</f>
        <v>0</v>
      </c>
      <c r="Z313" s="56">
        <f ca="1">IF('Bewerking, HH'!Z313=0,0,'Bewerking, HH'!Z313/SUM('Bewerking, HH'!W$311:W$325))</f>
        <v>0</v>
      </c>
      <c r="AA313" s="56">
        <f ca="1">IF('Bewerking, HH'!AA313=0,0,'Bewerking, HH'!AA313/SUM('Bewerking, HH'!W$311:W$325))</f>
        <v>0</v>
      </c>
      <c r="AB313" s="56">
        <f ca="1">IF('Bewerking, HH'!AB313=0,0,'Bewerking, HH'!AB313/SUM('Bewerking, HH'!W$311:W$325))</f>
        <v>5.2858154868944468E-3</v>
      </c>
      <c r="AC313" s="49">
        <f ca="1">IF('Bewerking, HH'!AC313=0,0,'Bewerking, HH'!AC313/SUM('Bewerking, HH'!W$311:W$325))</f>
        <v>1.6347882949158083E-4</v>
      </c>
      <c r="AG313" s="56">
        <f ca="1">IF('Bewerking, HH'!AG313=0,0,'Bewerking, HH'!AG313/SUM('Bewerking, HH'!AG$311:AG$325))</f>
        <v>5.449294316386028E-3</v>
      </c>
      <c r="AH313" s="47">
        <f ca="1">IF('Bewerking, HH'!AH313=0,0,'Bewerking, HH'!AH313/SUM('Bewerking, HH'!AG$311:AG$325))</f>
        <v>0</v>
      </c>
      <c r="AI313" s="56">
        <f ca="1">IF('Bewerking, HH'!AI313=0,0,'Bewerking, HH'!AI313/SUM('Bewerking, HH'!AG$311:AG$325))</f>
        <v>0</v>
      </c>
      <c r="AJ313" s="56">
        <f ca="1">IF('Bewerking, HH'!AJ313=0,0,'Bewerking, HH'!AJ313/SUM('Bewerking, HH'!AG$311:AG$325))</f>
        <v>0</v>
      </c>
      <c r="AK313" s="56">
        <f ca="1">IF('Bewerking, HH'!AK313=0,0,'Bewerking, HH'!AK313/SUM('Bewerking, HH'!AG$311:AG$325))</f>
        <v>0</v>
      </c>
      <c r="AL313" s="56">
        <f ca="1">IF('Bewerking, HH'!AL313=0,0,'Bewerking, HH'!AL313/SUM('Bewerking, HH'!AG$311:AG$325))</f>
        <v>0</v>
      </c>
      <c r="AM313" s="49">
        <f ca="1">IF('Bewerking, HH'!AM313=0,0,'Bewerking, HH'!AM313/SUM('Bewerking, HH'!AG$311:AG$325))</f>
        <v>0</v>
      </c>
      <c r="AQ313" s="56">
        <f ca="1">IF('Bewerking, HH'!AQ313=0,0,'Bewerking, HH'!AQ313/SUM('Bewerking, HH'!AQ$311:AQ$325))</f>
        <v>5.449294316386028E-3</v>
      </c>
      <c r="AR313" s="47">
        <f ca="1">IF('Bewerking, HH'!AR313=0,0,'Bewerking, HH'!AR313/SUM('Bewerking, HH'!AQ$311:AQ$325))</f>
        <v>4.0869707372895208E-3</v>
      </c>
      <c r="AS313" s="56">
        <f ca="1">IF('Bewerking, HH'!AS313=0,0,'Bewerking, HH'!AS313/SUM('Bewerking, HH'!AQ$311:AQ$325))</f>
        <v>1.362323579096507E-3</v>
      </c>
      <c r="AT313" s="56">
        <f ca="1">IF('Bewerking, HH'!AT313=0,0,'Bewerking, HH'!AT313/SUM('Bewerking, HH'!AQ$311:AQ$325))</f>
        <v>0</v>
      </c>
      <c r="AU313" s="56">
        <f ca="1">IF('Bewerking, HH'!AU313=0,0,'Bewerking, HH'!AU313/SUM('Bewerking, HH'!AQ$311:AQ$325))</f>
        <v>0</v>
      </c>
      <c r="AV313" s="56">
        <f ca="1">IF('Bewerking, HH'!AV313=0,0,'Bewerking, HH'!AV313/SUM('Bewerking, HH'!AQ$311:AQ$325))</f>
        <v>0</v>
      </c>
      <c r="AW313" s="49">
        <f ca="1">IF('Bewerking, HH'!AW313=0,0,'Bewerking, HH'!AW313/SUM('Bewerking, HH'!AQ$311:AQ$325))</f>
        <v>0</v>
      </c>
    </row>
    <row r="314" spans="2:49" x14ac:dyDescent="0.25">
      <c r="B314" s="29" t="s">
        <v>38</v>
      </c>
      <c r="C314" s="56">
        <f ca="1">IF('Bewerking, HH'!C314=0,0,'Bewerking, HH'!C314/SUM('Bewerking, HH'!C$311:C$325))</f>
        <v>0.43016729333551307</v>
      </c>
      <c r="D314" s="47">
        <f ca="1">IF('Bewerking, HH'!D314=0,0,'Bewerking, HH'!D314/SUM('Bewerking, HH'!C$311:C$325))</f>
        <v>0.18947196338074218</v>
      </c>
      <c r="E314" s="56">
        <f ca="1">IF('Bewerking, HH'!E314=0,0,'Bewerking, HH'!E314/SUM('Bewerking, HH'!C$311:C$325))</f>
        <v>0</v>
      </c>
      <c r="F314" s="56">
        <f ca="1">IF('Bewerking, HH'!F314=0,0,'Bewerking, HH'!F314/SUM('Bewerking, HH'!C$311:C$325))</f>
        <v>0</v>
      </c>
      <c r="G314" s="56">
        <f ca="1">IF('Bewerking, HH'!G314=0,0,'Bewerking, HH'!G314/SUM('Bewerking, HH'!C$311:C$325))</f>
        <v>0</v>
      </c>
      <c r="H314" s="56">
        <f ca="1">IF('Bewerking, HH'!H314=0,0,'Bewerking, HH'!H314/SUM('Bewerking, HH'!C$311:C$325))</f>
        <v>0.23731676747861152</v>
      </c>
      <c r="I314" s="49">
        <f ca="1">IF('Bewerking, HH'!I314=0,0,'Bewerking, HH'!I314/SUM('Bewerking, HH'!C$311:C$325))</f>
        <v>3.3785624761593375E-3</v>
      </c>
      <c r="M314" s="56">
        <f ca="1">IF('Bewerking, HH'!M314=0,0,'Bewerking, HH'!M314/SUM('Bewerking, HH'!M$311:M$325))</f>
        <v>0.43016729333551307</v>
      </c>
      <c r="N314" s="47">
        <f ca="1">IF('Bewerking, HH'!N314=0,0,'Bewerking, HH'!N314/SUM('Bewerking, HH'!M$311:M$325))</f>
        <v>0.18947196338074218</v>
      </c>
      <c r="O314" s="56">
        <f ca="1">IF('Bewerking, HH'!O314=0,0,'Bewerking, HH'!O314/SUM('Bewerking, HH'!M$311:M$325))</f>
        <v>0</v>
      </c>
      <c r="P314" s="56">
        <f ca="1">IF('Bewerking, HH'!P314=0,0,'Bewerking, HH'!P314/SUM('Bewerking, HH'!M$311:M$325))</f>
        <v>0</v>
      </c>
      <c r="Q314" s="56">
        <f ca="1">IF('Bewerking, HH'!Q314=0,0,'Bewerking, HH'!Q314/SUM('Bewerking, HH'!M$311:M$325))</f>
        <v>0</v>
      </c>
      <c r="R314" s="56">
        <f ca="1">IF('Bewerking, HH'!R314=0,0,'Bewerking, HH'!R314/SUM('Bewerking, HH'!M$311:M$325))</f>
        <v>0.23535502152471255</v>
      </c>
      <c r="S314" s="49">
        <f ca="1">IF('Bewerking, HH'!S314=0,0,'Bewerking, HH'!S314/SUM('Bewerking, HH'!M$311:M$325))</f>
        <v>5.3403084300583077E-3</v>
      </c>
      <c r="W314" s="56">
        <f ca="1">IF('Bewerking, HH'!W314=0,0,'Bewerking, HH'!W314/SUM('Bewerking, HH'!W$311:W$325))</f>
        <v>0.43016729333551307</v>
      </c>
      <c r="X314" s="47">
        <f ca="1">IF('Bewerking, HH'!X314=0,0,'Bewerking, HH'!X314/SUM('Bewerking, HH'!W$311:W$325))</f>
        <v>0.18947196338074218</v>
      </c>
      <c r="Y314" s="56">
        <f ca="1">IF('Bewerking, HH'!Y314=0,0,'Bewerking, HH'!Y314/SUM('Bewerking, HH'!W$311:W$325))</f>
        <v>0</v>
      </c>
      <c r="Z314" s="56">
        <f ca="1">IF('Bewerking, HH'!Z314=0,0,'Bewerking, HH'!Z314/SUM('Bewerking, HH'!W$311:W$325))</f>
        <v>0</v>
      </c>
      <c r="AA314" s="56">
        <f ca="1">IF('Bewerking, HH'!AA314=0,0,'Bewerking, HH'!AA314/SUM('Bewerking, HH'!W$311:W$325))</f>
        <v>0</v>
      </c>
      <c r="AB314" s="56">
        <f ca="1">IF('Bewerking, HH'!AB314=0,0,'Bewerking, HH'!AB314/SUM('Bewerking, HH'!W$311:W$325))</f>
        <v>0.23906054165985505</v>
      </c>
      <c r="AC314" s="49">
        <f ca="1">IF('Bewerking, HH'!AC314=0,0,'Bewerking, HH'!AC314/SUM('Bewerking, HH'!W$311:W$325))</f>
        <v>1.6347882949158084E-3</v>
      </c>
      <c r="AG314" s="56">
        <f ca="1">IF('Bewerking, HH'!AG314=0,0,'Bewerking, HH'!AG314/SUM('Bewerking, HH'!AG$311:AG$325))</f>
        <v>0.43016729333551307</v>
      </c>
      <c r="AH314" s="47">
        <f ca="1">IF('Bewerking, HH'!AH314=0,0,'Bewerking, HH'!AH314/SUM('Bewerking, HH'!AG$311:AG$325))</f>
        <v>0.18947196338074218</v>
      </c>
      <c r="AI314" s="56">
        <f ca="1">IF('Bewerking, HH'!AI314=0,0,'Bewerking, HH'!AI314/SUM('Bewerking, HH'!AG$311:AG$325))</f>
        <v>0</v>
      </c>
      <c r="AJ314" s="56">
        <f ca="1">IF('Bewerking, HH'!AJ314=0,0,'Bewerking, HH'!AJ314/SUM('Bewerking, HH'!AG$311:AG$325))</f>
        <v>0</v>
      </c>
      <c r="AK314" s="56">
        <f ca="1">IF('Bewerking, HH'!AK314=0,0,'Bewerking, HH'!AK314/SUM('Bewerking, HH'!AG$311:AG$325))</f>
        <v>0</v>
      </c>
      <c r="AL314" s="56">
        <f ca="1">IF('Bewerking, HH'!AL314=0,0,'Bewerking, HH'!AL314/SUM('Bewerking, HH'!AG$311:AG$325))</f>
        <v>0</v>
      </c>
      <c r="AM314" s="49">
        <f ca="1">IF('Bewerking, HH'!AM314=0,0,'Bewerking, HH'!AM314/SUM('Bewerking, HH'!AG$311:AG$325))</f>
        <v>0</v>
      </c>
      <c r="AQ314" s="56">
        <f ca="1">IF('Bewerking, HH'!AQ314=0,0,'Bewerking, HH'!AQ314/SUM('Bewerking, HH'!AQ$311:AQ$325))</f>
        <v>0.43016729333551307</v>
      </c>
      <c r="AR314" s="47">
        <f ca="1">IF('Bewerking, HH'!AR314=0,0,'Bewerking, HH'!AR314/SUM('Bewerking, HH'!AQ$311:AQ$325))</f>
        <v>0.29627813198190833</v>
      </c>
      <c r="AS314" s="56">
        <f ca="1">IF('Bewerking, HH'!AS314=0,0,'Bewerking, HH'!AS314/SUM('Bewerking, HH'!AQ$311:AQ$325))</f>
        <v>0.13263582366083593</v>
      </c>
      <c r="AT314" s="56">
        <f ca="1">IF('Bewerking, HH'!AT314=0,0,'Bewerking, HH'!AT314/SUM('Bewerking, HH'!AQ$311:AQ$325))</f>
        <v>0</v>
      </c>
      <c r="AU314" s="56">
        <f ca="1">IF('Bewerking, HH'!AU314=0,0,'Bewerking, HH'!AU314/SUM('Bewerking, HH'!AQ$311:AQ$325))</f>
        <v>0</v>
      </c>
      <c r="AV314" s="56">
        <f ca="1">IF('Bewerking, HH'!AV314=0,0,'Bewerking, HH'!AV314/SUM('Bewerking, HH'!AQ$311:AQ$325))</f>
        <v>1.2533376927687865E-3</v>
      </c>
      <c r="AW314" s="49">
        <f ca="1">IF('Bewerking, HH'!AW314=0,0,'Bewerking, HH'!AW314/SUM('Bewerking, HH'!AQ$311:AQ$325))</f>
        <v>0</v>
      </c>
    </row>
    <row r="315" spans="2:49" x14ac:dyDescent="0.25">
      <c r="B315" s="29" t="s">
        <v>39</v>
      </c>
      <c r="C315" s="56">
        <f ca="1">IF('Bewerking, HH'!C315=0,0,'Bewerking, HH'!C315/SUM('Bewerking, HH'!C$311:C$325))</f>
        <v>8.4791019562966599E-2</v>
      </c>
      <c r="D315" s="47">
        <f ca="1">IF('Bewerking, HH'!D315=0,0,'Bewerking, HH'!D315/SUM('Bewerking, HH'!C$311:C$325))</f>
        <v>2.9753146967467711E-2</v>
      </c>
      <c r="E315" s="56">
        <f ca="1">IF('Bewerking, HH'!E315=0,0,'Bewerking, HH'!E315/SUM('Bewerking, HH'!C$311:C$325))</f>
        <v>0</v>
      </c>
      <c r="F315" s="56">
        <f ca="1">IF('Bewerking, HH'!F315=0,0,'Bewerking, HH'!F315/SUM('Bewerking, HH'!C$311:C$325))</f>
        <v>0</v>
      </c>
      <c r="G315" s="56">
        <f ca="1">IF('Bewerking, HH'!G315=0,0,'Bewerking, HH'!G315/SUM('Bewerking, HH'!C$311:C$325))</f>
        <v>0</v>
      </c>
      <c r="H315" s="56">
        <f ca="1">IF('Bewerking, HH'!H315=0,0,'Bewerking, HH'!H315/SUM('Bewerking, HH'!C$311:C$325))</f>
        <v>4.4520734564873848E-2</v>
      </c>
      <c r="I315" s="49">
        <f ca="1">IF('Bewerking, HH'!I315=0,0,'Bewerking, HH'!I315/SUM('Bewerking, HH'!C$311:C$325))</f>
        <v>1.0517138030625034E-2</v>
      </c>
      <c r="M315" s="56">
        <f ca="1">IF('Bewerking, HH'!M315=0,0,'Bewerking, HH'!M315/SUM('Bewerking, HH'!M$311:M$325))</f>
        <v>8.4791019562966599E-2</v>
      </c>
      <c r="N315" s="47">
        <f ca="1">IF('Bewerking, HH'!N315=0,0,'Bewerking, HH'!N315/SUM('Bewerking, HH'!M$311:M$325))</f>
        <v>2.9753146967467711E-2</v>
      </c>
      <c r="O315" s="56">
        <f ca="1">IF('Bewerking, HH'!O315=0,0,'Bewerking, HH'!O315/SUM('Bewerking, HH'!M$311:M$325))</f>
        <v>0</v>
      </c>
      <c r="P315" s="56">
        <f ca="1">IF('Bewerking, HH'!P315=0,0,'Bewerking, HH'!P315/SUM('Bewerking, HH'!M$311:M$325))</f>
        <v>0</v>
      </c>
      <c r="Q315" s="56">
        <f ca="1">IF('Bewerking, HH'!Q315=0,0,'Bewerking, HH'!Q315/SUM('Bewerking, HH'!M$311:M$325))</f>
        <v>0</v>
      </c>
      <c r="R315" s="56">
        <f ca="1">IF('Bewerking, HH'!R315=0,0,'Bewerking, HH'!R315/SUM('Bewerking, HH'!M$311:M$325))</f>
        <v>4.4520734564873848E-2</v>
      </c>
      <c r="S315" s="49">
        <f ca="1">IF('Bewerking, HH'!S315=0,0,'Bewerking, HH'!S315/SUM('Bewerking, HH'!M$311:M$325))</f>
        <v>1.0517138030625034E-2</v>
      </c>
      <c r="W315" s="56">
        <f ca="1">IF('Bewerking, HH'!W315=0,0,'Bewerking, HH'!W315/SUM('Bewerking, HH'!W$311:W$325))</f>
        <v>8.4791019562966599E-2</v>
      </c>
      <c r="X315" s="47">
        <f ca="1">IF('Bewerking, HH'!X315=0,0,'Bewerking, HH'!X315/SUM('Bewerking, HH'!W$311:W$325))</f>
        <v>2.931720342215683E-2</v>
      </c>
      <c r="Y315" s="56">
        <f ca="1">IF('Bewerking, HH'!Y315=0,0,'Bewerking, HH'!Y315/SUM('Bewerking, HH'!W$311:W$325))</f>
        <v>0</v>
      </c>
      <c r="Z315" s="56">
        <f ca="1">IF('Bewerking, HH'!Z315=0,0,'Bewerking, HH'!Z315/SUM('Bewerking, HH'!W$311:W$325))</f>
        <v>0</v>
      </c>
      <c r="AA315" s="56">
        <f ca="1">IF('Bewerking, HH'!AA315=0,0,'Bewerking, HH'!AA315/SUM('Bewerking, HH'!W$311:W$325))</f>
        <v>0</v>
      </c>
      <c r="AB315" s="56">
        <f ca="1">IF('Bewerking, HH'!AB315=0,0,'Bewerking, HH'!AB315/SUM('Bewerking, HH'!W$311:W$325))</f>
        <v>4.7354367609394585E-2</v>
      </c>
      <c r="AC315" s="49">
        <f ca="1">IF('Bewerking, HH'!AC315=0,0,'Bewerking, HH'!AC315/SUM('Bewerking, HH'!W$311:W$325))</f>
        <v>8.1194485314151823E-3</v>
      </c>
      <c r="AG315" s="56">
        <f ca="1">IF('Bewerking, HH'!AG315=0,0,'Bewerking, HH'!AG315/SUM('Bewerking, HH'!AG$311:AG$325))</f>
        <v>8.4791019562966599E-2</v>
      </c>
      <c r="AH315" s="47">
        <f ca="1">IF('Bewerking, HH'!AH315=0,0,'Bewerking, HH'!AH315/SUM('Bewerking, HH'!AG$311:AG$325))</f>
        <v>2.931720342215683E-2</v>
      </c>
      <c r="AI315" s="56">
        <f ca="1">IF('Bewerking, HH'!AI315=0,0,'Bewerking, HH'!AI315/SUM('Bewerking, HH'!AG$311:AG$325))</f>
        <v>0</v>
      </c>
      <c r="AJ315" s="56">
        <f ca="1">IF('Bewerking, HH'!AJ315=0,0,'Bewerking, HH'!AJ315/SUM('Bewerking, HH'!AG$311:AG$325))</f>
        <v>0</v>
      </c>
      <c r="AK315" s="56">
        <f ca="1">IF('Bewerking, HH'!AK315=0,0,'Bewerking, HH'!AK315/SUM('Bewerking, HH'!AG$311:AG$325))</f>
        <v>0</v>
      </c>
      <c r="AL315" s="56">
        <f ca="1">IF('Bewerking, HH'!AL315=0,0,'Bewerking, HH'!AL315/SUM('Bewerking, HH'!AG$311:AG$325))</f>
        <v>0</v>
      </c>
      <c r="AM315" s="49">
        <f ca="1">IF('Bewerking, HH'!AM315=0,0,'Bewerking, HH'!AM315/SUM('Bewerking, HH'!AG$311:AG$325))</f>
        <v>0</v>
      </c>
      <c r="AQ315" s="56">
        <f ca="1">IF('Bewerking, HH'!AQ315=0,0,'Bewerking, HH'!AQ315/SUM('Bewerking, HH'!AQ$311:AQ$325))</f>
        <v>8.4791019562966599E-2</v>
      </c>
      <c r="AR315" s="47">
        <f ca="1">IF('Bewerking, HH'!AR315=0,0,'Bewerking, HH'!AR315/SUM('Bewerking, HH'!AQ$311:AQ$325))</f>
        <v>5.6345703231431531E-2</v>
      </c>
      <c r="AS315" s="56">
        <f ca="1">IF('Bewerking, HH'!AS315=0,0,'Bewerking, HH'!AS315/SUM('Bewerking, HH'!AQ$311:AQ$325))</f>
        <v>2.6810528036619256E-2</v>
      </c>
      <c r="AT315" s="56">
        <f ca="1">IF('Bewerking, HH'!AT315=0,0,'Bewerking, HH'!AT315/SUM('Bewerking, HH'!AQ$311:AQ$325))</f>
        <v>0</v>
      </c>
      <c r="AU315" s="56">
        <f ca="1">IF('Bewerking, HH'!AU315=0,0,'Bewerking, HH'!AU315/SUM('Bewerking, HH'!AQ$311:AQ$325))</f>
        <v>0</v>
      </c>
      <c r="AV315" s="56">
        <f ca="1">IF('Bewerking, HH'!AV315=0,0,'Bewerking, HH'!AV315/SUM('Bewerking, HH'!AQ$311:AQ$325))</f>
        <v>8.7188709062176444E-4</v>
      </c>
      <c r="AW315" s="49">
        <f ca="1">IF('Bewerking, HH'!AW315=0,0,'Bewerking, HH'!AW315/SUM('Bewerking, HH'!AQ$311:AQ$325))</f>
        <v>7.6290120429404389E-4</v>
      </c>
    </row>
    <row r="316" spans="2:49" x14ac:dyDescent="0.25">
      <c r="B316" s="29" t="s">
        <v>40</v>
      </c>
      <c r="C316" s="56">
        <f ca="1">IF('Bewerking, HH'!C316=0,0,'Bewerking, HH'!C316/SUM('Bewerking, HH'!C$311:C$325))</f>
        <v>0.47043757833360578</v>
      </c>
      <c r="D316" s="47">
        <f ca="1">IF('Bewerking, HH'!D316=0,0,'Bewerking, HH'!D316/SUM('Bewerking, HH'!C$311:C$325))</f>
        <v>0.33447768513977438</v>
      </c>
      <c r="E316" s="56">
        <f ca="1">IF('Bewerking, HH'!E316=0,0,'Bewerking, HH'!E316/SUM('Bewerking, HH'!C$311:C$325))</f>
        <v>0</v>
      </c>
      <c r="F316" s="56">
        <f ca="1">IF('Bewerking, HH'!F316=0,0,'Bewerking, HH'!F316/SUM('Bewerking, HH'!C$311:C$325))</f>
        <v>0</v>
      </c>
      <c r="G316" s="56">
        <f ca="1">IF('Bewerking, HH'!G316=0,0,'Bewerking, HH'!G316/SUM('Bewerking, HH'!C$311:C$325))</f>
        <v>0</v>
      </c>
      <c r="H316" s="56">
        <f ca="1">IF('Bewerking, HH'!H316=0,0,'Bewerking, HH'!H316/SUM('Bewerking, HH'!C$311:C$325))</f>
        <v>0.12882131763936569</v>
      </c>
      <c r="I316" s="49">
        <f ca="1">IF('Bewerking, HH'!I316=0,0,'Bewerking, HH'!I316/SUM('Bewerking, HH'!C$311:C$325))</f>
        <v>7.1385755544656967E-3</v>
      </c>
      <c r="M316" s="56">
        <f ca="1">IF('Bewerking, HH'!M316=0,0,'Bewerking, HH'!M316/SUM('Bewerking, HH'!M$311:M$325))</f>
        <v>0.47043757833360578</v>
      </c>
      <c r="N316" s="47">
        <f ca="1">IF('Bewerking, HH'!N316=0,0,'Bewerking, HH'!N316/SUM('Bewerking, HH'!M$311:M$325))</f>
        <v>0.33447768513977438</v>
      </c>
      <c r="O316" s="56">
        <f ca="1">IF('Bewerking, HH'!O316=0,0,'Bewerking, HH'!O316/SUM('Bewerking, HH'!M$311:M$325))</f>
        <v>0</v>
      </c>
      <c r="P316" s="56">
        <f ca="1">IF('Bewerking, HH'!P316=0,0,'Bewerking, HH'!P316/SUM('Bewerking, HH'!M$311:M$325))</f>
        <v>0</v>
      </c>
      <c r="Q316" s="56">
        <f ca="1">IF('Bewerking, HH'!Q316=0,0,'Bewerking, HH'!Q316/SUM('Bewerking, HH'!M$311:M$325))</f>
        <v>0</v>
      </c>
      <c r="R316" s="56">
        <f ca="1">IF('Bewerking, HH'!R316=0,0,'Bewerking, HH'!R316/SUM('Bewerking, HH'!M$311:M$325))</f>
        <v>0.12729551523077762</v>
      </c>
      <c r="S316" s="49">
        <f ca="1">IF('Bewerking, HH'!S316=0,0,'Bewerking, HH'!S316/SUM('Bewerking, HH'!M$311:M$325))</f>
        <v>8.6643779630537852E-3</v>
      </c>
      <c r="W316" s="56">
        <f ca="1">IF('Bewerking, HH'!W316=0,0,'Bewerking, HH'!W316/SUM('Bewerking, HH'!W$311:W$325))</f>
        <v>0.47043757833360578</v>
      </c>
      <c r="X316" s="47">
        <f ca="1">IF('Bewerking, HH'!X316=0,0,'Bewerking, HH'!X316/SUM('Bewerking, HH'!W$311:W$325))</f>
        <v>0.33447768513977438</v>
      </c>
      <c r="Y316" s="56">
        <f ca="1">IF('Bewerking, HH'!Y316=0,0,'Bewerking, HH'!Y316/SUM('Bewerking, HH'!W$311:W$325))</f>
        <v>0</v>
      </c>
      <c r="Z316" s="56">
        <f ca="1">IF('Bewerking, HH'!Z316=0,0,'Bewerking, HH'!Z316/SUM('Bewerking, HH'!W$311:W$325))</f>
        <v>0</v>
      </c>
      <c r="AA316" s="56">
        <f ca="1">IF('Bewerking, HH'!AA316=0,0,'Bewerking, HH'!AA316/SUM('Bewerking, HH'!W$311:W$325))</f>
        <v>0</v>
      </c>
      <c r="AB316" s="56">
        <f ca="1">IF('Bewerking, HH'!AB316=0,0,'Bewerking, HH'!AB316/SUM('Bewerking, HH'!W$311:W$325))</f>
        <v>0.12893030352569343</v>
      </c>
      <c r="AC316" s="49">
        <f ca="1">IF('Bewerking, HH'!AC316=0,0,'Bewerking, HH'!AC316/SUM('Bewerking, HH'!W$311:W$325))</f>
        <v>7.0295896681379765E-3</v>
      </c>
      <c r="AG316" s="56">
        <f ca="1">IF('Bewerking, HH'!AG316=0,0,'Bewerking, HH'!AG316/SUM('Bewerking, HH'!AG$311:AG$325))</f>
        <v>0.47043757833360578</v>
      </c>
      <c r="AH316" s="47">
        <f ca="1">IF('Bewerking, HH'!AH316=0,0,'Bewerking, HH'!AH316/SUM('Bewerking, HH'!AG$311:AG$325))</f>
        <v>0.33447768513977438</v>
      </c>
      <c r="AI316" s="56">
        <f ca="1">IF('Bewerking, HH'!AI316=0,0,'Bewerking, HH'!AI316/SUM('Bewerking, HH'!AG$311:AG$325))</f>
        <v>0</v>
      </c>
      <c r="AJ316" s="56">
        <f ca="1">IF('Bewerking, HH'!AJ316=0,0,'Bewerking, HH'!AJ316/SUM('Bewerking, HH'!AG$311:AG$325))</f>
        <v>0</v>
      </c>
      <c r="AK316" s="56">
        <f ca="1">IF('Bewerking, HH'!AK316=0,0,'Bewerking, HH'!AK316/SUM('Bewerking, HH'!AG$311:AG$325))</f>
        <v>0</v>
      </c>
      <c r="AL316" s="56">
        <f ca="1">IF('Bewerking, HH'!AL316=0,0,'Bewerking, HH'!AL316/SUM('Bewerking, HH'!AG$311:AG$325))</f>
        <v>0</v>
      </c>
      <c r="AM316" s="49">
        <f ca="1">IF('Bewerking, HH'!AM316=0,0,'Bewerking, HH'!AM316/SUM('Bewerking, HH'!AG$311:AG$325))</f>
        <v>0</v>
      </c>
      <c r="AQ316" s="56">
        <f ca="1">IF('Bewerking, HH'!AQ316=0,0,'Bewerking, HH'!AQ316/SUM('Bewerking, HH'!AQ$311:AQ$325))</f>
        <v>0.47043757833360578</v>
      </c>
      <c r="AR316" s="47">
        <f ca="1">IF('Bewerking, HH'!AR316=0,0,'Bewerking, HH'!AR316/SUM('Bewerking, HH'!AQ$311:AQ$325))</f>
        <v>0.40602691951392295</v>
      </c>
      <c r="AS316" s="56">
        <f ca="1">IF('Bewerking, HH'!AS316=0,0,'Bewerking, HH'!AS316/SUM('Bewerking, HH'!AQ$311:AQ$325))</f>
        <v>6.3702250558552664E-2</v>
      </c>
      <c r="AT316" s="56">
        <f ca="1">IF('Bewerking, HH'!AT316=0,0,'Bewerking, HH'!AT316/SUM('Bewerking, HH'!AQ$311:AQ$325))</f>
        <v>0</v>
      </c>
      <c r="AU316" s="56">
        <f ca="1">IF('Bewerking, HH'!AU316=0,0,'Bewerking, HH'!AU316/SUM('Bewerking, HH'!AQ$311:AQ$325))</f>
        <v>0</v>
      </c>
      <c r="AV316" s="56">
        <f ca="1">IF('Bewerking, HH'!AV316=0,0,'Bewerking, HH'!AV316/SUM('Bewerking, HH'!AQ$311:AQ$325))</f>
        <v>7.0840826113018366E-4</v>
      </c>
      <c r="AW316" s="49">
        <f ca="1">IF('Bewerking, HH'!AW316=0,0,'Bewerking, HH'!AW316/SUM('Bewerking, HH'!AQ$311:AQ$325))</f>
        <v>0</v>
      </c>
    </row>
    <row r="317" spans="2:49" x14ac:dyDescent="0.25">
      <c r="B317" s="29" t="s">
        <v>41</v>
      </c>
      <c r="C317" s="56">
        <f ca="1">IF('Bewerking, HH'!C317=0,0,'Bewerking, HH'!C317/SUM('Bewerking, HH'!C$311:C$325))</f>
        <v>0</v>
      </c>
      <c r="D317" s="47">
        <f ca="1">IF('Bewerking, HH'!D317=0,0,'Bewerking, HH'!D317/SUM('Bewerking, HH'!C$311:C$325))</f>
        <v>0</v>
      </c>
      <c r="E317" s="56">
        <f ca="1">IF('Bewerking, HH'!E317=0,0,'Bewerking, HH'!E317/SUM('Bewerking, HH'!C$311:C$325))</f>
        <v>0</v>
      </c>
      <c r="F317" s="56">
        <f ca="1">IF('Bewerking, HH'!F317=0,0,'Bewerking, HH'!F317/SUM('Bewerking, HH'!C$311:C$325))</f>
        <v>0</v>
      </c>
      <c r="G317" s="56">
        <f ca="1">IF('Bewerking, HH'!G317=0,0,'Bewerking, HH'!G317/SUM('Bewerking, HH'!C$311:C$325))</f>
        <v>0</v>
      </c>
      <c r="H317" s="56">
        <f ca="1">IF('Bewerking, HH'!H317=0,0,'Bewerking, HH'!H317/SUM('Bewerking, HH'!C$311:C$325))</f>
        <v>0</v>
      </c>
      <c r="I317" s="49">
        <f ca="1">IF('Bewerking, HH'!I317=0,0,'Bewerking, HH'!I317/SUM('Bewerking, HH'!C$311:C$325))</f>
        <v>0</v>
      </c>
      <c r="M317" s="56">
        <f ca="1">IF('Bewerking, HH'!M317=0,0,'Bewerking, HH'!M317/SUM('Bewerking, HH'!M$311:M$325))</f>
        <v>0</v>
      </c>
      <c r="N317" s="47">
        <f ca="1">IF('Bewerking, HH'!N317=0,0,'Bewerking, HH'!N317/SUM('Bewerking, HH'!M$311:M$325))</f>
        <v>0</v>
      </c>
      <c r="O317" s="56">
        <f ca="1">IF('Bewerking, HH'!O317=0,0,'Bewerking, HH'!O317/SUM('Bewerking, HH'!M$311:M$325))</f>
        <v>0</v>
      </c>
      <c r="P317" s="56">
        <f ca="1">IF('Bewerking, HH'!P317=0,0,'Bewerking, HH'!P317/SUM('Bewerking, HH'!M$311:M$325))</f>
        <v>0</v>
      </c>
      <c r="Q317" s="56">
        <f ca="1">IF('Bewerking, HH'!Q317=0,0,'Bewerking, HH'!Q317/SUM('Bewerking, HH'!M$311:M$325))</f>
        <v>0</v>
      </c>
      <c r="R317" s="56">
        <f ca="1">IF('Bewerking, HH'!R317=0,0,'Bewerking, HH'!R317/SUM('Bewerking, HH'!M$311:M$325))</f>
        <v>0</v>
      </c>
      <c r="S317" s="49">
        <f ca="1">IF('Bewerking, HH'!S317=0,0,'Bewerking, HH'!S317/SUM('Bewerking, HH'!M$311:M$325))</f>
        <v>0</v>
      </c>
      <c r="W317" s="56">
        <f ca="1">IF('Bewerking, HH'!W317=0,0,'Bewerking, HH'!W317/SUM('Bewerking, HH'!W$311:W$325))</f>
        <v>0</v>
      </c>
      <c r="X317" s="47">
        <f ca="1">IF('Bewerking, HH'!X317=0,0,'Bewerking, HH'!X317/SUM('Bewerking, HH'!W$311:W$325))</f>
        <v>0</v>
      </c>
      <c r="Y317" s="56">
        <f ca="1">IF('Bewerking, HH'!Y317=0,0,'Bewerking, HH'!Y317/SUM('Bewerking, HH'!W$311:W$325))</f>
        <v>0</v>
      </c>
      <c r="Z317" s="56">
        <f ca="1">IF('Bewerking, HH'!Z317=0,0,'Bewerking, HH'!Z317/SUM('Bewerking, HH'!W$311:W$325))</f>
        <v>0</v>
      </c>
      <c r="AA317" s="56">
        <f ca="1">IF('Bewerking, HH'!AA317=0,0,'Bewerking, HH'!AA317/SUM('Bewerking, HH'!W$311:W$325))</f>
        <v>0</v>
      </c>
      <c r="AB317" s="56">
        <f ca="1">IF('Bewerking, HH'!AB317=0,0,'Bewerking, HH'!AB317/SUM('Bewerking, HH'!W$311:W$325))</f>
        <v>0</v>
      </c>
      <c r="AC317" s="49">
        <f ca="1">IF('Bewerking, HH'!AC317=0,0,'Bewerking, HH'!AC317/SUM('Bewerking, HH'!W$311:W$325))</f>
        <v>0</v>
      </c>
      <c r="AG317" s="56">
        <f ca="1">IF('Bewerking, HH'!AG317=0,0,'Bewerking, HH'!AG317/SUM('Bewerking, HH'!AG$311:AG$325))</f>
        <v>0</v>
      </c>
      <c r="AH317" s="47">
        <f ca="1">IF('Bewerking, HH'!AH317=0,0,'Bewerking, HH'!AH317/SUM('Bewerking, HH'!AG$311:AG$325))</f>
        <v>0</v>
      </c>
      <c r="AI317" s="56">
        <f ca="1">IF('Bewerking, HH'!AI317=0,0,'Bewerking, HH'!AI317/SUM('Bewerking, HH'!AG$311:AG$325))</f>
        <v>0</v>
      </c>
      <c r="AJ317" s="56">
        <f ca="1">IF('Bewerking, HH'!AJ317=0,0,'Bewerking, HH'!AJ317/SUM('Bewerking, HH'!AG$311:AG$325))</f>
        <v>0</v>
      </c>
      <c r="AK317" s="56">
        <f ca="1">IF('Bewerking, HH'!AK317=0,0,'Bewerking, HH'!AK317/SUM('Bewerking, HH'!AG$311:AG$325))</f>
        <v>0</v>
      </c>
      <c r="AL317" s="56">
        <f ca="1">IF('Bewerking, HH'!AL317=0,0,'Bewerking, HH'!AL317/SUM('Bewerking, HH'!AG$311:AG$325))</f>
        <v>0</v>
      </c>
      <c r="AM317" s="49">
        <f ca="1">IF('Bewerking, HH'!AM317=0,0,'Bewerking, HH'!AM317/SUM('Bewerking, HH'!AG$311:AG$325))</f>
        <v>0</v>
      </c>
      <c r="AQ317" s="56">
        <f ca="1">IF('Bewerking, HH'!AQ317=0,0,'Bewerking, HH'!AQ317/SUM('Bewerking, HH'!AQ$311:AQ$325))</f>
        <v>0</v>
      </c>
      <c r="AR317" s="47">
        <f ca="1">IF('Bewerking, HH'!AR317=0,0,'Bewerking, HH'!AR317/SUM('Bewerking, HH'!AQ$311:AQ$325))</f>
        <v>0</v>
      </c>
      <c r="AS317" s="56">
        <f ca="1">IF('Bewerking, HH'!AS317=0,0,'Bewerking, HH'!AS317/SUM('Bewerking, HH'!AQ$311:AQ$325))</f>
        <v>0</v>
      </c>
      <c r="AT317" s="56">
        <f ca="1">IF('Bewerking, HH'!AT317=0,0,'Bewerking, HH'!AT317/SUM('Bewerking, HH'!AQ$311:AQ$325))</f>
        <v>0</v>
      </c>
      <c r="AU317" s="56">
        <f ca="1">IF('Bewerking, HH'!AU317=0,0,'Bewerking, HH'!AU317/SUM('Bewerking, HH'!AQ$311:AQ$325))</f>
        <v>0</v>
      </c>
      <c r="AV317" s="56">
        <f ca="1">IF('Bewerking, HH'!AV317=0,0,'Bewerking, HH'!AV317/SUM('Bewerking, HH'!AQ$311:AQ$325))</f>
        <v>0</v>
      </c>
      <c r="AW317" s="49">
        <f ca="1">IF('Bewerking, HH'!AW317=0,0,'Bewerking, HH'!AW317/SUM('Bewerking, HH'!AQ$311:AQ$325))</f>
        <v>0</v>
      </c>
    </row>
    <row r="318" spans="2:49" x14ac:dyDescent="0.25">
      <c r="B318" s="29" t="s">
        <v>42</v>
      </c>
      <c r="C318" s="56">
        <f ca="1">IF('Bewerking, HH'!C318=0,0,'Bewerking, HH'!C318/SUM('Bewerking, HH'!C$311:C$325))</f>
        <v>0</v>
      </c>
      <c r="D318" s="47">
        <f ca="1">IF('Bewerking, HH'!D318=0,0,'Bewerking, HH'!D318/SUM('Bewerking, HH'!C$311:C$325))</f>
        <v>0</v>
      </c>
      <c r="E318" s="56">
        <f ca="1">IF('Bewerking, HH'!E318=0,0,'Bewerking, HH'!E318/SUM('Bewerking, HH'!C$311:C$325))</f>
        <v>0</v>
      </c>
      <c r="F318" s="56">
        <f ca="1">IF('Bewerking, HH'!F318=0,0,'Bewerking, HH'!F318/SUM('Bewerking, HH'!C$311:C$325))</f>
        <v>0</v>
      </c>
      <c r="G318" s="56">
        <f ca="1">IF('Bewerking, HH'!G318=0,0,'Bewerking, HH'!G318/SUM('Bewerking, HH'!C$311:C$325))</f>
        <v>0</v>
      </c>
      <c r="H318" s="56">
        <f ca="1">IF('Bewerking, HH'!H318=0,0,'Bewerking, HH'!H318/SUM('Bewerking, HH'!C$311:C$325))</f>
        <v>0</v>
      </c>
      <c r="I318" s="49">
        <f ca="1">IF('Bewerking, HH'!I318=0,0,'Bewerking, HH'!I318/SUM('Bewerking, HH'!C$311:C$325))</f>
        <v>0</v>
      </c>
      <c r="M318" s="56">
        <f ca="1">IF('Bewerking, HH'!M318=0,0,'Bewerking, HH'!M318/SUM('Bewerking, HH'!M$311:M$325))</f>
        <v>0</v>
      </c>
      <c r="N318" s="47">
        <f ca="1">IF('Bewerking, HH'!N318=0,0,'Bewerking, HH'!N318/SUM('Bewerking, HH'!M$311:M$325))</f>
        <v>0</v>
      </c>
      <c r="O318" s="56">
        <f ca="1">IF('Bewerking, HH'!O318=0,0,'Bewerking, HH'!O318/SUM('Bewerking, HH'!M$311:M$325))</f>
        <v>0</v>
      </c>
      <c r="P318" s="56">
        <f ca="1">IF('Bewerking, HH'!P318=0,0,'Bewerking, HH'!P318/SUM('Bewerking, HH'!M$311:M$325))</f>
        <v>0</v>
      </c>
      <c r="Q318" s="56">
        <f ca="1">IF('Bewerking, HH'!Q318=0,0,'Bewerking, HH'!Q318/SUM('Bewerking, HH'!M$311:M$325))</f>
        <v>0</v>
      </c>
      <c r="R318" s="56">
        <f ca="1">IF('Bewerking, HH'!R318=0,0,'Bewerking, HH'!R318/SUM('Bewerking, HH'!M$311:M$325))</f>
        <v>0</v>
      </c>
      <c r="S318" s="49">
        <f ca="1">IF('Bewerking, HH'!S318=0,0,'Bewerking, HH'!S318/SUM('Bewerking, HH'!M$311:M$325))</f>
        <v>0</v>
      </c>
      <c r="W318" s="56">
        <f ca="1">IF('Bewerking, HH'!W318=0,0,'Bewerking, HH'!W318/SUM('Bewerking, HH'!W$311:W$325))</f>
        <v>0</v>
      </c>
      <c r="X318" s="47">
        <f ca="1">IF('Bewerking, HH'!X318=0,0,'Bewerking, HH'!X318/SUM('Bewerking, HH'!W$311:W$325))</f>
        <v>0</v>
      </c>
      <c r="Y318" s="56">
        <f ca="1">IF('Bewerking, HH'!Y318=0,0,'Bewerking, HH'!Y318/SUM('Bewerking, HH'!W$311:W$325))</f>
        <v>0</v>
      </c>
      <c r="Z318" s="56">
        <f ca="1">IF('Bewerking, HH'!Z318=0,0,'Bewerking, HH'!Z318/SUM('Bewerking, HH'!W$311:W$325))</f>
        <v>0</v>
      </c>
      <c r="AA318" s="56">
        <f ca="1">IF('Bewerking, HH'!AA318=0,0,'Bewerking, HH'!AA318/SUM('Bewerking, HH'!W$311:W$325))</f>
        <v>0</v>
      </c>
      <c r="AB318" s="56">
        <f ca="1">IF('Bewerking, HH'!AB318=0,0,'Bewerking, HH'!AB318/SUM('Bewerking, HH'!W$311:W$325))</f>
        <v>0</v>
      </c>
      <c r="AC318" s="49">
        <f ca="1">IF('Bewerking, HH'!AC318=0,0,'Bewerking, HH'!AC318/SUM('Bewerking, HH'!W$311:W$325))</f>
        <v>0</v>
      </c>
      <c r="AG318" s="56">
        <f ca="1">IF('Bewerking, HH'!AG318=0,0,'Bewerking, HH'!AG318/SUM('Bewerking, HH'!AG$311:AG$325))</f>
        <v>0</v>
      </c>
      <c r="AH318" s="47">
        <f ca="1">IF('Bewerking, HH'!AH318=0,0,'Bewerking, HH'!AH318/SUM('Bewerking, HH'!AG$311:AG$325))</f>
        <v>0</v>
      </c>
      <c r="AI318" s="56">
        <f ca="1">IF('Bewerking, HH'!AI318=0,0,'Bewerking, HH'!AI318/SUM('Bewerking, HH'!AG$311:AG$325))</f>
        <v>0</v>
      </c>
      <c r="AJ318" s="56">
        <f ca="1">IF('Bewerking, HH'!AJ318=0,0,'Bewerking, HH'!AJ318/SUM('Bewerking, HH'!AG$311:AG$325))</f>
        <v>0</v>
      </c>
      <c r="AK318" s="56">
        <f ca="1">IF('Bewerking, HH'!AK318=0,0,'Bewerking, HH'!AK318/SUM('Bewerking, HH'!AG$311:AG$325))</f>
        <v>0</v>
      </c>
      <c r="AL318" s="56">
        <f ca="1">IF('Bewerking, HH'!AL318=0,0,'Bewerking, HH'!AL318/SUM('Bewerking, HH'!AG$311:AG$325))</f>
        <v>0</v>
      </c>
      <c r="AM318" s="49">
        <f ca="1">IF('Bewerking, HH'!AM318=0,0,'Bewerking, HH'!AM318/SUM('Bewerking, HH'!AG$311:AG$325))</f>
        <v>0</v>
      </c>
      <c r="AQ318" s="56">
        <f ca="1">IF('Bewerking, HH'!AQ318=0,0,'Bewerking, HH'!AQ318/SUM('Bewerking, HH'!AQ$311:AQ$325))</f>
        <v>0</v>
      </c>
      <c r="AR318" s="47">
        <f ca="1">IF('Bewerking, HH'!AR318=0,0,'Bewerking, HH'!AR318/SUM('Bewerking, HH'!AQ$311:AQ$325))</f>
        <v>0</v>
      </c>
      <c r="AS318" s="56">
        <f ca="1">IF('Bewerking, HH'!AS318=0,0,'Bewerking, HH'!AS318/SUM('Bewerking, HH'!AQ$311:AQ$325))</f>
        <v>0</v>
      </c>
      <c r="AT318" s="56">
        <f ca="1">IF('Bewerking, HH'!AT318=0,0,'Bewerking, HH'!AT318/SUM('Bewerking, HH'!AQ$311:AQ$325))</f>
        <v>0</v>
      </c>
      <c r="AU318" s="56">
        <f ca="1">IF('Bewerking, HH'!AU318=0,0,'Bewerking, HH'!AU318/SUM('Bewerking, HH'!AQ$311:AQ$325))</f>
        <v>0</v>
      </c>
      <c r="AV318" s="56">
        <f ca="1">IF('Bewerking, HH'!AV318=0,0,'Bewerking, HH'!AV318/SUM('Bewerking, HH'!AQ$311:AQ$325))</f>
        <v>0</v>
      </c>
      <c r="AW318" s="49">
        <f ca="1">IF('Bewerking, HH'!AW318=0,0,'Bewerking, HH'!AW318/SUM('Bewerking, HH'!AQ$311:AQ$325))</f>
        <v>0</v>
      </c>
    </row>
    <row r="319" spans="2:49" x14ac:dyDescent="0.25">
      <c r="B319" s="29" t="s">
        <v>43</v>
      </c>
      <c r="C319" s="56">
        <f ca="1">IF('Bewerking, HH'!C319=0,0,'Bewerking, HH'!C319/SUM('Bewerking, HH'!C$311:C$325))</f>
        <v>0</v>
      </c>
      <c r="D319" s="47">
        <f ca="1">IF('Bewerking, HH'!D319=0,0,'Bewerking, HH'!D319/SUM('Bewerking, HH'!C$311:C$325))</f>
        <v>0</v>
      </c>
      <c r="E319" s="56">
        <f ca="1">IF('Bewerking, HH'!E319=0,0,'Bewerking, HH'!E319/SUM('Bewerking, HH'!C$311:C$325))</f>
        <v>0</v>
      </c>
      <c r="F319" s="56">
        <f ca="1">IF('Bewerking, HH'!F319=0,0,'Bewerking, HH'!F319/SUM('Bewerking, HH'!C$311:C$325))</f>
        <v>0</v>
      </c>
      <c r="G319" s="56">
        <f ca="1">IF('Bewerking, HH'!G319=0,0,'Bewerking, HH'!G319/SUM('Bewerking, HH'!C$311:C$325))</f>
        <v>0</v>
      </c>
      <c r="H319" s="56">
        <f ca="1">IF('Bewerking, HH'!H319=0,0,'Bewerking, HH'!H319/SUM('Bewerking, HH'!C$311:C$325))</f>
        <v>0</v>
      </c>
      <c r="I319" s="49">
        <f ca="1">IF('Bewerking, HH'!I319=0,0,'Bewerking, HH'!I319/SUM('Bewerking, HH'!C$311:C$325))</f>
        <v>0</v>
      </c>
      <c r="M319" s="56">
        <f ca="1">IF('Bewerking, HH'!M319=0,0,'Bewerking, HH'!M319/SUM('Bewerking, HH'!M$311:M$325))</f>
        <v>0</v>
      </c>
      <c r="N319" s="47">
        <f ca="1">IF('Bewerking, HH'!N319=0,0,'Bewerking, HH'!N319/SUM('Bewerking, HH'!M$311:M$325))</f>
        <v>0</v>
      </c>
      <c r="O319" s="56">
        <f ca="1">IF('Bewerking, HH'!O319=0,0,'Bewerking, HH'!O319/SUM('Bewerking, HH'!M$311:M$325))</f>
        <v>0</v>
      </c>
      <c r="P319" s="56">
        <f ca="1">IF('Bewerking, HH'!P319=0,0,'Bewerking, HH'!P319/SUM('Bewerking, HH'!M$311:M$325))</f>
        <v>0</v>
      </c>
      <c r="Q319" s="56">
        <f ca="1">IF('Bewerking, HH'!Q319=0,0,'Bewerking, HH'!Q319/SUM('Bewerking, HH'!M$311:M$325))</f>
        <v>0</v>
      </c>
      <c r="R319" s="56">
        <f ca="1">IF('Bewerking, HH'!R319=0,0,'Bewerking, HH'!R319/SUM('Bewerking, HH'!M$311:M$325))</f>
        <v>0</v>
      </c>
      <c r="S319" s="49">
        <f ca="1">IF('Bewerking, HH'!S319=0,0,'Bewerking, HH'!S319/SUM('Bewerking, HH'!M$311:M$325))</f>
        <v>0</v>
      </c>
      <c r="W319" s="56">
        <f ca="1">IF('Bewerking, HH'!W319=0,0,'Bewerking, HH'!W319/SUM('Bewerking, HH'!W$311:W$325))</f>
        <v>0</v>
      </c>
      <c r="X319" s="47">
        <f ca="1">IF('Bewerking, HH'!X319=0,0,'Bewerking, HH'!X319/SUM('Bewerking, HH'!W$311:W$325))</f>
        <v>0</v>
      </c>
      <c r="Y319" s="56">
        <f ca="1">IF('Bewerking, HH'!Y319=0,0,'Bewerking, HH'!Y319/SUM('Bewerking, HH'!W$311:W$325))</f>
        <v>0</v>
      </c>
      <c r="Z319" s="56">
        <f ca="1">IF('Bewerking, HH'!Z319=0,0,'Bewerking, HH'!Z319/SUM('Bewerking, HH'!W$311:W$325))</f>
        <v>0</v>
      </c>
      <c r="AA319" s="56">
        <f ca="1">IF('Bewerking, HH'!AA319=0,0,'Bewerking, HH'!AA319/SUM('Bewerking, HH'!W$311:W$325))</f>
        <v>0</v>
      </c>
      <c r="AB319" s="56">
        <f ca="1">IF('Bewerking, HH'!AB319=0,0,'Bewerking, HH'!AB319/SUM('Bewerking, HH'!W$311:W$325))</f>
        <v>0</v>
      </c>
      <c r="AC319" s="49">
        <f ca="1">IF('Bewerking, HH'!AC319=0,0,'Bewerking, HH'!AC319/SUM('Bewerking, HH'!W$311:W$325))</f>
        <v>0</v>
      </c>
      <c r="AG319" s="56">
        <f ca="1">IF('Bewerking, HH'!AG319=0,0,'Bewerking, HH'!AG319/SUM('Bewerking, HH'!AG$311:AG$325))</f>
        <v>0</v>
      </c>
      <c r="AH319" s="47">
        <f ca="1">IF('Bewerking, HH'!AH319=0,0,'Bewerking, HH'!AH319/SUM('Bewerking, HH'!AG$311:AG$325))</f>
        <v>0</v>
      </c>
      <c r="AI319" s="56">
        <f ca="1">IF('Bewerking, HH'!AI319=0,0,'Bewerking, HH'!AI319/SUM('Bewerking, HH'!AG$311:AG$325))</f>
        <v>0</v>
      </c>
      <c r="AJ319" s="56">
        <f ca="1">IF('Bewerking, HH'!AJ319=0,0,'Bewerking, HH'!AJ319/SUM('Bewerking, HH'!AG$311:AG$325))</f>
        <v>0</v>
      </c>
      <c r="AK319" s="56">
        <f ca="1">IF('Bewerking, HH'!AK319=0,0,'Bewerking, HH'!AK319/SUM('Bewerking, HH'!AG$311:AG$325))</f>
        <v>0</v>
      </c>
      <c r="AL319" s="56">
        <f ca="1">IF('Bewerking, HH'!AL319=0,0,'Bewerking, HH'!AL319/SUM('Bewerking, HH'!AG$311:AG$325))</f>
        <v>0</v>
      </c>
      <c r="AM319" s="49">
        <f ca="1">IF('Bewerking, HH'!AM319=0,0,'Bewerking, HH'!AM319/SUM('Bewerking, HH'!AG$311:AG$325))</f>
        <v>0</v>
      </c>
      <c r="AQ319" s="56">
        <f ca="1">IF('Bewerking, HH'!AQ319=0,0,'Bewerking, HH'!AQ319/SUM('Bewerking, HH'!AQ$311:AQ$325))</f>
        <v>0</v>
      </c>
      <c r="AR319" s="47">
        <f ca="1">IF('Bewerking, HH'!AR319=0,0,'Bewerking, HH'!AR319/SUM('Bewerking, HH'!AQ$311:AQ$325))</f>
        <v>0</v>
      </c>
      <c r="AS319" s="56">
        <f ca="1">IF('Bewerking, HH'!AS319=0,0,'Bewerking, HH'!AS319/SUM('Bewerking, HH'!AQ$311:AQ$325))</f>
        <v>0</v>
      </c>
      <c r="AT319" s="56">
        <f ca="1">IF('Bewerking, HH'!AT319=0,0,'Bewerking, HH'!AT319/SUM('Bewerking, HH'!AQ$311:AQ$325))</f>
        <v>0</v>
      </c>
      <c r="AU319" s="56">
        <f ca="1">IF('Bewerking, HH'!AU319=0,0,'Bewerking, HH'!AU319/SUM('Bewerking, HH'!AQ$311:AQ$325))</f>
        <v>0</v>
      </c>
      <c r="AV319" s="56">
        <f ca="1">IF('Bewerking, HH'!AV319=0,0,'Bewerking, HH'!AV319/SUM('Bewerking, HH'!AQ$311:AQ$325))</f>
        <v>0</v>
      </c>
      <c r="AW319" s="49">
        <f ca="1">IF('Bewerking, HH'!AW319=0,0,'Bewerking, HH'!AW319/SUM('Bewerking, HH'!AQ$311:AQ$325))</f>
        <v>0</v>
      </c>
    </row>
    <row r="320" spans="2:49" x14ac:dyDescent="0.25">
      <c r="B320" s="29" t="s">
        <v>44</v>
      </c>
      <c r="C320" s="56">
        <f ca="1">IF('Bewerking, HH'!C320=0,0,'Bewerking, HH'!C320/SUM('Bewerking, HH'!C$311:C$325))</f>
        <v>0</v>
      </c>
      <c r="D320" s="47">
        <f ca="1">IF('Bewerking, HH'!D320=0,0,'Bewerking, HH'!D320/SUM('Bewerking, HH'!C$311:C$325))</f>
        <v>0</v>
      </c>
      <c r="E320" s="56">
        <f ca="1">IF('Bewerking, HH'!E320=0,0,'Bewerking, HH'!E320/SUM('Bewerking, HH'!C$311:C$325))</f>
        <v>0</v>
      </c>
      <c r="F320" s="56">
        <f ca="1">IF('Bewerking, HH'!F320=0,0,'Bewerking, HH'!F320/SUM('Bewerking, HH'!C$311:C$325))</f>
        <v>0</v>
      </c>
      <c r="G320" s="56">
        <f ca="1">IF('Bewerking, HH'!G320=0,0,'Bewerking, HH'!G320/SUM('Bewerking, HH'!C$311:C$325))</f>
        <v>0</v>
      </c>
      <c r="H320" s="56">
        <f ca="1">IF('Bewerking, HH'!H320=0,0,'Bewerking, HH'!H320/SUM('Bewerking, HH'!C$311:C$325))</f>
        <v>0</v>
      </c>
      <c r="I320" s="49">
        <f ca="1">IF('Bewerking, HH'!I320=0,0,'Bewerking, HH'!I320/SUM('Bewerking, HH'!C$311:C$325))</f>
        <v>0</v>
      </c>
      <c r="M320" s="56">
        <f ca="1">IF('Bewerking, HH'!M320=0,0,'Bewerking, HH'!M320/SUM('Bewerking, HH'!M$311:M$325))</f>
        <v>0</v>
      </c>
      <c r="N320" s="47">
        <f ca="1">IF('Bewerking, HH'!N320=0,0,'Bewerking, HH'!N320/SUM('Bewerking, HH'!M$311:M$325))</f>
        <v>0</v>
      </c>
      <c r="O320" s="56">
        <f ca="1">IF('Bewerking, HH'!O320=0,0,'Bewerking, HH'!O320/SUM('Bewerking, HH'!M$311:M$325))</f>
        <v>0</v>
      </c>
      <c r="P320" s="56">
        <f ca="1">IF('Bewerking, HH'!P320=0,0,'Bewerking, HH'!P320/SUM('Bewerking, HH'!M$311:M$325))</f>
        <v>0</v>
      </c>
      <c r="Q320" s="56">
        <f ca="1">IF('Bewerking, HH'!Q320=0,0,'Bewerking, HH'!Q320/SUM('Bewerking, HH'!M$311:M$325))</f>
        <v>0</v>
      </c>
      <c r="R320" s="56">
        <f ca="1">IF('Bewerking, HH'!R320=0,0,'Bewerking, HH'!R320/SUM('Bewerking, HH'!M$311:M$325))</f>
        <v>0</v>
      </c>
      <c r="S320" s="49">
        <f ca="1">IF('Bewerking, HH'!S320=0,0,'Bewerking, HH'!S320/SUM('Bewerking, HH'!M$311:M$325))</f>
        <v>0</v>
      </c>
      <c r="W320" s="56">
        <f ca="1">IF('Bewerking, HH'!W320=0,0,'Bewerking, HH'!W320/SUM('Bewerking, HH'!W$311:W$325))</f>
        <v>0</v>
      </c>
      <c r="X320" s="47">
        <f ca="1">IF('Bewerking, HH'!X320=0,0,'Bewerking, HH'!X320/SUM('Bewerking, HH'!W$311:W$325))</f>
        <v>0</v>
      </c>
      <c r="Y320" s="56">
        <f ca="1">IF('Bewerking, HH'!Y320=0,0,'Bewerking, HH'!Y320/SUM('Bewerking, HH'!W$311:W$325))</f>
        <v>0</v>
      </c>
      <c r="Z320" s="56">
        <f ca="1">IF('Bewerking, HH'!Z320=0,0,'Bewerking, HH'!Z320/SUM('Bewerking, HH'!W$311:W$325))</f>
        <v>0</v>
      </c>
      <c r="AA320" s="56">
        <f ca="1">IF('Bewerking, HH'!AA320=0,0,'Bewerking, HH'!AA320/SUM('Bewerking, HH'!W$311:W$325))</f>
        <v>0</v>
      </c>
      <c r="AB320" s="56">
        <f ca="1">IF('Bewerking, HH'!AB320=0,0,'Bewerking, HH'!AB320/SUM('Bewerking, HH'!W$311:W$325))</f>
        <v>0</v>
      </c>
      <c r="AC320" s="49">
        <f ca="1">IF('Bewerking, HH'!AC320=0,0,'Bewerking, HH'!AC320/SUM('Bewerking, HH'!W$311:W$325))</f>
        <v>0</v>
      </c>
      <c r="AG320" s="56">
        <f ca="1">IF('Bewerking, HH'!AG320=0,0,'Bewerking, HH'!AG320/SUM('Bewerking, HH'!AG$311:AG$325))</f>
        <v>0</v>
      </c>
      <c r="AH320" s="47">
        <f ca="1">IF('Bewerking, HH'!AH320=0,0,'Bewerking, HH'!AH320/SUM('Bewerking, HH'!AG$311:AG$325))</f>
        <v>0</v>
      </c>
      <c r="AI320" s="56">
        <f ca="1">IF('Bewerking, HH'!AI320=0,0,'Bewerking, HH'!AI320/SUM('Bewerking, HH'!AG$311:AG$325))</f>
        <v>0</v>
      </c>
      <c r="AJ320" s="56">
        <f ca="1">IF('Bewerking, HH'!AJ320=0,0,'Bewerking, HH'!AJ320/SUM('Bewerking, HH'!AG$311:AG$325))</f>
        <v>0</v>
      </c>
      <c r="AK320" s="56">
        <f ca="1">IF('Bewerking, HH'!AK320=0,0,'Bewerking, HH'!AK320/SUM('Bewerking, HH'!AG$311:AG$325))</f>
        <v>0</v>
      </c>
      <c r="AL320" s="56">
        <f ca="1">IF('Bewerking, HH'!AL320=0,0,'Bewerking, HH'!AL320/SUM('Bewerking, HH'!AG$311:AG$325))</f>
        <v>0</v>
      </c>
      <c r="AM320" s="49">
        <f ca="1">IF('Bewerking, HH'!AM320=0,0,'Bewerking, HH'!AM320/SUM('Bewerking, HH'!AG$311:AG$325))</f>
        <v>0</v>
      </c>
      <c r="AQ320" s="56">
        <f ca="1">IF('Bewerking, HH'!AQ320=0,0,'Bewerking, HH'!AQ320/SUM('Bewerking, HH'!AQ$311:AQ$325))</f>
        <v>0</v>
      </c>
      <c r="AR320" s="47">
        <f ca="1">IF('Bewerking, HH'!AR320=0,0,'Bewerking, HH'!AR320/SUM('Bewerking, HH'!AQ$311:AQ$325))</f>
        <v>0</v>
      </c>
      <c r="AS320" s="56">
        <f ca="1">IF('Bewerking, HH'!AS320=0,0,'Bewerking, HH'!AS320/SUM('Bewerking, HH'!AQ$311:AQ$325))</f>
        <v>0</v>
      </c>
      <c r="AT320" s="56">
        <f ca="1">IF('Bewerking, HH'!AT320=0,0,'Bewerking, HH'!AT320/SUM('Bewerking, HH'!AQ$311:AQ$325))</f>
        <v>0</v>
      </c>
      <c r="AU320" s="56">
        <f ca="1">IF('Bewerking, HH'!AU320=0,0,'Bewerking, HH'!AU320/SUM('Bewerking, HH'!AQ$311:AQ$325))</f>
        <v>0</v>
      </c>
      <c r="AV320" s="56">
        <f ca="1">IF('Bewerking, HH'!AV320=0,0,'Bewerking, HH'!AV320/SUM('Bewerking, HH'!AQ$311:AQ$325))</f>
        <v>0</v>
      </c>
      <c r="AW320" s="49">
        <f ca="1">IF('Bewerking, HH'!AW320=0,0,'Bewerking, HH'!AW320/SUM('Bewerking, HH'!AQ$311:AQ$325))</f>
        <v>0</v>
      </c>
    </row>
    <row r="321" spans="2:49" x14ac:dyDescent="0.25">
      <c r="B321" s="29" t="s">
        <v>45</v>
      </c>
      <c r="C321" s="56">
        <f ca="1">IF('Bewerking, HH'!C321=0,0,'Bewerking, HH'!C321/SUM('Bewerking, HH'!C$311:C$325))</f>
        <v>0</v>
      </c>
      <c r="D321" s="47">
        <f ca="1">IF('Bewerking, HH'!D321=0,0,'Bewerking, HH'!D321/SUM('Bewerking, HH'!C$311:C$325))</f>
        <v>0</v>
      </c>
      <c r="E321" s="56">
        <f ca="1">IF('Bewerking, HH'!E321=0,0,'Bewerking, HH'!E321/SUM('Bewerking, HH'!C$311:C$325))</f>
        <v>0</v>
      </c>
      <c r="F321" s="56">
        <f ca="1">IF('Bewerking, HH'!F321=0,0,'Bewerking, HH'!F321/SUM('Bewerking, HH'!C$311:C$325))</f>
        <v>0</v>
      </c>
      <c r="G321" s="56">
        <f ca="1">IF('Bewerking, HH'!G321=0,0,'Bewerking, HH'!G321/SUM('Bewerking, HH'!C$311:C$325))</f>
        <v>0</v>
      </c>
      <c r="H321" s="56">
        <f ca="1">IF('Bewerking, HH'!H321=0,0,'Bewerking, HH'!H321/SUM('Bewerking, HH'!C$311:C$325))</f>
        <v>0</v>
      </c>
      <c r="I321" s="49">
        <f ca="1">IF('Bewerking, HH'!I321=0,0,'Bewerking, HH'!I321/SUM('Bewerking, HH'!C$311:C$325))</f>
        <v>0</v>
      </c>
      <c r="M321" s="56">
        <f ca="1">IF('Bewerking, HH'!M321=0,0,'Bewerking, HH'!M321/SUM('Bewerking, HH'!M$311:M$325))</f>
        <v>0</v>
      </c>
      <c r="N321" s="47">
        <f ca="1">IF('Bewerking, HH'!N321=0,0,'Bewerking, HH'!N321/SUM('Bewerking, HH'!M$311:M$325))</f>
        <v>0</v>
      </c>
      <c r="O321" s="56">
        <f ca="1">IF('Bewerking, HH'!O321=0,0,'Bewerking, HH'!O321/SUM('Bewerking, HH'!M$311:M$325))</f>
        <v>0</v>
      </c>
      <c r="P321" s="56">
        <f ca="1">IF('Bewerking, HH'!P321=0,0,'Bewerking, HH'!P321/SUM('Bewerking, HH'!M$311:M$325))</f>
        <v>0</v>
      </c>
      <c r="Q321" s="56">
        <f ca="1">IF('Bewerking, HH'!Q321=0,0,'Bewerking, HH'!Q321/SUM('Bewerking, HH'!M$311:M$325))</f>
        <v>0</v>
      </c>
      <c r="R321" s="56">
        <f ca="1">IF('Bewerking, HH'!R321=0,0,'Bewerking, HH'!R321/SUM('Bewerking, HH'!M$311:M$325))</f>
        <v>0</v>
      </c>
      <c r="S321" s="49">
        <f ca="1">IF('Bewerking, HH'!S321=0,0,'Bewerking, HH'!S321/SUM('Bewerking, HH'!M$311:M$325))</f>
        <v>0</v>
      </c>
      <c r="W321" s="56">
        <f ca="1">IF('Bewerking, HH'!W321=0,0,'Bewerking, HH'!W321/SUM('Bewerking, HH'!W$311:W$325))</f>
        <v>0</v>
      </c>
      <c r="X321" s="47">
        <f ca="1">IF('Bewerking, HH'!X321=0,0,'Bewerking, HH'!X321/SUM('Bewerking, HH'!W$311:W$325))</f>
        <v>0</v>
      </c>
      <c r="Y321" s="56">
        <f ca="1">IF('Bewerking, HH'!Y321=0,0,'Bewerking, HH'!Y321/SUM('Bewerking, HH'!W$311:W$325))</f>
        <v>0</v>
      </c>
      <c r="Z321" s="56">
        <f ca="1">IF('Bewerking, HH'!Z321=0,0,'Bewerking, HH'!Z321/SUM('Bewerking, HH'!W$311:W$325))</f>
        <v>0</v>
      </c>
      <c r="AA321" s="56">
        <f ca="1">IF('Bewerking, HH'!AA321=0,0,'Bewerking, HH'!AA321/SUM('Bewerking, HH'!W$311:W$325))</f>
        <v>0</v>
      </c>
      <c r="AB321" s="56">
        <f ca="1">IF('Bewerking, HH'!AB321=0,0,'Bewerking, HH'!AB321/SUM('Bewerking, HH'!W$311:W$325))</f>
        <v>0</v>
      </c>
      <c r="AC321" s="49">
        <f ca="1">IF('Bewerking, HH'!AC321=0,0,'Bewerking, HH'!AC321/SUM('Bewerking, HH'!W$311:W$325))</f>
        <v>0</v>
      </c>
      <c r="AG321" s="56">
        <f ca="1">IF('Bewerking, HH'!AG321=0,0,'Bewerking, HH'!AG321/SUM('Bewerking, HH'!AG$311:AG$325))</f>
        <v>0</v>
      </c>
      <c r="AH321" s="47">
        <f ca="1">IF('Bewerking, HH'!AH321=0,0,'Bewerking, HH'!AH321/SUM('Bewerking, HH'!AG$311:AG$325))</f>
        <v>0</v>
      </c>
      <c r="AI321" s="56">
        <f ca="1">IF('Bewerking, HH'!AI321=0,0,'Bewerking, HH'!AI321/SUM('Bewerking, HH'!AG$311:AG$325))</f>
        <v>0</v>
      </c>
      <c r="AJ321" s="56">
        <f ca="1">IF('Bewerking, HH'!AJ321=0,0,'Bewerking, HH'!AJ321/SUM('Bewerking, HH'!AG$311:AG$325))</f>
        <v>0</v>
      </c>
      <c r="AK321" s="56">
        <f ca="1">IF('Bewerking, HH'!AK321=0,0,'Bewerking, HH'!AK321/SUM('Bewerking, HH'!AG$311:AG$325))</f>
        <v>0</v>
      </c>
      <c r="AL321" s="56">
        <f ca="1">IF('Bewerking, HH'!AL321=0,0,'Bewerking, HH'!AL321/SUM('Bewerking, HH'!AG$311:AG$325))</f>
        <v>0</v>
      </c>
      <c r="AM321" s="49">
        <f ca="1">IF('Bewerking, HH'!AM321=0,0,'Bewerking, HH'!AM321/SUM('Bewerking, HH'!AG$311:AG$325))</f>
        <v>0</v>
      </c>
      <c r="AQ321" s="56">
        <f ca="1">IF('Bewerking, HH'!AQ321=0,0,'Bewerking, HH'!AQ321/SUM('Bewerking, HH'!AQ$311:AQ$325))</f>
        <v>0</v>
      </c>
      <c r="AR321" s="47">
        <f ca="1">IF('Bewerking, HH'!AR321=0,0,'Bewerking, HH'!AR321/SUM('Bewerking, HH'!AQ$311:AQ$325))</f>
        <v>0</v>
      </c>
      <c r="AS321" s="56">
        <f ca="1">IF('Bewerking, HH'!AS321=0,0,'Bewerking, HH'!AS321/SUM('Bewerking, HH'!AQ$311:AQ$325))</f>
        <v>0</v>
      </c>
      <c r="AT321" s="56">
        <f ca="1">IF('Bewerking, HH'!AT321=0,0,'Bewerking, HH'!AT321/SUM('Bewerking, HH'!AQ$311:AQ$325))</f>
        <v>0</v>
      </c>
      <c r="AU321" s="56">
        <f ca="1">IF('Bewerking, HH'!AU321=0,0,'Bewerking, HH'!AU321/SUM('Bewerking, HH'!AQ$311:AQ$325))</f>
        <v>0</v>
      </c>
      <c r="AV321" s="56">
        <f ca="1">IF('Bewerking, HH'!AV321=0,0,'Bewerking, HH'!AV321/SUM('Bewerking, HH'!AQ$311:AQ$325))</f>
        <v>0</v>
      </c>
      <c r="AW321" s="49">
        <f ca="1">IF('Bewerking, HH'!AW321=0,0,'Bewerking, HH'!AW321/SUM('Bewerking, HH'!AQ$311:AQ$325))</f>
        <v>0</v>
      </c>
    </row>
    <row r="322" spans="2:49" x14ac:dyDescent="0.25">
      <c r="B322" s="29" t="s">
        <v>46</v>
      </c>
      <c r="C322" s="56">
        <f ca="1">IF('Bewerking, HH'!C322=0,0,'Bewerking, HH'!C322/SUM('Bewerking, HH'!C$311:C$325))</f>
        <v>0</v>
      </c>
      <c r="D322" s="47">
        <f ca="1">IF('Bewerking, HH'!D322=0,0,'Bewerking, HH'!D322/SUM('Bewerking, HH'!C$311:C$325))</f>
        <v>0</v>
      </c>
      <c r="E322" s="56">
        <f ca="1">IF('Bewerking, HH'!E322=0,0,'Bewerking, HH'!E322/SUM('Bewerking, HH'!C$311:C$325))</f>
        <v>0</v>
      </c>
      <c r="F322" s="56">
        <f ca="1">IF('Bewerking, HH'!F322=0,0,'Bewerking, HH'!F322/SUM('Bewerking, HH'!C$311:C$325))</f>
        <v>0</v>
      </c>
      <c r="G322" s="56">
        <f ca="1">IF('Bewerking, HH'!G322=0,0,'Bewerking, HH'!G322/SUM('Bewerking, HH'!C$311:C$325))</f>
        <v>0</v>
      </c>
      <c r="H322" s="56">
        <f ca="1">IF('Bewerking, HH'!H322=0,0,'Bewerking, HH'!H322/SUM('Bewerking, HH'!C$311:C$325))</f>
        <v>0</v>
      </c>
      <c r="I322" s="49">
        <f ca="1">IF('Bewerking, HH'!I322=0,0,'Bewerking, HH'!I322/SUM('Bewerking, HH'!C$311:C$325))</f>
        <v>0</v>
      </c>
      <c r="M322" s="56">
        <f ca="1">IF('Bewerking, HH'!M322=0,0,'Bewerking, HH'!M322/SUM('Bewerking, HH'!M$311:M$325))</f>
        <v>0</v>
      </c>
      <c r="N322" s="47">
        <f ca="1">IF('Bewerking, HH'!N322=0,0,'Bewerking, HH'!N322/SUM('Bewerking, HH'!M$311:M$325))</f>
        <v>0</v>
      </c>
      <c r="O322" s="56">
        <f ca="1">IF('Bewerking, HH'!O322=0,0,'Bewerking, HH'!O322/SUM('Bewerking, HH'!M$311:M$325))</f>
        <v>0</v>
      </c>
      <c r="P322" s="56">
        <f ca="1">IF('Bewerking, HH'!P322=0,0,'Bewerking, HH'!P322/SUM('Bewerking, HH'!M$311:M$325))</f>
        <v>0</v>
      </c>
      <c r="Q322" s="56">
        <f ca="1">IF('Bewerking, HH'!Q322=0,0,'Bewerking, HH'!Q322/SUM('Bewerking, HH'!M$311:M$325))</f>
        <v>0</v>
      </c>
      <c r="R322" s="56">
        <f ca="1">IF('Bewerking, HH'!R322=0,0,'Bewerking, HH'!R322/SUM('Bewerking, HH'!M$311:M$325))</f>
        <v>0</v>
      </c>
      <c r="S322" s="49">
        <f ca="1">IF('Bewerking, HH'!S322=0,0,'Bewerking, HH'!S322/SUM('Bewerking, HH'!M$311:M$325))</f>
        <v>0</v>
      </c>
      <c r="W322" s="56">
        <f ca="1">IF('Bewerking, HH'!W322=0,0,'Bewerking, HH'!W322/SUM('Bewerking, HH'!W$311:W$325))</f>
        <v>0</v>
      </c>
      <c r="X322" s="47">
        <f ca="1">IF('Bewerking, HH'!X322=0,0,'Bewerking, HH'!X322/SUM('Bewerking, HH'!W$311:W$325))</f>
        <v>0</v>
      </c>
      <c r="Y322" s="56">
        <f ca="1">IF('Bewerking, HH'!Y322=0,0,'Bewerking, HH'!Y322/SUM('Bewerking, HH'!W$311:W$325))</f>
        <v>0</v>
      </c>
      <c r="Z322" s="56">
        <f ca="1">IF('Bewerking, HH'!Z322=0,0,'Bewerking, HH'!Z322/SUM('Bewerking, HH'!W$311:W$325))</f>
        <v>0</v>
      </c>
      <c r="AA322" s="56">
        <f ca="1">IF('Bewerking, HH'!AA322=0,0,'Bewerking, HH'!AA322/SUM('Bewerking, HH'!W$311:W$325))</f>
        <v>0</v>
      </c>
      <c r="AB322" s="56">
        <f ca="1">IF('Bewerking, HH'!AB322=0,0,'Bewerking, HH'!AB322/SUM('Bewerking, HH'!W$311:W$325))</f>
        <v>0</v>
      </c>
      <c r="AC322" s="49">
        <f ca="1">IF('Bewerking, HH'!AC322=0,0,'Bewerking, HH'!AC322/SUM('Bewerking, HH'!W$311:W$325))</f>
        <v>0</v>
      </c>
      <c r="AG322" s="56">
        <f ca="1">IF('Bewerking, HH'!AG322=0,0,'Bewerking, HH'!AG322/SUM('Bewerking, HH'!AG$311:AG$325))</f>
        <v>0</v>
      </c>
      <c r="AH322" s="47">
        <f ca="1">IF('Bewerking, HH'!AH322=0,0,'Bewerking, HH'!AH322/SUM('Bewerking, HH'!AG$311:AG$325))</f>
        <v>0</v>
      </c>
      <c r="AI322" s="56">
        <f ca="1">IF('Bewerking, HH'!AI322=0,0,'Bewerking, HH'!AI322/SUM('Bewerking, HH'!AG$311:AG$325))</f>
        <v>0</v>
      </c>
      <c r="AJ322" s="56">
        <f ca="1">IF('Bewerking, HH'!AJ322=0,0,'Bewerking, HH'!AJ322/SUM('Bewerking, HH'!AG$311:AG$325))</f>
        <v>0</v>
      </c>
      <c r="AK322" s="56">
        <f ca="1">IF('Bewerking, HH'!AK322=0,0,'Bewerking, HH'!AK322/SUM('Bewerking, HH'!AG$311:AG$325))</f>
        <v>0</v>
      </c>
      <c r="AL322" s="56">
        <f ca="1">IF('Bewerking, HH'!AL322=0,0,'Bewerking, HH'!AL322/SUM('Bewerking, HH'!AG$311:AG$325))</f>
        <v>0</v>
      </c>
      <c r="AM322" s="49">
        <f ca="1">IF('Bewerking, HH'!AM322=0,0,'Bewerking, HH'!AM322/SUM('Bewerking, HH'!AG$311:AG$325))</f>
        <v>0</v>
      </c>
      <c r="AQ322" s="56">
        <f ca="1">IF('Bewerking, HH'!AQ322=0,0,'Bewerking, HH'!AQ322/SUM('Bewerking, HH'!AQ$311:AQ$325))</f>
        <v>0</v>
      </c>
      <c r="AR322" s="47">
        <f ca="1">IF('Bewerking, HH'!AR322=0,0,'Bewerking, HH'!AR322/SUM('Bewerking, HH'!AQ$311:AQ$325))</f>
        <v>0</v>
      </c>
      <c r="AS322" s="56">
        <f ca="1">IF('Bewerking, HH'!AS322=0,0,'Bewerking, HH'!AS322/SUM('Bewerking, HH'!AQ$311:AQ$325))</f>
        <v>0</v>
      </c>
      <c r="AT322" s="56">
        <f ca="1">IF('Bewerking, HH'!AT322=0,0,'Bewerking, HH'!AT322/SUM('Bewerking, HH'!AQ$311:AQ$325))</f>
        <v>0</v>
      </c>
      <c r="AU322" s="56">
        <f ca="1">IF('Bewerking, HH'!AU322=0,0,'Bewerking, HH'!AU322/SUM('Bewerking, HH'!AQ$311:AQ$325))</f>
        <v>0</v>
      </c>
      <c r="AV322" s="56">
        <f ca="1">IF('Bewerking, HH'!AV322=0,0,'Bewerking, HH'!AV322/SUM('Bewerking, HH'!AQ$311:AQ$325))</f>
        <v>0</v>
      </c>
      <c r="AW322" s="49">
        <f ca="1">IF('Bewerking, HH'!AW322=0,0,'Bewerking, HH'!AW322/SUM('Bewerking, HH'!AQ$311:AQ$325))</f>
        <v>0</v>
      </c>
    </row>
    <row r="323" spans="2:49" x14ac:dyDescent="0.25">
      <c r="B323" s="29" t="s">
        <v>47</v>
      </c>
      <c r="C323" s="56">
        <f ca="1">IF('Bewerking, HH'!C323=0,0,'Bewerking, HH'!C323/SUM('Bewerking, HH'!C$311:C$325))</f>
        <v>0</v>
      </c>
      <c r="D323" s="47">
        <f ca="1">IF('Bewerking, HH'!D323=0,0,'Bewerking, HH'!D323/SUM('Bewerking, HH'!C$311:C$325))</f>
        <v>0</v>
      </c>
      <c r="E323" s="56">
        <f ca="1">IF('Bewerking, HH'!E323=0,0,'Bewerking, HH'!E323/SUM('Bewerking, HH'!C$311:C$325))</f>
        <v>0</v>
      </c>
      <c r="F323" s="56">
        <f ca="1">IF('Bewerking, HH'!F323=0,0,'Bewerking, HH'!F323/SUM('Bewerking, HH'!C$311:C$325))</f>
        <v>0</v>
      </c>
      <c r="G323" s="56">
        <f ca="1">IF('Bewerking, HH'!G323=0,0,'Bewerking, HH'!G323/SUM('Bewerking, HH'!C$311:C$325))</f>
        <v>0</v>
      </c>
      <c r="H323" s="56">
        <f ca="1">IF('Bewerking, HH'!H323=0,0,'Bewerking, HH'!H323/SUM('Bewerking, HH'!C$311:C$325))</f>
        <v>0</v>
      </c>
      <c r="I323" s="49">
        <f ca="1">IF('Bewerking, HH'!I323=0,0,'Bewerking, HH'!I323/SUM('Bewerking, HH'!C$311:C$325))</f>
        <v>0</v>
      </c>
      <c r="M323" s="56">
        <f ca="1">IF('Bewerking, HH'!M323=0,0,'Bewerking, HH'!M323/SUM('Bewerking, HH'!M$311:M$325))</f>
        <v>0</v>
      </c>
      <c r="N323" s="47">
        <f ca="1">IF('Bewerking, HH'!N323=0,0,'Bewerking, HH'!N323/SUM('Bewerking, HH'!M$311:M$325))</f>
        <v>0</v>
      </c>
      <c r="O323" s="56">
        <f ca="1">IF('Bewerking, HH'!O323=0,0,'Bewerking, HH'!O323/SUM('Bewerking, HH'!M$311:M$325))</f>
        <v>0</v>
      </c>
      <c r="P323" s="56">
        <f ca="1">IF('Bewerking, HH'!P323=0,0,'Bewerking, HH'!P323/SUM('Bewerking, HH'!M$311:M$325))</f>
        <v>0</v>
      </c>
      <c r="Q323" s="56">
        <f ca="1">IF('Bewerking, HH'!Q323=0,0,'Bewerking, HH'!Q323/SUM('Bewerking, HH'!M$311:M$325))</f>
        <v>0</v>
      </c>
      <c r="R323" s="56">
        <f ca="1">IF('Bewerking, HH'!R323=0,0,'Bewerking, HH'!R323/SUM('Bewerking, HH'!M$311:M$325))</f>
        <v>0</v>
      </c>
      <c r="S323" s="49">
        <f ca="1">IF('Bewerking, HH'!S323=0,0,'Bewerking, HH'!S323/SUM('Bewerking, HH'!M$311:M$325))</f>
        <v>0</v>
      </c>
      <c r="W323" s="56">
        <f ca="1">IF('Bewerking, HH'!W323=0,0,'Bewerking, HH'!W323/SUM('Bewerking, HH'!W$311:W$325))</f>
        <v>0</v>
      </c>
      <c r="X323" s="47">
        <f ca="1">IF('Bewerking, HH'!X323=0,0,'Bewerking, HH'!X323/SUM('Bewerking, HH'!W$311:W$325))</f>
        <v>0</v>
      </c>
      <c r="Y323" s="56">
        <f ca="1">IF('Bewerking, HH'!Y323=0,0,'Bewerking, HH'!Y323/SUM('Bewerking, HH'!W$311:W$325))</f>
        <v>0</v>
      </c>
      <c r="Z323" s="56">
        <f ca="1">IF('Bewerking, HH'!Z323=0,0,'Bewerking, HH'!Z323/SUM('Bewerking, HH'!W$311:W$325))</f>
        <v>0</v>
      </c>
      <c r="AA323" s="56">
        <f ca="1">IF('Bewerking, HH'!AA323=0,0,'Bewerking, HH'!AA323/SUM('Bewerking, HH'!W$311:W$325))</f>
        <v>0</v>
      </c>
      <c r="AB323" s="56">
        <f ca="1">IF('Bewerking, HH'!AB323=0,0,'Bewerking, HH'!AB323/SUM('Bewerking, HH'!W$311:W$325))</f>
        <v>0</v>
      </c>
      <c r="AC323" s="49">
        <f ca="1">IF('Bewerking, HH'!AC323=0,0,'Bewerking, HH'!AC323/SUM('Bewerking, HH'!W$311:W$325))</f>
        <v>0</v>
      </c>
      <c r="AG323" s="56">
        <f ca="1">IF('Bewerking, HH'!AG323=0,0,'Bewerking, HH'!AG323/SUM('Bewerking, HH'!AG$311:AG$325))</f>
        <v>0</v>
      </c>
      <c r="AH323" s="47">
        <f ca="1">IF('Bewerking, HH'!AH323=0,0,'Bewerking, HH'!AH323/SUM('Bewerking, HH'!AG$311:AG$325))</f>
        <v>0</v>
      </c>
      <c r="AI323" s="56">
        <f ca="1">IF('Bewerking, HH'!AI323=0,0,'Bewerking, HH'!AI323/SUM('Bewerking, HH'!AG$311:AG$325))</f>
        <v>0</v>
      </c>
      <c r="AJ323" s="56">
        <f ca="1">IF('Bewerking, HH'!AJ323=0,0,'Bewerking, HH'!AJ323/SUM('Bewerking, HH'!AG$311:AG$325))</f>
        <v>0</v>
      </c>
      <c r="AK323" s="56">
        <f ca="1">IF('Bewerking, HH'!AK323=0,0,'Bewerking, HH'!AK323/SUM('Bewerking, HH'!AG$311:AG$325))</f>
        <v>0</v>
      </c>
      <c r="AL323" s="56">
        <f ca="1">IF('Bewerking, HH'!AL323=0,0,'Bewerking, HH'!AL323/SUM('Bewerking, HH'!AG$311:AG$325))</f>
        <v>0</v>
      </c>
      <c r="AM323" s="49">
        <f ca="1">IF('Bewerking, HH'!AM323=0,0,'Bewerking, HH'!AM323/SUM('Bewerking, HH'!AG$311:AG$325))</f>
        <v>0</v>
      </c>
      <c r="AQ323" s="56">
        <f ca="1">IF('Bewerking, HH'!AQ323=0,0,'Bewerking, HH'!AQ323/SUM('Bewerking, HH'!AQ$311:AQ$325))</f>
        <v>0</v>
      </c>
      <c r="AR323" s="47">
        <f ca="1">IF('Bewerking, HH'!AR323=0,0,'Bewerking, HH'!AR323/SUM('Bewerking, HH'!AQ$311:AQ$325))</f>
        <v>0</v>
      </c>
      <c r="AS323" s="56">
        <f ca="1">IF('Bewerking, HH'!AS323=0,0,'Bewerking, HH'!AS323/SUM('Bewerking, HH'!AQ$311:AQ$325))</f>
        <v>0</v>
      </c>
      <c r="AT323" s="56">
        <f ca="1">IF('Bewerking, HH'!AT323=0,0,'Bewerking, HH'!AT323/SUM('Bewerking, HH'!AQ$311:AQ$325))</f>
        <v>0</v>
      </c>
      <c r="AU323" s="56">
        <f ca="1">IF('Bewerking, HH'!AU323=0,0,'Bewerking, HH'!AU323/SUM('Bewerking, HH'!AQ$311:AQ$325))</f>
        <v>0</v>
      </c>
      <c r="AV323" s="56">
        <f ca="1">IF('Bewerking, HH'!AV323=0,0,'Bewerking, HH'!AV323/SUM('Bewerking, HH'!AQ$311:AQ$325))</f>
        <v>0</v>
      </c>
      <c r="AW323" s="49">
        <f ca="1">IF('Bewerking, HH'!AW323=0,0,'Bewerking, HH'!AW323/SUM('Bewerking, HH'!AQ$311:AQ$325))</f>
        <v>0</v>
      </c>
    </row>
    <row r="324" spans="2:49" x14ac:dyDescent="0.25">
      <c r="B324" s="29" t="s">
        <v>48</v>
      </c>
      <c r="C324" s="56">
        <f ca="1">IF('Bewerking, HH'!C324=0,0,'Bewerking, HH'!C324/SUM('Bewerking, HH'!C$311:C$325))</f>
        <v>0</v>
      </c>
      <c r="D324" s="47">
        <f ca="1">IF('Bewerking, HH'!D324=0,0,'Bewerking, HH'!D324/SUM('Bewerking, HH'!C$311:C$325))</f>
        <v>0</v>
      </c>
      <c r="E324" s="56">
        <f ca="1">IF('Bewerking, HH'!E324=0,0,'Bewerking, HH'!E324/SUM('Bewerking, HH'!C$311:C$325))</f>
        <v>0</v>
      </c>
      <c r="F324" s="56">
        <f ca="1">IF('Bewerking, HH'!F324=0,0,'Bewerking, HH'!F324/SUM('Bewerking, HH'!C$311:C$325))</f>
        <v>0</v>
      </c>
      <c r="G324" s="56">
        <f ca="1">IF('Bewerking, HH'!G324=0,0,'Bewerking, HH'!G324/SUM('Bewerking, HH'!C$311:C$325))</f>
        <v>0</v>
      </c>
      <c r="H324" s="56">
        <f ca="1">IF('Bewerking, HH'!H324=0,0,'Bewerking, HH'!H324/SUM('Bewerking, HH'!C$311:C$325))</f>
        <v>0</v>
      </c>
      <c r="I324" s="49">
        <f ca="1">IF('Bewerking, HH'!I324=0,0,'Bewerking, HH'!I324/SUM('Bewerking, HH'!C$311:C$325))</f>
        <v>0</v>
      </c>
      <c r="M324" s="56">
        <f ca="1">IF('Bewerking, HH'!M324=0,0,'Bewerking, HH'!M324/SUM('Bewerking, HH'!M$311:M$325))</f>
        <v>0</v>
      </c>
      <c r="N324" s="47">
        <f ca="1">IF('Bewerking, HH'!N324=0,0,'Bewerking, HH'!N324/SUM('Bewerking, HH'!M$311:M$325))</f>
        <v>0</v>
      </c>
      <c r="O324" s="56">
        <f ca="1">IF('Bewerking, HH'!O324=0,0,'Bewerking, HH'!O324/SUM('Bewerking, HH'!M$311:M$325))</f>
        <v>0</v>
      </c>
      <c r="P324" s="56">
        <f ca="1">IF('Bewerking, HH'!P324=0,0,'Bewerking, HH'!P324/SUM('Bewerking, HH'!M$311:M$325))</f>
        <v>0</v>
      </c>
      <c r="Q324" s="56">
        <f ca="1">IF('Bewerking, HH'!Q324=0,0,'Bewerking, HH'!Q324/SUM('Bewerking, HH'!M$311:M$325))</f>
        <v>0</v>
      </c>
      <c r="R324" s="56">
        <f ca="1">IF('Bewerking, HH'!R324=0,0,'Bewerking, HH'!R324/SUM('Bewerking, HH'!M$311:M$325))</f>
        <v>0</v>
      </c>
      <c r="S324" s="49">
        <f ca="1">IF('Bewerking, HH'!S324=0,0,'Bewerking, HH'!S324/SUM('Bewerking, HH'!M$311:M$325))</f>
        <v>0</v>
      </c>
      <c r="W324" s="56">
        <f ca="1">IF('Bewerking, HH'!W324=0,0,'Bewerking, HH'!W324/SUM('Bewerking, HH'!W$311:W$325))</f>
        <v>0</v>
      </c>
      <c r="X324" s="47">
        <f ca="1">IF('Bewerking, HH'!X324=0,0,'Bewerking, HH'!X324/SUM('Bewerking, HH'!W$311:W$325))</f>
        <v>0</v>
      </c>
      <c r="Y324" s="56">
        <f ca="1">IF('Bewerking, HH'!Y324=0,0,'Bewerking, HH'!Y324/SUM('Bewerking, HH'!W$311:W$325))</f>
        <v>0</v>
      </c>
      <c r="Z324" s="56">
        <f ca="1">IF('Bewerking, HH'!Z324=0,0,'Bewerking, HH'!Z324/SUM('Bewerking, HH'!W$311:W$325))</f>
        <v>0</v>
      </c>
      <c r="AA324" s="56">
        <f ca="1">IF('Bewerking, HH'!AA324=0,0,'Bewerking, HH'!AA324/SUM('Bewerking, HH'!W$311:W$325))</f>
        <v>0</v>
      </c>
      <c r="AB324" s="56">
        <f ca="1">IF('Bewerking, HH'!AB324=0,0,'Bewerking, HH'!AB324/SUM('Bewerking, HH'!W$311:W$325))</f>
        <v>0</v>
      </c>
      <c r="AC324" s="49">
        <f ca="1">IF('Bewerking, HH'!AC324=0,0,'Bewerking, HH'!AC324/SUM('Bewerking, HH'!W$311:W$325))</f>
        <v>0</v>
      </c>
      <c r="AG324" s="56">
        <f ca="1">IF('Bewerking, HH'!AG324=0,0,'Bewerking, HH'!AG324/SUM('Bewerking, HH'!AG$311:AG$325))</f>
        <v>0</v>
      </c>
      <c r="AH324" s="47">
        <f ca="1">IF('Bewerking, HH'!AH324=0,0,'Bewerking, HH'!AH324/SUM('Bewerking, HH'!AG$311:AG$325))</f>
        <v>0</v>
      </c>
      <c r="AI324" s="56">
        <f ca="1">IF('Bewerking, HH'!AI324=0,0,'Bewerking, HH'!AI324/SUM('Bewerking, HH'!AG$311:AG$325))</f>
        <v>0</v>
      </c>
      <c r="AJ324" s="56">
        <f ca="1">IF('Bewerking, HH'!AJ324=0,0,'Bewerking, HH'!AJ324/SUM('Bewerking, HH'!AG$311:AG$325))</f>
        <v>0</v>
      </c>
      <c r="AK324" s="56">
        <f ca="1">IF('Bewerking, HH'!AK324=0,0,'Bewerking, HH'!AK324/SUM('Bewerking, HH'!AG$311:AG$325))</f>
        <v>0</v>
      </c>
      <c r="AL324" s="56">
        <f ca="1">IF('Bewerking, HH'!AL324=0,0,'Bewerking, HH'!AL324/SUM('Bewerking, HH'!AG$311:AG$325))</f>
        <v>0</v>
      </c>
      <c r="AM324" s="49">
        <f ca="1">IF('Bewerking, HH'!AM324=0,0,'Bewerking, HH'!AM324/SUM('Bewerking, HH'!AG$311:AG$325))</f>
        <v>0</v>
      </c>
      <c r="AQ324" s="56">
        <f ca="1">IF('Bewerking, HH'!AQ324=0,0,'Bewerking, HH'!AQ324/SUM('Bewerking, HH'!AQ$311:AQ$325))</f>
        <v>0</v>
      </c>
      <c r="AR324" s="47">
        <f ca="1">IF('Bewerking, HH'!AR324=0,0,'Bewerking, HH'!AR324/SUM('Bewerking, HH'!AQ$311:AQ$325))</f>
        <v>0</v>
      </c>
      <c r="AS324" s="56">
        <f ca="1">IF('Bewerking, HH'!AS324=0,0,'Bewerking, HH'!AS324/SUM('Bewerking, HH'!AQ$311:AQ$325))</f>
        <v>0</v>
      </c>
      <c r="AT324" s="56">
        <f ca="1">IF('Bewerking, HH'!AT324=0,0,'Bewerking, HH'!AT324/SUM('Bewerking, HH'!AQ$311:AQ$325))</f>
        <v>0</v>
      </c>
      <c r="AU324" s="56">
        <f ca="1">IF('Bewerking, HH'!AU324=0,0,'Bewerking, HH'!AU324/SUM('Bewerking, HH'!AQ$311:AQ$325))</f>
        <v>0</v>
      </c>
      <c r="AV324" s="56">
        <f ca="1">IF('Bewerking, HH'!AV324=0,0,'Bewerking, HH'!AV324/SUM('Bewerking, HH'!AQ$311:AQ$325))</f>
        <v>0</v>
      </c>
      <c r="AW324" s="49">
        <f ca="1">IF('Bewerking, HH'!AW324=0,0,'Bewerking, HH'!AW324/SUM('Bewerking, HH'!AQ$311:AQ$325))</f>
        <v>0</v>
      </c>
    </row>
    <row r="325" spans="2:49" ht="15.75" thickBot="1" x14ac:dyDescent="0.3">
      <c r="B325" s="29" t="s">
        <v>49</v>
      </c>
      <c r="C325" s="58">
        <f ca="1">IF('Bewerking, HH'!C325=0,0,'Bewerking, HH'!C325/SUM('Bewerking, HH'!C$311:C$325))</f>
        <v>0</v>
      </c>
      <c r="D325" s="59">
        <f ca="1">IF('Bewerking, HH'!D325=0,0,'Bewerking, HH'!D325/SUM('Bewerking, HH'!C$311:C$325))</f>
        <v>0</v>
      </c>
      <c r="E325" s="58">
        <f ca="1">IF('Bewerking, HH'!E325=0,0,'Bewerking, HH'!E325/SUM('Bewerking, HH'!C$311:C$325))</f>
        <v>0</v>
      </c>
      <c r="F325" s="58">
        <f ca="1">IF('Bewerking, HH'!F325=0,0,'Bewerking, HH'!F325/SUM('Bewerking, HH'!C$311:C$325))</f>
        <v>0</v>
      </c>
      <c r="G325" s="58">
        <f ca="1">IF('Bewerking, HH'!G325=0,0,'Bewerking, HH'!G325/SUM('Bewerking, HH'!C$311:C$325))</f>
        <v>0</v>
      </c>
      <c r="H325" s="58">
        <f ca="1">IF('Bewerking, HH'!H325=0,0,'Bewerking, HH'!H325/SUM('Bewerking, HH'!C$311:C$325))</f>
        <v>0</v>
      </c>
      <c r="I325" s="60">
        <f ca="1">IF('Bewerking, HH'!I325=0,0,'Bewerking, HH'!I325/SUM('Bewerking, HH'!C$311:C$325))</f>
        <v>0</v>
      </c>
      <c r="J325" s="62"/>
      <c r="M325" s="58">
        <f ca="1">IF('Bewerking, HH'!M325=0,0,'Bewerking, HH'!M325/SUM('Bewerking, HH'!M$311:M$325))</f>
        <v>0</v>
      </c>
      <c r="N325" s="59">
        <f ca="1">IF('Bewerking, HH'!N325=0,0,'Bewerking, HH'!N325/SUM('Bewerking, HH'!M$311:M$325))</f>
        <v>0</v>
      </c>
      <c r="O325" s="58">
        <f ca="1">IF('Bewerking, HH'!O325=0,0,'Bewerking, HH'!O325/SUM('Bewerking, HH'!M$311:M$325))</f>
        <v>0</v>
      </c>
      <c r="P325" s="58">
        <f ca="1">IF('Bewerking, HH'!P325=0,0,'Bewerking, HH'!P325/SUM('Bewerking, HH'!M$311:M$325))</f>
        <v>0</v>
      </c>
      <c r="Q325" s="58">
        <f ca="1">IF('Bewerking, HH'!Q325=0,0,'Bewerking, HH'!Q325/SUM('Bewerking, HH'!M$311:M$325))</f>
        <v>0</v>
      </c>
      <c r="R325" s="58">
        <f ca="1">IF('Bewerking, HH'!R325=0,0,'Bewerking, HH'!R325/SUM('Bewerking, HH'!M$311:M$325))</f>
        <v>0</v>
      </c>
      <c r="S325" s="60">
        <f ca="1">IF('Bewerking, HH'!S325=0,0,'Bewerking, HH'!S325/SUM('Bewerking, HH'!M$311:M$325))</f>
        <v>0</v>
      </c>
      <c r="W325" s="58">
        <f ca="1">IF('Bewerking, HH'!W325=0,0,'Bewerking, HH'!W325/SUM('Bewerking, HH'!W$311:W$325))</f>
        <v>0</v>
      </c>
      <c r="X325" s="59">
        <f ca="1">IF('Bewerking, HH'!X325=0,0,'Bewerking, HH'!X325/SUM('Bewerking, HH'!W$311:W$325))</f>
        <v>0</v>
      </c>
      <c r="Y325" s="58">
        <f ca="1">IF('Bewerking, HH'!Y325=0,0,'Bewerking, HH'!Y325/SUM('Bewerking, HH'!W$311:W$325))</f>
        <v>0</v>
      </c>
      <c r="Z325" s="58">
        <f ca="1">IF('Bewerking, HH'!Z325=0,0,'Bewerking, HH'!Z325/SUM('Bewerking, HH'!W$311:W$325))</f>
        <v>0</v>
      </c>
      <c r="AA325" s="58">
        <f ca="1">IF('Bewerking, HH'!AA325=0,0,'Bewerking, HH'!AA325/SUM('Bewerking, HH'!W$311:W$325))</f>
        <v>0</v>
      </c>
      <c r="AB325" s="58">
        <f ca="1">IF('Bewerking, HH'!AB325=0,0,'Bewerking, HH'!AB325/SUM('Bewerking, HH'!W$311:W$325))</f>
        <v>0</v>
      </c>
      <c r="AC325" s="60">
        <f ca="1">IF('Bewerking, HH'!AC325=0,0,'Bewerking, HH'!AC325/SUM('Bewerking, HH'!W$311:W$325))</f>
        <v>0</v>
      </c>
      <c r="AG325" s="58">
        <f ca="1">IF('Bewerking, HH'!AG325=0,0,'Bewerking, HH'!AG325/SUM('Bewerking, HH'!AG$311:AG$325))</f>
        <v>0</v>
      </c>
      <c r="AH325" s="59">
        <f ca="1">IF('Bewerking, HH'!AH325=0,0,'Bewerking, HH'!AH325/SUM('Bewerking, HH'!AG$311:AG$325))</f>
        <v>0</v>
      </c>
      <c r="AI325" s="58">
        <f ca="1">IF('Bewerking, HH'!AI325=0,0,'Bewerking, HH'!AI325/SUM('Bewerking, HH'!AG$311:AG$325))</f>
        <v>0</v>
      </c>
      <c r="AJ325" s="58">
        <f ca="1">IF('Bewerking, HH'!AJ325=0,0,'Bewerking, HH'!AJ325/SUM('Bewerking, HH'!AG$311:AG$325))</f>
        <v>0</v>
      </c>
      <c r="AK325" s="58">
        <f ca="1">IF('Bewerking, HH'!AK325=0,0,'Bewerking, HH'!AK325/SUM('Bewerking, HH'!AG$311:AG$325))</f>
        <v>0</v>
      </c>
      <c r="AL325" s="58">
        <f ca="1">IF('Bewerking, HH'!AL325=0,0,'Bewerking, HH'!AL325/SUM('Bewerking, HH'!AG$311:AG$325))</f>
        <v>0</v>
      </c>
      <c r="AM325" s="60">
        <f ca="1">IF('Bewerking, HH'!AM325=0,0,'Bewerking, HH'!AM325/SUM('Bewerking, HH'!AG$311:AG$325))</f>
        <v>0</v>
      </c>
      <c r="AQ325" s="58">
        <f ca="1">IF('Bewerking, HH'!AQ325=0,0,'Bewerking, HH'!AQ325/SUM('Bewerking, HH'!AQ$311:AQ$325))</f>
        <v>0</v>
      </c>
      <c r="AR325" s="59">
        <f ca="1">IF('Bewerking, HH'!AR325=0,0,'Bewerking, HH'!AR325/SUM('Bewerking, HH'!AQ$311:AQ$325))</f>
        <v>0</v>
      </c>
      <c r="AS325" s="58">
        <f ca="1">IF('Bewerking, HH'!AS325=0,0,'Bewerking, HH'!AS325/SUM('Bewerking, HH'!AQ$311:AQ$325))</f>
        <v>0</v>
      </c>
      <c r="AT325" s="58">
        <f ca="1">IF('Bewerking, HH'!AT325=0,0,'Bewerking, HH'!AT325/SUM('Bewerking, HH'!AQ$311:AQ$325))</f>
        <v>0</v>
      </c>
      <c r="AU325" s="58">
        <f ca="1">IF('Bewerking, HH'!AU325=0,0,'Bewerking, HH'!AU325/SUM('Bewerking, HH'!AQ$311:AQ$325))</f>
        <v>0</v>
      </c>
      <c r="AV325" s="58">
        <f ca="1">IF('Bewerking, HH'!AV325=0,0,'Bewerking, HH'!AV325/SUM('Bewerking, HH'!AQ$311:AQ$325))</f>
        <v>0</v>
      </c>
      <c r="AW325" s="60">
        <f ca="1">IF('Bewerking, HH'!AW325=0,0,'Bewerking, HH'!AW325/SUM('Bewerking, HH'!AQ$311:AQ$325))</f>
        <v>0</v>
      </c>
    </row>
    <row r="326" spans="2:49" x14ac:dyDescent="0.25">
      <c r="C326" s="56">
        <f ca="1">SUM(C311:C325)</f>
        <v>1</v>
      </c>
      <c r="D326" s="47">
        <f t="shared" ref="D326" ca="1" si="268">SUM(D311:D325)</f>
        <v>0.55370279548798429</v>
      </c>
      <c r="E326" s="56">
        <f t="shared" ref="E326" ca="1" si="269">SUM(E311:E325)</f>
        <v>0</v>
      </c>
      <c r="F326" s="56">
        <f t="shared" ref="F326" ca="1" si="270">SUM(F311:F325)</f>
        <v>0</v>
      </c>
      <c r="G326" s="56">
        <f t="shared" ref="G326" ca="1" si="271">SUM(G311:G325)</f>
        <v>0</v>
      </c>
      <c r="H326" s="56">
        <f t="shared" ref="H326" ca="1" si="272">SUM(H311:H325)</f>
        <v>0.42400959075799682</v>
      </c>
      <c r="I326" s="49">
        <f t="shared" ref="I326" ca="1" si="273">SUM(I311:I325)</f>
        <v>2.2287613754018856E-2</v>
      </c>
      <c r="M326" s="56">
        <f ca="1">SUM(M311:M325)</f>
        <v>1</v>
      </c>
      <c r="N326" s="47">
        <f t="shared" ref="N326" ca="1" si="274">SUM(N311:N325)</f>
        <v>0.55370279548798429</v>
      </c>
      <c r="O326" s="56">
        <f t="shared" ref="O326" ca="1" si="275">SUM(O311:O325)</f>
        <v>0</v>
      </c>
      <c r="P326" s="56">
        <f t="shared" ref="P326" ca="1" si="276">SUM(P311:P325)</f>
        <v>0</v>
      </c>
      <c r="Q326" s="56">
        <f t="shared" ref="Q326" ca="1" si="277">SUM(Q311:Q325)</f>
        <v>0</v>
      </c>
      <c r="R326" s="56">
        <f t="shared" ref="R326" ca="1" si="278">SUM(R311:R325)</f>
        <v>0.42052204239550983</v>
      </c>
      <c r="S326" s="49">
        <f ca="1">SUM(S311:S325)</f>
        <v>2.5775162116505913E-2</v>
      </c>
      <c r="W326" s="56">
        <f ca="1">SUM(W311:W325)</f>
        <v>1</v>
      </c>
      <c r="X326" s="47">
        <f t="shared" ref="X326" ca="1" si="279">SUM(X311:X325)</f>
        <v>0.55326685194267333</v>
      </c>
      <c r="Y326" s="56">
        <f t="shared" ref="Y326" ca="1" si="280">SUM(Y311:Y325)</f>
        <v>0</v>
      </c>
      <c r="Z326" s="56">
        <f t="shared" ref="Z326" ca="1" si="281">SUM(Z311:Z325)</f>
        <v>0</v>
      </c>
      <c r="AA326" s="56">
        <f t="shared" ref="AA326" ca="1" si="282">SUM(AA311:AA325)</f>
        <v>0</v>
      </c>
      <c r="AB326" s="56">
        <f t="shared" ref="AB326" ca="1" si="283">SUM(AB311:AB325)</f>
        <v>0.42956787096071058</v>
      </c>
      <c r="AC326" s="49">
        <f t="shared" ref="AC326" ca="1" si="284">SUM(AC311:AC325)</f>
        <v>1.7165277096615989E-2</v>
      </c>
      <c r="AG326" s="56">
        <f ca="1">SUM(AG311:AG325)</f>
        <v>1</v>
      </c>
      <c r="AH326" s="47">
        <f t="shared" ref="AH326" ca="1" si="285">SUM(AH311:AH325)</f>
        <v>0.55326685194267333</v>
      </c>
      <c r="AI326" s="56">
        <f t="shared" ref="AI326" ca="1" si="286">SUM(AI311:AI325)</f>
        <v>0</v>
      </c>
      <c r="AJ326" s="56">
        <f t="shared" ref="AJ326" ca="1" si="287">SUM(AJ311:AJ325)</f>
        <v>0</v>
      </c>
      <c r="AK326" s="56">
        <f t="shared" ref="AK326" ca="1" si="288">SUM(AK311:AK325)</f>
        <v>0</v>
      </c>
      <c r="AL326" s="56">
        <f t="shared" ref="AL326" ca="1" si="289">SUM(AL311:AL325)</f>
        <v>0</v>
      </c>
      <c r="AM326" s="49">
        <f t="shared" ref="AM326" ca="1" si="290">SUM(AM311:AM325)</f>
        <v>0</v>
      </c>
      <c r="AQ326" s="56">
        <f ca="1">SUM(AQ311:AQ325)</f>
        <v>1</v>
      </c>
      <c r="AR326" s="47">
        <f t="shared" ref="AR326" ca="1" si="291">SUM(AR311:AR325)</f>
        <v>0.76976731513269026</v>
      </c>
      <c r="AS326" s="56">
        <f t="shared" ref="AS326" ca="1" si="292">SUM(AS311:AS325)</f>
        <v>0.2266361506184949</v>
      </c>
      <c r="AT326" s="56">
        <f t="shared" ref="AT326" ca="1" si="293">SUM(AT311:AT325)</f>
        <v>0</v>
      </c>
      <c r="AU326" s="56">
        <f t="shared" ref="AU326" ca="1" si="294">SUM(AU311:AU325)</f>
        <v>0</v>
      </c>
      <c r="AV326" s="56">
        <f t="shared" ref="AV326" ca="1" si="295">SUM(AV311:AV325)</f>
        <v>2.8336330445207347E-3</v>
      </c>
      <c r="AW326" s="49">
        <f t="shared" ref="AW326" ca="1" si="296">SUM(AW311:AW325)</f>
        <v>7.6290120429404389E-4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2:AW325"/>
  <sheetViews>
    <sheetView zoomScale="60" zoomScaleNormal="60" workbookViewId="0">
      <selection activeCell="C10" sqref="C10"/>
    </sheetView>
  </sheetViews>
  <sheetFormatPr defaultRowHeight="15" x14ac:dyDescent="0.25"/>
  <cols>
    <col min="1" max="1" width="9.140625" style="18"/>
    <col min="2" max="2" width="45.85546875" bestFit="1" customWidth="1"/>
    <col min="3" max="3" width="13.42578125" bestFit="1" customWidth="1"/>
    <col min="11" max="11" width="9.140625" style="21"/>
    <col min="21" max="21" width="9.140625" style="21"/>
    <col min="31" max="31" width="9.140625" style="21"/>
    <col min="32" max="39" width="9.140625" style="18"/>
    <col min="41" max="41" width="9.140625" style="21"/>
    <col min="42" max="49" width="9.140625" style="18"/>
  </cols>
  <sheetData>
    <row r="2" spans="1:41" s="18" customFormat="1" x14ac:dyDescent="0.25">
      <c r="K2" s="21"/>
      <c r="U2" s="21"/>
      <c r="AE2" s="21"/>
      <c r="AO2" s="21"/>
    </row>
    <row r="3" spans="1:41" s="18" customFormat="1" x14ac:dyDescent="0.25">
      <c r="K3" s="21"/>
      <c r="U3" s="21"/>
      <c r="AE3" s="21"/>
      <c r="AO3" s="21"/>
    </row>
    <row r="4" spans="1:41" s="18" customFormat="1" x14ac:dyDescent="0.25">
      <c r="H4" s="18" t="s">
        <v>150</v>
      </c>
      <c r="K4" s="21"/>
      <c r="U4" s="21"/>
      <c r="AE4" s="21"/>
      <c r="AO4" s="21"/>
    </row>
    <row r="5" spans="1:41" s="18" customFormat="1" x14ac:dyDescent="0.25">
      <c r="B5" s="18" t="s">
        <v>118</v>
      </c>
      <c r="C5" s="18" t="str">
        <f>ReadMe!C15</f>
        <v>ReferentieUtrecht</v>
      </c>
      <c r="K5" s="21"/>
      <c r="U5" s="21"/>
      <c r="AE5" s="21"/>
      <c r="AO5" s="21"/>
    </row>
    <row r="6" spans="1:41" s="18" customFormat="1" x14ac:dyDescent="0.25">
      <c r="B6" s="18" t="s">
        <v>120</v>
      </c>
      <c r="C6" s="29" t="str">
        <f>ReadMe!D15</f>
        <v>Utrecht_Label B</v>
      </c>
      <c r="H6" s="18">
        <f>SUMIF($B$31:$B$66,"vrijstaand",$D$31:$D$66)</f>
        <v>0</v>
      </c>
      <c r="K6" s="21"/>
      <c r="U6" s="21"/>
      <c r="AE6" s="21"/>
      <c r="AO6" s="21"/>
    </row>
    <row r="7" spans="1:41" s="18" customFormat="1" x14ac:dyDescent="0.25">
      <c r="B7" s="18" t="s">
        <v>121</v>
      </c>
      <c r="C7" s="29" t="str">
        <f>ReadMe!E15</f>
        <v>Utrecht_Label Aplus</v>
      </c>
      <c r="K7" s="21"/>
      <c r="U7" s="21"/>
      <c r="AE7" s="21"/>
      <c r="AO7" s="21"/>
    </row>
    <row r="8" spans="1:41" s="18" customFormat="1" x14ac:dyDescent="0.25">
      <c r="B8" s="18" t="s">
        <v>122</v>
      </c>
      <c r="C8" s="29" t="str">
        <f>ReadMe!F15</f>
        <v>Utrecht_Label Aplus, met eWP</v>
      </c>
      <c r="H8" s="18">
        <f ca="1">SUM(C31:C36)</f>
        <v>2322</v>
      </c>
      <c r="K8" s="21"/>
      <c r="U8" s="21"/>
      <c r="AE8" s="21"/>
      <c r="AO8" s="21"/>
    </row>
    <row r="9" spans="1:41" s="18" customFormat="1" x14ac:dyDescent="0.25">
      <c r="B9" s="18" t="s">
        <v>123</v>
      </c>
      <c r="C9" s="29" t="str">
        <f>ReadMe!G15</f>
        <v>Utrecht_Label B_Warmtenetten</v>
      </c>
      <c r="H9" s="18">
        <f ca="1">SUMIF($B$31:$B$66,"*"&amp;H4&amp;"*",C31:C66)</f>
        <v>46918</v>
      </c>
      <c r="K9" s="21"/>
      <c r="U9" s="21"/>
      <c r="AE9" s="21"/>
      <c r="AO9" s="21"/>
    </row>
    <row r="10" spans="1:41" s="18" customFormat="1" x14ac:dyDescent="0.25">
      <c r="K10" s="21"/>
      <c r="U10" s="21"/>
      <c r="AE10" s="21"/>
      <c r="AO10" s="21"/>
    </row>
    <row r="11" spans="1:41" s="18" customFormat="1" x14ac:dyDescent="0.25">
      <c r="H11" s="18">
        <f ca="1">VLOOKUP("*"&amp;H4&amp;"*",B31:I66,2,FALSE)</f>
        <v>510</v>
      </c>
      <c r="K11" s="21"/>
      <c r="U11" s="21"/>
      <c r="AE11" s="21"/>
      <c r="AO11" s="21"/>
    </row>
    <row r="12" spans="1:41" s="18" customFormat="1" x14ac:dyDescent="0.25">
      <c r="K12" s="21"/>
      <c r="U12" s="21"/>
      <c r="AE12" s="21"/>
      <c r="AO12" s="21"/>
    </row>
    <row r="13" spans="1:41" s="18" customFormat="1" x14ac:dyDescent="0.25">
      <c r="K13" s="21"/>
      <c r="U13" s="21"/>
      <c r="AE13" s="21"/>
      <c r="AO13" s="21"/>
    </row>
    <row r="14" spans="1:41" s="18" customFormat="1" x14ac:dyDescent="0.25">
      <c r="A14" s="6" t="s">
        <v>110</v>
      </c>
      <c r="K14" s="21"/>
      <c r="U14" s="21"/>
      <c r="AE14" s="21"/>
      <c r="AO14" s="21"/>
    </row>
    <row r="15" spans="1:41" s="18" customFormat="1" ht="15.75" thickBot="1" x14ac:dyDescent="0.3">
      <c r="A15" s="6"/>
      <c r="B15" s="4" t="s">
        <v>111</v>
      </c>
      <c r="K15" s="21"/>
      <c r="U15" s="21"/>
      <c r="AE15" s="21"/>
      <c r="AO15" s="21"/>
    </row>
    <row r="16" spans="1:41" s="18" customFormat="1" ht="15.75" thickBot="1" x14ac:dyDescent="0.3">
      <c r="A16" s="6"/>
      <c r="B16" s="18" t="s">
        <v>112</v>
      </c>
      <c r="C16" s="19">
        <v>600</v>
      </c>
      <c r="K16" s="21"/>
      <c r="U16" s="21"/>
      <c r="AE16" s="21"/>
      <c r="AO16" s="21"/>
    </row>
    <row r="17" spans="1:49" s="18" customFormat="1" ht="15.75" thickBot="1" x14ac:dyDescent="0.3">
      <c r="B17" s="4" t="s">
        <v>104</v>
      </c>
      <c r="C17" s="18">
        <v>2010</v>
      </c>
      <c r="D17" s="9">
        <v>2020</v>
      </c>
      <c r="E17" s="18">
        <v>2030</v>
      </c>
      <c r="F17" s="18">
        <v>2040</v>
      </c>
      <c r="G17" s="18">
        <v>2050</v>
      </c>
      <c r="K17" s="21"/>
      <c r="M17" s="18">
        <v>2010</v>
      </c>
      <c r="N17" s="9">
        <v>2020</v>
      </c>
      <c r="O17" s="18">
        <v>2030</v>
      </c>
      <c r="P17" s="18">
        <v>2040</v>
      </c>
      <c r="Q17" s="18">
        <v>2050</v>
      </c>
      <c r="U17" s="21"/>
      <c r="W17" s="18">
        <v>2010</v>
      </c>
      <c r="X17" s="9">
        <v>2020</v>
      </c>
      <c r="Y17" s="18">
        <v>2030</v>
      </c>
      <c r="Z17" s="18">
        <v>2040</v>
      </c>
      <c r="AA17" s="18">
        <v>2050</v>
      </c>
      <c r="AE17" s="21"/>
      <c r="AG17" s="18">
        <v>2010</v>
      </c>
      <c r="AH17" s="9">
        <v>2020</v>
      </c>
      <c r="AI17" s="18">
        <v>2030</v>
      </c>
      <c r="AJ17" s="18">
        <v>2040</v>
      </c>
      <c r="AK17" s="18">
        <v>2050</v>
      </c>
      <c r="AO17" s="21"/>
      <c r="AQ17" s="18">
        <v>2010</v>
      </c>
      <c r="AR17" s="9">
        <v>2020</v>
      </c>
      <c r="AS17" s="18">
        <v>2030</v>
      </c>
      <c r="AT17" s="18">
        <v>2040</v>
      </c>
      <c r="AU17" s="18">
        <v>2050</v>
      </c>
    </row>
    <row r="18" spans="1:49" s="18" customFormat="1" x14ac:dyDescent="0.25">
      <c r="B18" s="18" t="s">
        <v>106</v>
      </c>
      <c r="C18" s="16">
        <v>85</v>
      </c>
      <c r="D18" s="14">
        <v>205</v>
      </c>
      <c r="E18" s="14">
        <v>325</v>
      </c>
      <c r="F18" s="14">
        <v>445</v>
      </c>
      <c r="G18" s="11">
        <v>565</v>
      </c>
      <c r="H18" s="9"/>
      <c r="I18" s="9"/>
      <c r="K18" s="21"/>
      <c r="M18" s="16">
        <f t="shared" ref="M18:Q19" si="0">C18+$C$16</f>
        <v>685</v>
      </c>
      <c r="N18" s="14">
        <f t="shared" si="0"/>
        <v>805</v>
      </c>
      <c r="O18" s="14">
        <f t="shared" si="0"/>
        <v>925</v>
      </c>
      <c r="P18" s="14">
        <f t="shared" si="0"/>
        <v>1045</v>
      </c>
      <c r="Q18" s="11">
        <f t="shared" si="0"/>
        <v>1165</v>
      </c>
      <c r="R18" s="9"/>
      <c r="S18" s="9"/>
      <c r="U18" s="21"/>
      <c r="W18" s="16">
        <f t="shared" ref="W18:AA19" si="1">M18+$C$16</f>
        <v>1285</v>
      </c>
      <c r="X18" s="14">
        <f t="shared" si="1"/>
        <v>1405</v>
      </c>
      <c r="Y18" s="14">
        <f t="shared" si="1"/>
        <v>1525</v>
      </c>
      <c r="Z18" s="14">
        <f t="shared" si="1"/>
        <v>1645</v>
      </c>
      <c r="AA18" s="11">
        <f t="shared" si="1"/>
        <v>1765</v>
      </c>
      <c r="AB18" s="9"/>
      <c r="AC18" s="9"/>
      <c r="AE18" s="21"/>
      <c r="AG18" s="16">
        <f t="shared" ref="AG18:AK19" si="2">W18+$C$16</f>
        <v>1885</v>
      </c>
      <c r="AH18" s="14">
        <f t="shared" si="2"/>
        <v>2005</v>
      </c>
      <c r="AI18" s="14">
        <f t="shared" si="2"/>
        <v>2125</v>
      </c>
      <c r="AJ18" s="14">
        <f t="shared" si="2"/>
        <v>2245</v>
      </c>
      <c r="AK18" s="11">
        <f t="shared" si="2"/>
        <v>2365</v>
      </c>
      <c r="AL18" s="9"/>
      <c r="AM18" s="9"/>
      <c r="AO18" s="21"/>
      <c r="AQ18" s="16">
        <f t="shared" ref="AQ18:AU19" si="3">AG18+$C$16</f>
        <v>2485</v>
      </c>
      <c r="AR18" s="14">
        <f t="shared" si="3"/>
        <v>2605</v>
      </c>
      <c r="AS18" s="14">
        <f t="shared" si="3"/>
        <v>2725</v>
      </c>
      <c r="AT18" s="14">
        <f t="shared" si="3"/>
        <v>2845</v>
      </c>
      <c r="AU18" s="11">
        <f t="shared" si="3"/>
        <v>2965</v>
      </c>
      <c r="AV18" s="9"/>
      <c r="AW18" s="9"/>
    </row>
    <row r="19" spans="1:49" s="18" customFormat="1" ht="15.75" thickBot="1" x14ac:dyDescent="0.3">
      <c r="B19" s="18" t="s">
        <v>107</v>
      </c>
      <c r="C19" s="7">
        <v>120</v>
      </c>
      <c r="D19" s="17">
        <v>240</v>
      </c>
      <c r="E19" s="17">
        <v>360</v>
      </c>
      <c r="F19" s="17">
        <v>480</v>
      </c>
      <c r="G19" s="15">
        <v>600</v>
      </c>
      <c r="H19" s="9"/>
      <c r="I19" s="9"/>
      <c r="K19" s="21"/>
      <c r="M19" s="7">
        <f t="shared" si="0"/>
        <v>720</v>
      </c>
      <c r="N19" s="17">
        <f t="shared" si="0"/>
        <v>840</v>
      </c>
      <c r="O19" s="17">
        <f t="shared" si="0"/>
        <v>960</v>
      </c>
      <c r="P19" s="17">
        <f t="shared" si="0"/>
        <v>1080</v>
      </c>
      <c r="Q19" s="15">
        <f t="shared" si="0"/>
        <v>1200</v>
      </c>
      <c r="R19" s="9"/>
      <c r="S19" s="9"/>
      <c r="U19" s="21"/>
      <c r="W19" s="7">
        <f t="shared" si="1"/>
        <v>1320</v>
      </c>
      <c r="X19" s="17">
        <f t="shared" si="1"/>
        <v>1440</v>
      </c>
      <c r="Y19" s="17">
        <f t="shared" si="1"/>
        <v>1560</v>
      </c>
      <c r="Z19" s="17">
        <f t="shared" si="1"/>
        <v>1680</v>
      </c>
      <c r="AA19" s="15">
        <f t="shared" si="1"/>
        <v>1800</v>
      </c>
      <c r="AB19" s="9"/>
      <c r="AC19" s="9"/>
      <c r="AE19" s="21"/>
      <c r="AG19" s="7">
        <f t="shared" si="2"/>
        <v>1920</v>
      </c>
      <c r="AH19" s="17">
        <f t="shared" si="2"/>
        <v>2040</v>
      </c>
      <c r="AI19" s="17">
        <f t="shared" si="2"/>
        <v>2160</v>
      </c>
      <c r="AJ19" s="17">
        <f t="shared" si="2"/>
        <v>2280</v>
      </c>
      <c r="AK19" s="15">
        <f t="shared" si="2"/>
        <v>2400</v>
      </c>
      <c r="AL19" s="9"/>
      <c r="AM19" s="9"/>
      <c r="AO19" s="21"/>
      <c r="AQ19" s="7">
        <f t="shared" si="3"/>
        <v>2520</v>
      </c>
      <c r="AR19" s="17">
        <f t="shared" si="3"/>
        <v>2640</v>
      </c>
      <c r="AS19" s="17">
        <f t="shared" si="3"/>
        <v>2760</v>
      </c>
      <c r="AT19" s="17">
        <f t="shared" si="3"/>
        <v>2880</v>
      </c>
      <c r="AU19" s="15">
        <f t="shared" si="3"/>
        <v>3000</v>
      </c>
      <c r="AV19" s="9"/>
      <c r="AW19" s="9"/>
    </row>
    <row r="20" spans="1:49" s="18" customFormat="1" ht="15.75" thickBot="1" x14ac:dyDescent="0.3">
      <c r="B20" s="4" t="s">
        <v>105</v>
      </c>
      <c r="C20" s="9"/>
      <c r="D20" s="9"/>
      <c r="E20" s="9"/>
      <c r="F20" s="9"/>
      <c r="G20" s="9"/>
      <c r="H20" s="9"/>
      <c r="I20" s="9"/>
      <c r="K20" s="21"/>
      <c r="M20" s="9"/>
      <c r="N20" s="9"/>
      <c r="O20" s="9"/>
      <c r="P20" s="9"/>
      <c r="Q20" s="9"/>
      <c r="R20" s="9"/>
      <c r="S20" s="9"/>
      <c r="U20" s="21"/>
      <c r="W20" s="9"/>
      <c r="X20" s="9"/>
      <c r="Y20" s="9"/>
      <c r="Z20" s="9"/>
      <c r="AA20" s="9"/>
      <c r="AB20" s="9"/>
      <c r="AC20" s="9"/>
      <c r="AE20" s="21"/>
      <c r="AG20" s="9"/>
      <c r="AH20" s="9"/>
      <c r="AI20" s="9"/>
      <c r="AJ20" s="9"/>
      <c r="AK20" s="9"/>
      <c r="AL20" s="9"/>
      <c r="AM20" s="9"/>
      <c r="AO20" s="21"/>
      <c r="AQ20" s="9"/>
      <c r="AR20" s="9"/>
      <c r="AS20" s="9"/>
      <c r="AT20" s="9"/>
      <c r="AU20" s="9"/>
      <c r="AV20" s="9"/>
      <c r="AW20" s="9"/>
    </row>
    <row r="21" spans="1:49" s="18" customFormat="1" x14ac:dyDescent="0.25">
      <c r="B21" s="18" t="s">
        <v>106</v>
      </c>
      <c r="C21" s="16">
        <v>48</v>
      </c>
      <c r="D21" s="14">
        <v>168</v>
      </c>
      <c r="E21" s="14">
        <v>288</v>
      </c>
      <c r="F21" s="14">
        <v>408</v>
      </c>
      <c r="G21" s="11">
        <v>528</v>
      </c>
      <c r="H21" s="9"/>
      <c r="I21" s="9"/>
      <c r="K21" s="21"/>
      <c r="M21" s="16">
        <f t="shared" ref="M21:Q22" si="4">C21+$C$16</f>
        <v>648</v>
      </c>
      <c r="N21" s="14">
        <f t="shared" si="4"/>
        <v>768</v>
      </c>
      <c r="O21" s="14">
        <f t="shared" si="4"/>
        <v>888</v>
      </c>
      <c r="P21" s="14">
        <f t="shared" si="4"/>
        <v>1008</v>
      </c>
      <c r="Q21" s="11">
        <f t="shared" si="4"/>
        <v>1128</v>
      </c>
      <c r="R21" s="9"/>
      <c r="S21" s="9"/>
      <c r="U21" s="21"/>
      <c r="W21" s="16">
        <f t="shared" ref="W21:AA22" si="5">M21+$C$16</f>
        <v>1248</v>
      </c>
      <c r="X21" s="14">
        <f t="shared" si="5"/>
        <v>1368</v>
      </c>
      <c r="Y21" s="14">
        <f t="shared" si="5"/>
        <v>1488</v>
      </c>
      <c r="Z21" s="14">
        <f t="shared" si="5"/>
        <v>1608</v>
      </c>
      <c r="AA21" s="11">
        <f t="shared" si="5"/>
        <v>1728</v>
      </c>
      <c r="AB21" s="9"/>
      <c r="AC21" s="9"/>
      <c r="AE21" s="21"/>
      <c r="AG21" s="16">
        <f t="shared" ref="AG21:AK22" si="6">W21+$C$16</f>
        <v>1848</v>
      </c>
      <c r="AH21" s="14">
        <f t="shared" si="6"/>
        <v>1968</v>
      </c>
      <c r="AI21" s="14">
        <f t="shared" si="6"/>
        <v>2088</v>
      </c>
      <c r="AJ21" s="14">
        <f t="shared" si="6"/>
        <v>2208</v>
      </c>
      <c r="AK21" s="11">
        <f t="shared" si="6"/>
        <v>2328</v>
      </c>
      <c r="AL21" s="9"/>
      <c r="AM21" s="9"/>
      <c r="AO21" s="21"/>
      <c r="AQ21" s="16">
        <f t="shared" ref="AQ21:AU22" si="7">AG21+$C$16</f>
        <v>2448</v>
      </c>
      <c r="AR21" s="14">
        <f t="shared" si="7"/>
        <v>2568</v>
      </c>
      <c r="AS21" s="14">
        <f t="shared" si="7"/>
        <v>2688</v>
      </c>
      <c r="AT21" s="14">
        <f t="shared" si="7"/>
        <v>2808</v>
      </c>
      <c r="AU21" s="11">
        <f t="shared" si="7"/>
        <v>2928</v>
      </c>
      <c r="AV21" s="9"/>
      <c r="AW21" s="9"/>
    </row>
    <row r="22" spans="1:49" s="18" customFormat="1" ht="15.75" thickBot="1" x14ac:dyDescent="0.3">
      <c r="B22" s="18" t="s">
        <v>107</v>
      </c>
      <c r="C22" s="7">
        <v>62</v>
      </c>
      <c r="D22" s="17">
        <v>182</v>
      </c>
      <c r="E22" s="17">
        <v>302</v>
      </c>
      <c r="F22" s="17">
        <v>422</v>
      </c>
      <c r="G22" s="15">
        <v>542</v>
      </c>
      <c r="H22" s="9"/>
      <c r="I22" s="9"/>
      <c r="K22" s="21"/>
      <c r="M22" s="7">
        <f t="shared" si="4"/>
        <v>662</v>
      </c>
      <c r="N22" s="17">
        <f t="shared" si="4"/>
        <v>782</v>
      </c>
      <c r="O22" s="17">
        <f t="shared" si="4"/>
        <v>902</v>
      </c>
      <c r="P22" s="17">
        <f t="shared" si="4"/>
        <v>1022</v>
      </c>
      <c r="Q22" s="15">
        <f t="shared" si="4"/>
        <v>1142</v>
      </c>
      <c r="R22" s="9"/>
      <c r="S22" s="9"/>
      <c r="U22" s="21"/>
      <c r="W22" s="7">
        <f t="shared" si="5"/>
        <v>1262</v>
      </c>
      <c r="X22" s="17">
        <f t="shared" si="5"/>
        <v>1382</v>
      </c>
      <c r="Y22" s="17">
        <f t="shared" si="5"/>
        <v>1502</v>
      </c>
      <c r="Z22" s="17">
        <f t="shared" si="5"/>
        <v>1622</v>
      </c>
      <c r="AA22" s="15">
        <f t="shared" si="5"/>
        <v>1742</v>
      </c>
      <c r="AB22" s="9"/>
      <c r="AC22" s="9"/>
      <c r="AE22" s="21"/>
      <c r="AG22" s="7">
        <f t="shared" si="6"/>
        <v>1862</v>
      </c>
      <c r="AH22" s="17">
        <f t="shared" si="6"/>
        <v>1982</v>
      </c>
      <c r="AI22" s="17">
        <f t="shared" si="6"/>
        <v>2102</v>
      </c>
      <c r="AJ22" s="17">
        <f t="shared" si="6"/>
        <v>2222</v>
      </c>
      <c r="AK22" s="15">
        <f t="shared" si="6"/>
        <v>2342</v>
      </c>
      <c r="AL22" s="9"/>
      <c r="AM22" s="9"/>
      <c r="AO22" s="21"/>
      <c r="AQ22" s="7">
        <f t="shared" si="7"/>
        <v>2462</v>
      </c>
      <c r="AR22" s="17">
        <f t="shared" si="7"/>
        <v>2582</v>
      </c>
      <c r="AS22" s="17">
        <f t="shared" si="7"/>
        <v>2702</v>
      </c>
      <c r="AT22" s="17">
        <f t="shared" si="7"/>
        <v>2822</v>
      </c>
      <c r="AU22" s="15">
        <f t="shared" si="7"/>
        <v>2942</v>
      </c>
      <c r="AV22" s="9"/>
      <c r="AW22" s="9"/>
    </row>
    <row r="23" spans="1:49" s="18" customFormat="1" ht="15.75" thickBot="1" x14ac:dyDescent="0.3">
      <c r="B23" s="4" t="s">
        <v>108</v>
      </c>
      <c r="C23" s="9"/>
      <c r="D23" s="9"/>
      <c r="E23" s="9"/>
      <c r="F23" s="9"/>
      <c r="G23" s="9"/>
      <c r="H23" s="9"/>
      <c r="I23" s="9"/>
      <c r="K23" s="21"/>
      <c r="M23" s="9"/>
      <c r="N23" s="9"/>
      <c r="O23" s="9"/>
      <c r="P23" s="9"/>
      <c r="Q23" s="9"/>
      <c r="R23" s="9"/>
      <c r="S23" s="9"/>
      <c r="U23" s="21"/>
      <c r="W23" s="9"/>
      <c r="X23" s="9"/>
      <c r="Y23" s="9"/>
      <c r="Z23" s="9"/>
      <c r="AA23" s="9"/>
      <c r="AB23" s="9"/>
      <c r="AC23" s="9"/>
      <c r="AE23" s="21"/>
      <c r="AG23" s="9"/>
      <c r="AH23" s="9"/>
      <c r="AI23" s="9"/>
      <c r="AJ23" s="9"/>
      <c r="AK23" s="9"/>
      <c r="AL23" s="9"/>
      <c r="AM23" s="9"/>
      <c r="AO23" s="21"/>
      <c r="AQ23" s="9"/>
      <c r="AR23" s="9"/>
      <c r="AS23" s="9"/>
      <c r="AT23" s="9"/>
      <c r="AU23" s="9"/>
      <c r="AV23" s="9"/>
      <c r="AW23" s="9"/>
    </row>
    <row r="24" spans="1:49" s="18" customFormat="1" ht="15.75" thickBot="1" x14ac:dyDescent="0.3">
      <c r="B24" s="12" t="s">
        <v>109</v>
      </c>
      <c r="C24" s="13">
        <v>2</v>
      </c>
      <c r="D24" s="10">
        <v>3</v>
      </c>
      <c r="E24" s="10">
        <v>4</v>
      </c>
      <c r="F24" s="10">
        <v>5</v>
      </c>
      <c r="G24" s="10">
        <v>6</v>
      </c>
      <c r="H24" s="10">
        <v>7</v>
      </c>
      <c r="I24" s="8">
        <v>8</v>
      </c>
      <c r="K24" s="21"/>
      <c r="M24" s="13">
        <v>2</v>
      </c>
      <c r="N24" s="10">
        <v>3</v>
      </c>
      <c r="O24" s="10">
        <v>4</v>
      </c>
      <c r="P24" s="10">
        <v>5</v>
      </c>
      <c r="Q24" s="10">
        <v>6</v>
      </c>
      <c r="R24" s="10">
        <v>7</v>
      </c>
      <c r="S24" s="8">
        <v>8</v>
      </c>
      <c r="U24" s="21"/>
      <c r="W24" s="13">
        <v>2</v>
      </c>
      <c r="X24" s="10">
        <v>3</v>
      </c>
      <c r="Y24" s="10">
        <v>4</v>
      </c>
      <c r="Z24" s="10">
        <v>5</v>
      </c>
      <c r="AA24" s="10">
        <v>6</v>
      </c>
      <c r="AB24" s="10">
        <v>7</v>
      </c>
      <c r="AC24" s="8">
        <v>8</v>
      </c>
      <c r="AE24" s="21"/>
      <c r="AG24" s="13">
        <v>2</v>
      </c>
      <c r="AH24" s="10">
        <v>3</v>
      </c>
      <c r="AI24" s="10">
        <v>4</v>
      </c>
      <c r="AJ24" s="10">
        <v>5</v>
      </c>
      <c r="AK24" s="10">
        <v>6</v>
      </c>
      <c r="AL24" s="10">
        <v>7</v>
      </c>
      <c r="AM24" s="8">
        <v>8</v>
      </c>
      <c r="AO24" s="21"/>
      <c r="AQ24" s="13">
        <v>2</v>
      </c>
      <c r="AR24" s="10">
        <v>3</v>
      </c>
      <c r="AS24" s="10">
        <v>4</v>
      </c>
      <c r="AT24" s="10">
        <v>5</v>
      </c>
      <c r="AU24" s="10">
        <v>6</v>
      </c>
      <c r="AV24" s="10">
        <v>7</v>
      </c>
      <c r="AW24" s="8">
        <v>8</v>
      </c>
    </row>
    <row r="25" spans="1:49" s="18" customFormat="1" x14ac:dyDescent="0.25">
      <c r="K25" s="21"/>
      <c r="U25" s="21"/>
      <c r="AE25" s="21"/>
      <c r="AO25" s="21"/>
    </row>
    <row r="26" spans="1:49" s="18" customFormat="1" ht="26.25" x14ac:dyDescent="0.4">
      <c r="A26" s="20" t="str">
        <f>"Scenario 1: "&amp;C5</f>
        <v>Scenario 1: ReferentieUtrecht</v>
      </c>
      <c r="K26" s="21"/>
      <c r="L26" s="20" t="str">
        <f>"Scenario 2: "&amp;C6</f>
        <v>Scenario 2: Utrecht_Label B</v>
      </c>
      <c r="U26" s="21"/>
      <c r="V26" s="20" t="str">
        <f>"Scenario 3: "&amp;C7</f>
        <v>Scenario 3: Utrecht_Label Aplus</v>
      </c>
      <c r="AE26" s="21"/>
      <c r="AF26" s="20" t="str">
        <f>"Scenario 4: "&amp;C8</f>
        <v>Scenario 4: Utrecht_Label Aplus, met eWP</v>
      </c>
      <c r="AO26" s="21"/>
      <c r="AP26" s="20" t="str">
        <f>"Scenario 5: "&amp;C9</f>
        <v>Scenario 5: Utrecht_Label B_Warmtenetten</v>
      </c>
    </row>
    <row r="27" spans="1:49" s="1" customFormat="1" x14ac:dyDescent="0.25">
      <c r="A27" s="2">
        <v>2010</v>
      </c>
      <c r="K27" s="21"/>
      <c r="U27" s="21"/>
      <c r="AE27" s="21"/>
      <c r="AO27" s="21"/>
    </row>
    <row r="28" spans="1:49" s="5" customFormat="1" x14ac:dyDescent="0.25">
      <c r="B28" s="3" t="s">
        <v>104</v>
      </c>
      <c r="K28" s="21"/>
      <c r="U28" s="21"/>
      <c r="AE28" s="21"/>
      <c r="AO28" s="21"/>
    </row>
    <row r="29" spans="1:49" x14ac:dyDescent="0.25">
      <c r="C29" s="18" t="s">
        <v>1</v>
      </c>
      <c r="D29" s="18" t="s">
        <v>2</v>
      </c>
      <c r="E29" s="18" t="s">
        <v>3</v>
      </c>
      <c r="F29" s="18" t="s">
        <v>4</v>
      </c>
      <c r="G29" s="18" t="s">
        <v>5</v>
      </c>
      <c r="H29" s="18" t="s">
        <v>6</v>
      </c>
      <c r="I29" s="18" t="s">
        <v>7</v>
      </c>
      <c r="M29" s="18" t="s">
        <v>1</v>
      </c>
      <c r="N29" s="18" t="s">
        <v>2</v>
      </c>
      <c r="O29" s="18" t="s">
        <v>3</v>
      </c>
      <c r="P29" s="18" t="s">
        <v>4</v>
      </c>
      <c r="Q29" s="18" t="s">
        <v>5</v>
      </c>
      <c r="R29" s="18" t="s">
        <v>6</v>
      </c>
      <c r="S29" s="18" t="s">
        <v>7</v>
      </c>
      <c r="W29" s="18" t="s">
        <v>1</v>
      </c>
      <c r="X29" s="18" t="s">
        <v>2</v>
      </c>
      <c r="Y29" s="18" t="s">
        <v>3</v>
      </c>
      <c r="Z29" s="18" t="s">
        <v>4</v>
      </c>
      <c r="AA29" s="18" t="s">
        <v>5</v>
      </c>
      <c r="AB29" s="18" t="s">
        <v>6</v>
      </c>
      <c r="AC29" s="18" t="s">
        <v>7</v>
      </c>
      <c r="AG29" s="18" t="s">
        <v>1</v>
      </c>
      <c r="AH29" s="18" t="s">
        <v>2</v>
      </c>
      <c r="AI29" s="18" t="s">
        <v>3</v>
      </c>
      <c r="AJ29" s="18" t="s">
        <v>4</v>
      </c>
      <c r="AK29" s="18" t="s">
        <v>5</v>
      </c>
      <c r="AL29" s="18" t="s">
        <v>6</v>
      </c>
      <c r="AM29" s="18" t="s">
        <v>7</v>
      </c>
      <c r="AQ29" s="18" t="s">
        <v>1</v>
      </c>
      <c r="AR29" s="18" t="s">
        <v>2</v>
      </c>
      <c r="AS29" s="18" t="s">
        <v>3</v>
      </c>
      <c r="AT29" s="18" t="s">
        <v>4</v>
      </c>
      <c r="AU29" s="18" t="s">
        <v>5</v>
      </c>
      <c r="AV29" s="18" t="s">
        <v>6</v>
      </c>
      <c r="AW29" s="18" t="s">
        <v>7</v>
      </c>
    </row>
    <row r="30" spans="1:49" x14ac:dyDescent="0.25">
      <c r="C30" s="18" t="s">
        <v>35</v>
      </c>
      <c r="D30" s="18" t="s">
        <v>35</v>
      </c>
      <c r="E30" s="18" t="s">
        <v>35</v>
      </c>
      <c r="F30" s="18" t="s">
        <v>35</v>
      </c>
      <c r="G30" s="18" t="s">
        <v>35</v>
      </c>
      <c r="H30" s="18" t="s">
        <v>35</v>
      </c>
      <c r="I30" s="18" t="s">
        <v>35</v>
      </c>
      <c r="M30" s="18" t="s">
        <v>35</v>
      </c>
      <c r="N30" s="18" t="s">
        <v>35</v>
      </c>
      <c r="O30" s="18" t="s">
        <v>35</v>
      </c>
      <c r="P30" s="18" t="s">
        <v>35</v>
      </c>
      <c r="Q30" s="18" t="s">
        <v>35</v>
      </c>
      <c r="R30" s="18" t="s">
        <v>35</v>
      </c>
      <c r="S30" s="18" t="s">
        <v>35</v>
      </c>
      <c r="W30" s="18" t="s">
        <v>35</v>
      </c>
      <c r="X30" s="18" t="s">
        <v>35</v>
      </c>
      <c r="Y30" s="18" t="s">
        <v>35</v>
      </c>
      <c r="Z30" s="18" t="s">
        <v>35</v>
      </c>
      <c r="AA30" s="18" t="s">
        <v>35</v>
      </c>
      <c r="AB30" s="18" t="s">
        <v>35</v>
      </c>
      <c r="AC30" s="18" t="s">
        <v>35</v>
      </c>
      <c r="AG30" s="18" t="s">
        <v>35</v>
      </c>
      <c r="AH30" s="18" t="s">
        <v>35</v>
      </c>
      <c r="AI30" s="18" t="s">
        <v>35</v>
      </c>
      <c r="AJ30" s="18" t="s">
        <v>35</v>
      </c>
      <c r="AK30" s="18" t="s">
        <v>35</v>
      </c>
      <c r="AL30" s="18" t="s">
        <v>35</v>
      </c>
      <c r="AM30" s="18" t="s">
        <v>35</v>
      </c>
      <c r="AQ30" s="18" t="s">
        <v>35</v>
      </c>
      <c r="AR30" s="18" t="s">
        <v>35</v>
      </c>
      <c r="AS30" s="18" t="s">
        <v>35</v>
      </c>
      <c r="AT30" s="18" t="s">
        <v>35</v>
      </c>
      <c r="AU30" s="18" t="s">
        <v>35</v>
      </c>
      <c r="AV30" s="18" t="s">
        <v>35</v>
      </c>
      <c r="AW30" s="18" t="s">
        <v>35</v>
      </c>
    </row>
    <row r="31" spans="1:49" x14ac:dyDescent="0.25">
      <c r="B31" s="18" t="s">
        <v>67</v>
      </c>
      <c r="C31">
        <f ca="1">VLOOKUP('Bewerking, HH'!$B31,INDIRECT("'Plak, Gebiedsmaatregelen'!A"&amp;$C$18&amp;":H"&amp;$C$19),C$24,FALSE)</f>
        <v>510</v>
      </c>
      <c r="D31" s="18">
        <f ca="1">VLOOKUP('Bewerking, HH'!$B31,INDIRECT("'Plak, Gebiedsmaatregelen'!A"&amp;$C$18&amp;":H"&amp;$C$19),D$24,FALSE)</f>
        <v>88</v>
      </c>
      <c r="E31" s="18">
        <f ca="1">VLOOKUP('Bewerking, HH'!$B31,INDIRECT("'Plak, Gebiedsmaatregelen'!A"&amp;$C$18&amp;":H"&amp;$C$19),E$24,FALSE)</f>
        <v>0</v>
      </c>
      <c r="F31" s="18">
        <f ca="1">VLOOKUP('Bewerking, HH'!$B31,INDIRECT("'Plak, Gebiedsmaatregelen'!A"&amp;$C$18&amp;":H"&amp;$C$19),F$24,FALSE)</f>
        <v>0</v>
      </c>
      <c r="G31" s="18">
        <f ca="1">VLOOKUP('Bewerking, HH'!$B31,INDIRECT("'Plak, Gebiedsmaatregelen'!A"&amp;$C$18&amp;":H"&amp;$C$19),G$24,FALSE)</f>
        <v>0</v>
      </c>
      <c r="H31" s="18">
        <f ca="1">VLOOKUP('Bewerking, HH'!$B31,INDIRECT("'Plak, Gebiedsmaatregelen'!A"&amp;$C$18&amp;":H"&amp;$C$19),H$24,FALSE)</f>
        <v>0</v>
      </c>
      <c r="I31" s="18">
        <f ca="1">VLOOKUP('Bewerking, HH'!$B31,INDIRECT("'Plak, Gebiedsmaatregelen'!A"&amp;$C$18&amp;":H"&amp;$C$19),I$24,FALSE)</f>
        <v>422</v>
      </c>
      <c r="J31" s="33"/>
      <c r="M31" s="18">
        <f ca="1">VLOOKUP('Bewerking, HH'!$B31,INDIRECT("'Plak, Gebiedsmaatregelen'!A"&amp;$M$18&amp;":H"&amp;$M$19),M$24,FALSE)</f>
        <v>510</v>
      </c>
      <c r="N31" s="18">
        <f ca="1">VLOOKUP('Bewerking, HH'!$B31,INDIRECT("'Plak, Gebiedsmaatregelen'!A"&amp;$M$18&amp;":H"&amp;$M$19),N$24,FALSE)</f>
        <v>88</v>
      </c>
      <c r="O31" s="18">
        <f ca="1">VLOOKUP('Bewerking, HH'!$B31,INDIRECT("'Plak, Gebiedsmaatregelen'!A"&amp;$M$18&amp;":H"&amp;$M$19),O$24,FALSE)</f>
        <v>0</v>
      </c>
      <c r="P31" s="18">
        <f ca="1">VLOOKUP('Bewerking, HH'!$B31,INDIRECT("'Plak, Gebiedsmaatregelen'!A"&amp;$M$18&amp;":H"&amp;$M$19),P$24,FALSE)</f>
        <v>0</v>
      </c>
      <c r="Q31" s="18">
        <f ca="1">VLOOKUP('Bewerking, HH'!$B31,INDIRECT("'Plak, Gebiedsmaatregelen'!A"&amp;$M$18&amp;":H"&amp;$M$19),Q$24,FALSE)</f>
        <v>0</v>
      </c>
      <c r="R31" s="18">
        <f ca="1">VLOOKUP('Bewerking, HH'!$B31,INDIRECT("'Plak, Gebiedsmaatregelen'!A"&amp;$M$18&amp;":H"&amp;$M$19),R$24,FALSE)</f>
        <v>0</v>
      </c>
      <c r="S31" s="18">
        <f ca="1">VLOOKUP('Bewerking, HH'!$B31,INDIRECT("'Plak, Gebiedsmaatregelen'!A"&amp;$M$18&amp;":H"&amp;$M$19),S$24,FALSE)</f>
        <v>422</v>
      </c>
      <c r="W31" s="18">
        <f ca="1">VLOOKUP('Bewerking, HH'!$B31,INDIRECT("'Plak, Gebiedsmaatregelen'!A"&amp;$W$18&amp;":H"&amp;$W$19),W$24,FALSE)</f>
        <v>510</v>
      </c>
      <c r="X31" s="18">
        <f ca="1">VLOOKUP('Bewerking, HH'!$B31,INDIRECT("'Plak, Gebiedsmaatregelen'!A"&amp;$W$18&amp;":H"&amp;$W$19),X$24,FALSE)</f>
        <v>88</v>
      </c>
      <c r="Y31" s="18">
        <f ca="1">VLOOKUP('Bewerking, HH'!$B31,INDIRECT("'Plak, Gebiedsmaatregelen'!A"&amp;$W$18&amp;":H"&amp;$W$19),Y$24,FALSE)</f>
        <v>0</v>
      </c>
      <c r="Z31" s="18">
        <f ca="1">VLOOKUP('Bewerking, HH'!$B31,INDIRECT("'Plak, Gebiedsmaatregelen'!A"&amp;$W$18&amp;":H"&amp;$W$19),Z$24,FALSE)</f>
        <v>0</v>
      </c>
      <c r="AA31" s="18">
        <f ca="1">VLOOKUP('Bewerking, HH'!$B31,INDIRECT("'Plak, Gebiedsmaatregelen'!A"&amp;$W$18&amp;":H"&amp;$W$19),AA$24,FALSE)</f>
        <v>0</v>
      </c>
      <c r="AB31" s="18">
        <f ca="1">VLOOKUP('Bewerking, HH'!$B31,INDIRECT("'Plak, Gebiedsmaatregelen'!A"&amp;$W$18&amp;":H"&amp;$W$19),AB$24,FALSE)</f>
        <v>0</v>
      </c>
      <c r="AC31" s="18">
        <f ca="1">VLOOKUP('Bewerking, HH'!$B31,INDIRECT("'Plak, Gebiedsmaatregelen'!A"&amp;$W$18&amp;":H"&amp;$W$19),AC$24,FALSE)</f>
        <v>422</v>
      </c>
      <c r="AG31" s="18">
        <f ca="1">VLOOKUP('Bewerking, HH'!$B31,INDIRECT("'Plak, Gebiedsmaatregelen'!A"&amp;$AG$18&amp;":H"&amp;$AG$19),AG$24,FALSE)</f>
        <v>510</v>
      </c>
      <c r="AH31" s="18">
        <f ca="1">VLOOKUP('Bewerking, HH'!$B31,INDIRECT("'Plak, Gebiedsmaatregelen'!A"&amp;$AG$18&amp;":H"&amp;$AG$19),AH$24,FALSE)</f>
        <v>88</v>
      </c>
      <c r="AI31" s="18">
        <f ca="1">VLOOKUP('Bewerking, HH'!$B31,INDIRECT("'Plak, Gebiedsmaatregelen'!A"&amp;$AG$18&amp;":H"&amp;$AG$19),AI$24,FALSE)</f>
        <v>0</v>
      </c>
      <c r="AJ31" s="18">
        <f ca="1">VLOOKUP('Bewerking, HH'!$B31,INDIRECT("'Plak, Gebiedsmaatregelen'!A"&amp;$AG$18&amp;":H"&amp;$AG$19),AJ$24,FALSE)</f>
        <v>0</v>
      </c>
      <c r="AK31" s="18">
        <f ca="1">VLOOKUP('Bewerking, HH'!$B31,INDIRECT("'Plak, Gebiedsmaatregelen'!A"&amp;$AG$18&amp;":H"&amp;$AG$19),AK$24,FALSE)</f>
        <v>0</v>
      </c>
      <c r="AL31" s="18">
        <f ca="1">VLOOKUP('Bewerking, HH'!$B31,INDIRECT("'Plak, Gebiedsmaatregelen'!A"&amp;$AG$18&amp;":H"&amp;$AG$19),AL$24,FALSE)</f>
        <v>0</v>
      </c>
      <c r="AM31" s="18">
        <f ca="1">VLOOKUP('Bewerking, HH'!$B31,INDIRECT("'Plak, Gebiedsmaatregelen'!A"&amp;$AG$18&amp;":H"&amp;$AG$19),AM$24,FALSE)</f>
        <v>422</v>
      </c>
      <c r="AQ31" s="18">
        <f ca="1">VLOOKUP('Bewerking, HH'!$B31,INDIRECT("'Plak, Gebiedsmaatregelen'!A"&amp;$AQ$18&amp;":H"&amp;$AQ$19),AQ$24,FALSE)</f>
        <v>510</v>
      </c>
      <c r="AR31" s="18">
        <f ca="1">VLOOKUP('Bewerking, HH'!$B31,INDIRECT("'Plak, Gebiedsmaatregelen'!A"&amp;$AQ$18&amp;":H"&amp;$AQ$19),AR$24,FALSE)</f>
        <v>88</v>
      </c>
      <c r="AS31" s="18">
        <f ca="1">VLOOKUP('Bewerking, HH'!$B31,INDIRECT("'Plak, Gebiedsmaatregelen'!A"&amp;$AQ$18&amp;":H"&amp;$AQ$19),AS$24,FALSE)</f>
        <v>0</v>
      </c>
      <c r="AT31" s="18">
        <f ca="1">VLOOKUP('Bewerking, HH'!$B31,INDIRECT("'Plak, Gebiedsmaatregelen'!A"&amp;$AQ$18&amp;":H"&amp;$AQ$19),AT$24,FALSE)</f>
        <v>0</v>
      </c>
      <c r="AU31" s="18">
        <f ca="1">VLOOKUP('Bewerking, HH'!$B31,INDIRECT("'Plak, Gebiedsmaatregelen'!A"&amp;$AQ$18&amp;":H"&amp;$AQ$19),AU$24,FALSE)</f>
        <v>0</v>
      </c>
      <c r="AV31" s="18">
        <f ca="1">VLOOKUP('Bewerking, HH'!$B31,INDIRECT("'Plak, Gebiedsmaatregelen'!A"&amp;$AQ$18&amp;":H"&amp;$AQ$19),AV$24,FALSE)</f>
        <v>0</v>
      </c>
      <c r="AW31" s="18">
        <f ca="1">VLOOKUP('Bewerking, HH'!$B31,INDIRECT("'Plak, Gebiedsmaatregelen'!A"&amp;$AQ$18&amp;":H"&amp;$AQ$19),AW$24,FALSE)</f>
        <v>422</v>
      </c>
    </row>
    <row r="32" spans="1:49" x14ac:dyDescent="0.25">
      <c r="B32" s="18" t="s">
        <v>68</v>
      </c>
      <c r="C32" s="18">
        <f ca="1">VLOOKUP('Bewerking, HH'!$B32,INDIRECT("'Plak, Gebiedsmaatregelen'!A"&amp;$C$18&amp;":H"&amp;$C$19),C$24,FALSE)</f>
        <v>183</v>
      </c>
      <c r="D32" s="18">
        <f ca="1">VLOOKUP('Bewerking, HH'!$B32,INDIRECT("'Plak, Gebiedsmaatregelen'!A"&amp;$C$18&amp;":H"&amp;$C$19),D$24,FALSE)</f>
        <v>36</v>
      </c>
      <c r="E32" s="18">
        <f ca="1">VLOOKUP('Bewerking, HH'!$B32,INDIRECT("'Plak, Gebiedsmaatregelen'!A"&amp;$C$18&amp;":H"&amp;$C$19),E$24,FALSE)</f>
        <v>0</v>
      </c>
      <c r="F32" s="18">
        <f ca="1">VLOOKUP('Bewerking, HH'!$B32,INDIRECT("'Plak, Gebiedsmaatregelen'!A"&amp;$C$18&amp;":H"&amp;$C$19),F$24,FALSE)</f>
        <v>0</v>
      </c>
      <c r="G32" s="18">
        <f ca="1">VLOOKUP('Bewerking, HH'!$B32,INDIRECT("'Plak, Gebiedsmaatregelen'!A"&amp;$C$18&amp;":H"&amp;$C$19),G$24,FALSE)</f>
        <v>0</v>
      </c>
      <c r="H32" s="18">
        <f ca="1">VLOOKUP('Bewerking, HH'!$B32,INDIRECT("'Plak, Gebiedsmaatregelen'!A"&amp;$C$18&amp;":H"&amp;$C$19),H$24,FALSE)</f>
        <v>0</v>
      </c>
      <c r="I32" s="18">
        <f ca="1">VLOOKUP('Bewerking, HH'!$B32,INDIRECT("'Plak, Gebiedsmaatregelen'!A"&amp;$C$18&amp;":H"&amp;$C$19),I$24,FALSE)</f>
        <v>147</v>
      </c>
      <c r="M32" s="18">
        <f ca="1">VLOOKUP('Bewerking, HH'!$B32,INDIRECT("'Plak, Gebiedsmaatregelen'!A"&amp;$M$18&amp;":H"&amp;$M$19),M$24,FALSE)</f>
        <v>183</v>
      </c>
      <c r="N32" s="18">
        <f ca="1">VLOOKUP('Bewerking, HH'!$B32,INDIRECT("'Plak, Gebiedsmaatregelen'!A"&amp;$M$18&amp;":H"&amp;$M$19),N$24,FALSE)</f>
        <v>36</v>
      </c>
      <c r="O32" s="18">
        <f ca="1">VLOOKUP('Bewerking, HH'!$B32,INDIRECT("'Plak, Gebiedsmaatregelen'!A"&amp;$M$18&amp;":H"&amp;$M$19),O$24,FALSE)</f>
        <v>0</v>
      </c>
      <c r="P32" s="18">
        <f ca="1">VLOOKUP('Bewerking, HH'!$B32,INDIRECT("'Plak, Gebiedsmaatregelen'!A"&amp;$M$18&amp;":H"&amp;$M$19),P$24,FALSE)</f>
        <v>0</v>
      </c>
      <c r="Q32" s="18">
        <f ca="1">VLOOKUP('Bewerking, HH'!$B32,INDIRECT("'Plak, Gebiedsmaatregelen'!A"&amp;$M$18&amp;":H"&amp;$M$19),Q$24,FALSE)</f>
        <v>0</v>
      </c>
      <c r="R32" s="18">
        <f ca="1">VLOOKUP('Bewerking, HH'!$B32,INDIRECT("'Plak, Gebiedsmaatregelen'!A"&amp;$M$18&amp;":H"&amp;$M$19),R$24,FALSE)</f>
        <v>0</v>
      </c>
      <c r="S32" s="18">
        <f ca="1">VLOOKUP('Bewerking, HH'!$B32,INDIRECT("'Plak, Gebiedsmaatregelen'!A"&amp;$M$18&amp;":H"&amp;$M$19),S$24,FALSE)</f>
        <v>147</v>
      </c>
      <c r="W32" s="18">
        <f ca="1">VLOOKUP('Bewerking, HH'!$B32,INDIRECT("'Plak, Gebiedsmaatregelen'!A"&amp;$W$18&amp;":H"&amp;$W$19),W$24,FALSE)</f>
        <v>183</v>
      </c>
      <c r="X32" s="18">
        <f ca="1">VLOOKUP('Bewerking, HH'!$B32,INDIRECT("'Plak, Gebiedsmaatregelen'!A"&amp;$W$18&amp;":H"&amp;$W$19),X$24,FALSE)</f>
        <v>36</v>
      </c>
      <c r="Y32" s="18">
        <f ca="1">VLOOKUP('Bewerking, HH'!$B32,INDIRECT("'Plak, Gebiedsmaatregelen'!A"&amp;$W$18&amp;":H"&amp;$W$19),Y$24,FALSE)</f>
        <v>0</v>
      </c>
      <c r="Z32" s="18">
        <f ca="1">VLOOKUP('Bewerking, HH'!$B32,INDIRECT("'Plak, Gebiedsmaatregelen'!A"&amp;$W$18&amp;":H"&amp;$W$19),Z$24,FALSE)</f>
        <v>0</v>
      </c>
      <c r="AA32" s="18">
        <f ca="1">VLOOKUP('Bewerking, HH'!$B32,INDIRECT("'Plak, Gebiedsmaatregelen'!A"&amp;$W$18&amp;":H"&amp;$W$19),AA$24,FALSE)</f>
        <v>0</v>
      </c>
      <c r="AB32" s="18">
        <f ca="1">VLOOKUP('Bewerking, HH'!$B32,INDIRECT("'Plak, Gebiedsmaatregelen'!A"&amp;$W$18&amp;":H"&amp;$W$19),AB$24,FALSE)</f>
        <v>0</v>
      </c>
      <c r="AC32" s="18">
        <f ca="1">VLOOKUP('Bewerking, HH'!$B32,INDIRECT("'Plak, Gebiedsmaatregelen'!A"&amp;$W$18&amp;":H"&amp;$W$19),AC$24,FALSE)</f>
        <v>147</v>
      </c>
      <c r="AG32" s="18">
        <f ca="1">VLOOKUP('Bewerking, HH'!$B32,INDIRECT("'Plak, Gebiedsmaatregelen'!A"&amp;$AG$18&amp;":H"&amp;$AG$19),AG$24,FALSE)</f>
        <v>183</v>
      </c>
      <c r="AH32" s="18">
        <f ca="1">VLOOKUP('Bewerking, HH'!$B32,INDIRECT("'Plak, Gebiedsmaatregelen'!A"&amp;$AG$18&amp;":H"&amp;$AG$19),AH$24,FALSE)</f>
        <v>36</v>
      </c>
      <c r="AI32" s="18">
        <f ca="1">VLOOKUP('Bewerking, HH'!$B32,INDIRECT("'Plak, Gebiedsmaatregelen'!A"&amp;$AG$18&amp;":H"&amp;$AG$19),AI$24,FALSE)</f>
        <v>0</v>
      </c>
      <c r="AJ32" s="18">
        <f ca="1">VLOOKUP('Bewerking, HH'!$B32,INDIRECT("'Plak, Gebiedsmaatregelen'!A"&amp;$AG$18&amp;":H"&amp;$AG$19),AJ$24,FALSE)</f>
        <v>0</v>
      </c>
      <c r="AK32" s="18">
        <f ca="1">VLOOKUP('Bewerking, HH'!$B32,INDIRECT("'Plak, Gebiedsmaatregelen'!A"&amp;$AG$18&amp;":H"&amp;$AG$19),AK$24,FALSE)</f>
        <v>0</v>
      </c>
      <c r="AL32" s="18">
        <f ca="1">VLOOKUP('Bewerking, HH'!$B32,INDIRECT("'Plak, Gebiedsmaatregelen'!A"&amp;$AG$18&amp;":H"&amp;$AG$19),AL$24,FALSE)</f>
        <v>0</v>
      </c>
      <c r="AM32" s="18">
        <f ca="1">VLOOKUP('Bewerking, HH'!$B32,INDIRECT("'Plak, Gebiedsmaatregelen'!A"&amp;$AG$18&amp;":H"&amp;$AG$19),AM$24,FALSE)</f>
        <v>147</v>
      </c>
      <c r="AQ32" s="18">
        <f ca="1">VLOOKUP('Bewerking, HH'!$B32,INDIRECT("'Plak, Gebiedsmaatregelen'!A"&amp;$AQ$18&amp;":H"&amp;$AQ$19),AQ$24,FALSE)</f>
        <v>183</v>
      </c>
      <c r="AR32" s="18">
        <f ca="1">VLOOKUP('Bewerking, HH'!$B32,INDIRECT("'Plak, Gebiedsmaatregelen'!A"&amp;$AQ$18&amp;":H"&amp;$AQ$19),AR$24,FALSE)</f>
        <v>36</v>
      </c>
      <c r="AS32" s="18">
        <f ca="1">VLOOKUP('Bewerking, HH'!$B32,INDIRECT("'Plak, Gebiedsmaatregelen'!A"&amp;$AQ$18&amp;":H"&amp;$AQ$19),AS$24,FALSE)</f>
        <v>0</v>
      </c>
      <c r="AT32" s="18">
        <f ca="1">VLOOKUP('Bewerking, HH'!$B32,INDIRECT("'Plak, Gebiedsmaatregelen'!A"&amp;$AQ$18&amp;":H"&amp;$AQ$19),AT$24,FALSE)</f>
        <v>0</v>
      </c>
      <c r="AU32" s="18">
        <f ca="1">VLOOKUP('Bewerking, HH'!$B32,INDIRECT("'Plak, Gebiedsmaatregelen'!A"&amp;$AQ$18&amp;":H"&amp;$AQ$19),AU$24,FALSE)</f>
        <v>0</v>
      </c>
      <c r="AV32" s="18">
        <f ca="1">VLOOKUP('Bewerking, HH'!$B32,INDIRECT("'Plak, Gebiedsmaatregelen'!A"&amp;$AQ$18&amp;":H"&amp;$AQ$19),AV$24,FALSE)</f>
        <v>0</v>
      </c>
      <c r="AW32" s="18">
        <f ca="1">VLOOKUP('Bewerking, HH'!$B32,INDIRECT("'Plak, Gebiedsmaatregelen'!A"&amp;$AQ$18&amp;":H"&amp;$AQ$19),AW$24,FALSE)</f>
        <v>147</v>
      </c>
    </row>
    <row r="33" spans="2:49" x14ac:dyDescent="0.25">
      <c r="B33" s="18" t="s">
        <v>69</v>
      </c>
      <c r="C33" s="18">
        <f ca="1">VLOOKUP('Bewerking, HH'!$B33,INDIRECT("'Plak, Gebiedsmaatregelen'!A"&amp;$C$18&amp;":H"&amp;$C$19),C$24,FALSE)</f>
        <v>332</v>
      </c>
      <c r="D33" s="18">
        <f ca="1">VLOOKUP('Bewerking, HH'!$B33,INDIRECT("'Plak, Gebiedsmaatregelen'!A"&amp;$C$18&amp;":H"&amp;$C$19),D$24,FALSE)</f>
        <v>126</v>
      </c>
      <c r="E33" s="18">
        <f ca="1">VLOOKUP('Bewerking, HH'!$B33,INDIRECT("'Plak, Gebiedsmaatregelen'!A"&amp;$C$18&amp;":H"&amp;$C$19),E$24,FALSE)</f>
        <v>0</v>
      </c>
      <c r="F33" s="18">
        <f ca="1">VLOOKUP('Bewerking, HH'!$B33,INDIRECT("'Plak, Gebiedsmaatregelen'!A"&amp;$C$18&amp;":H"&amp;$C$19),F$24,FALSE)</f>
        <v>0</v>
      </c>
      <c r="G33" s="18">
        <f ca="1">VLOOKUP('Bewerking, HH'!$B33,INDIRECT("'Plak, Gebiedsmaatregelen'!A"&amp;$C$18&amp;":H"&amp;$C$19),G$24,FALSE)</f>
        <v>0</v>
      </c>
      <c r="H33" s="18">
        <f ca="1">VLOOKUP('Bewerking, HH'!$B33,INDIRECT("'Plak, Gebiedsmaatregelen'!A"&amp;$C$18&amp;":H"&amp;$C$19),H$24,FALSE)</f>
        <v>0</v>
      </c>
      <c r="I33" s="18">
        <f ca="1">VLOOKUP('Bewerking, HH'!$B33,INDIRECT("'Plak, Gebiedsmaatregelen'!A"&amp;$C$18&amp;":H"&amp;$C$19),I$24,FALSE)</f>
        <v>206</v>
      </c>
      <c r="M33" s="18">
        <f ca="1">VLOOKUP('Bewerking, HH'!$B33,INDIRECT("'Plak, Gebiedsmaatregelen'!A"&amp;$M$18&amp;":H"&amp;$M$19),M$24,FALSE)</f>
        <v>332</v>
      </c>
      <c r="N33" s="18">
        <f ca="1">VLOOKUP('Bewerking, HH'!$B33,INDIRECT("'Plak, Gebiedsmaatregelen'!A"&amp;$M$18&amp;":H"&amp;$M$19),N$24,FALSE)</f>
        <v>126</v>
      </c>
      <c r="O33" s="18">
        <f ca="1">VLOOKUP('Bewerking, HH'!$B33,INDIRECT("'Plak, Gebiedsmaatregelen'!A"&amp;$M$18&amp;":H"&amp;$M$19),O$24,FALSE)</f>
        <v>0</v>
      </c>
      <c r="P33" s="18">
        <f ca="1">VLOOKUP('Bewerking, HH'!$B33,INDIRECT("'Plak, Gebiedsmaatregelen'!A"&amp;$M$18&amp;":H"&amp;$M$19),P$24,FALSE)</f>
        <v>0</v>
      </c>
      <c r="Q33" s="18">
        <f ca="1">VLOOKUP('Bewerking, HH'!$B33,INDIRECT("'Plak, Gebiedsmaatregelen'!A"&amp;$M$18&amp;":H"&amp;$M$19),Q$24,FALSE)</f>
        <v>0</v>
      </c>
      <c r="R33" s="18">
        <f ca="1">VLOOKUP('Bewerking, HH'!$B33,INDIRECT("'Plak, Gebiedsmaatregelen'!A"&amp;$M$18&amp;":H"&amp;$M$19),R$24,FALSE)</f>
        <v>0</v>
      </c>
      <c r="S33" s="18">
        <f ca="1">VLOOKUP('Bewerking, HH'!$B33,INDIRECT("'Plak, Gebiedsmaatregelen'!A"&amp;$M$18&amp;":H"&amp;$M$19),S$24,FALSE)</f>
        <v>206</v>
      </c>
      <c r="W33" s="18">
        <f ca="1">VLOOKUP('Bewerking, HH'!$B33,INDIRECT("'Plak, Gebiedsmaatregelen'!A"&amp;$W$18&amp;":H"&amp;$W$19),W$24,FALSE)</f>
        <v>332</v>
      </c>
      <c r="X33" s="18">
        <f ca="1">VLOOKUP('Bewerking, HH'!$B33,INDIRECT("'Plak, Gebiedsmaatregelen'!A"&amp;$W$18&amp;":H"&amp;$W$19),X$24,FALSE)</f>
        <v>126</v>
      </c>
      <c r="Y33" s="18">
        <f ca="1">VLOOKUP('Bewerking, HH'!$B33,INDIRECT("'Plak, Gebiedsmaatregelen'!A"&amp;$W$18&amp;":H"&amp;$W$19),Y$24,FALSE)</f>
        <v>0</v>
      </c>
      <c r="Z33" s="18">
        <f ca="1">VLOOKUP('Bewerking, HH'!$B33,INDIRECT("'Plak, Gebiedsmaatregelen'!A"&amp;$W$18&amp;":H"&amp;$W$19),Z$24,FALSE)</f>
        <v>0</v>
      </c>
      <c r="AA33" s="18">
        <f ca="1">VLOOKUP('Bewerking, HH'!$B33,INDIRECT("'Plak, Gebiedsmaatregelen'!A"&amp;$W$18&amp;":H"&amp;$W$19),AA$24,FALSE)</f>
        <v>0</v>
      </c>
      <c r="AB33" s="18">
        <f ca="1">VLOOKUP('Bewerking, HH'!$B33,INDIRECT("'Plak, Gebiedsmaatregelen'!A"&amp;$W$18&amp;":H"&amp;$W$19),AB$24,FALSE)</f>
        <v>0</v>
      </c>
      <c r="AC33" s="18">
        <f ca="1">VLOOKUP('Bewerking, HH'!$B33,INDIRECT("'Plak, Gebiedsmaatregelen'!A"&amp;$W$18&amp;":H"&amp;$W$19),AC$24,FALSE)</f>
        <v>206</v>
      </c>
      <c r="AG33" s="18">
        <f ca="1">VLOOKUP('Bewerking, HH'!$B33,INDIRECT("'Plak, Gebiedsmaatregelen'!A"&amp;$AG$18&amp;":H"&amp;$AG$19),AG$24,FALSE)</f>
        <v>332</v>
      </c>
      <c r="AH33" s="18">
        <f ca="1">VLOOKUP('Bewerking, HH'!$B33,INDIRECT("'Plak, Gebiedsmaatregelen'!A"&amp;$AG$18&amp;":H"&amp;$AG$19),AH$24,FALSE)</f>
        <v>126</v>
      </c>
      <c r="AI33" s="18">
        <f ca="1">VLOOKUP('Bewerking, HH'!$B33,INDIRECT("'Plak, Gebiedsmaatregelen'!A"&amp;$AG$18&amp;":H"&amp;$AG$19),AI$24,FALSE)</f>
        <v>0</v>
      </c>
      <c r="AJ33" s="18">
        <f ca="1">VLOOKUP('Bewerking, HH'!$B33,INDIRECT("'Plak, Gebiedsmaatregelen'!A"&amp;$AG$18&amp;":H"&amp;$AG$19),AJ$24,FALSE)</f>
        <v>0</v>
      </c>
      <c r="AK33" s="18">
        <f ca="1">VLOOKUP('Bewerking, HH'!$B33,INDIRECT("'Plak, Gebiedsmaatregelen'!A"&amp;$AG$18&amp;":H"&amp;$AG$19),AK$24,FALSE)</f>
        <v>0</v>
      </c>
      <c r="AL33" s="18">
        <f ca="1">VLOOKUP('Bewerking, HH'!$B33,INDIRECT("'Plak, Gebiedsmaatregelen'!A"&amp;$AG$18&amp;":H"&amp;$AG$19),AL$24,FALSE)</f>
        <v>0</v>
      </c>
      <c r="AM33" s="18">
        <f ca="1">VLOOKUP('Bewerking, HH'!$B33,INDIRECT("'Plak, Gebiedsmaatregelen'!A"&amp;$AG$18&amp;":H"&amp;$AG$19),AM$24,FALSE)</f>
        <v>206</v>
      </c>
      <c r="AQ33" s="18">
        <f ca="1">VLOOKUP('Bewerking, HH'!$B33,INDIRECT("'Plak, Gebiedsmaatregelen'!A"&amp;$AQ$18&amp;":H"&amp;$AQ$19),AQ$24,FALSE)</f>
        <v>332</v>
      </c>
      <c r="AR33" s="18">
        <f ca="1">VLOOKUP('Bewerking, HH'!$B33,INDIRECT("'Plak, Gebiedsmaatregelen'!A"&amp;$AQ$18&amp;":H"&amp;$AQ$19),AR$24,FALSE)</f>
        <v>126</v>
      </c>
      <c r="AS33" s="18">
        <f ca="1">VLOOKUP('Bewerking, HH'!$B33,INDIRECT("'Plak, Gebiedsmaatregelen'!A"&amp;$AQ$18&amp;":H"&amp;$AQ$19),AS$24,FALSE)</f>
        <v>0</v>
      </c>
      <c r="AT33" s="18">
        <f ca="1">VLOOKUP('Bewerking, HH'!$B33,INDIRECT("'Plak, Gebiedsmaatregelen'!A"&amp;$AQ$18&amp;":H"&amp;$AQ$19),AT$24,FALSE)</f>
        <v>0</v>
      </c>
      <c r="AU33" s="18">
        <f ca="1">VLOOKUP('Bewerking, HH'!$B33,INDIRECT("'Plak, Gebiedsmaatregelen'!A"&amp;$AQ$18&amp;":H"&amp;$AQ$19),AU$24,FALSE)</f>
        <v>0</v>
      </c>
      <c r="AV33" s="18">
        <f ca="1">VLOOKUP('Bewerking, HH'!$B33,INDIRECT("'Plak, Gebiedsmaatregelen'!A"&amp;$AQ$18&amp;":H"&amp;$AQ$19),AV$24,FALSE)</f>
        <v>0</v>
      </c>
      <c r="AW33" s="18">
        <f ca="1">VLOOKUP('Bewerking, HH'!$B33,INDIRECT("'Plak, Gebiedsmaatregelen'!A"&amp;$AQ$18&amp;":H"&amp;$AQ$19),AW$24,FALSE)</f>
        <v>206</v>
      </c>
    </row>
    <row r="34" spans="2:49" x14ac:dyDescent="0.25">
      <c r="B34" s="18" t="s">
        <v>70</v>
      </c>
      <c r="C34" s="18">
        <f ca="1">VLOOKUP('Bewerking, HH'!$B34,INDIRECT("'Plak, Gebiedsmaatregelen'!A"&amp;$C$18&amp;":H"&amp;$C$19),C$24,FALSE)</f>
        <v>198</v>
      </c>
      <c r="D34" s="18">
        <f ca="1">VLOOKUP('Bewerking, HH'!$B34,INDIRECT("'Plak, Gebiedsmaatregelen'!A"&amp;$C$18&amp;":H"&amp;$C$19),D$24,FALSE)</f>
        <v>40</v>
      </c>
      <c r="E34" s="18">
        <f ca="1">VLOOKUP('Bewerking, HH'!$B34,INDIRECT("'Plak, Gebiedsmaatregelen'!A"&amp;$C$18&amp;":H"&amp;$C$19),E$24,FALSE)</f>
        <v>0</v>
      </c>
      <c r="F34" s="18">
        <f ca="1">VLOOKUP('Bewerking, HH'!$B34,INDIRECT("'Plak, Gebiedsmaatregelen'!A"&amp;$C$18&amp;":H"&amp;$C$19),F$24,FALSE)</f>
        <v>0</v>
      </c>
      <c r="G34" s="18">
        <f ca="1">VLOOKUP('Bewerking, HH'!$B34,INDIRECT("'Plak, Gebiedsmaatregelen'!A"&amp;$C$18&amp;":H"&amp;$C$19),G$24,FALSE)</f>
        <v>0</v>
      </c>
      <c r="H34" s="18">
        <f ca="1">VLOOKUP('Bewerking, HH'!$B34,INDIRECT("'Plak, Gebiedsmaatregelen'!A"&amp;$C$18&amp;":H"&amp;$C$19),H$24,FALSE)</f>
        <v>0</v>
      </c>
      <c r="I34" s="18">
        <f ca="1">VLOOKUP('Bewerking, HH'!$B34,INDIRECT("'Plak, Gebiedsmaatregelen'!A"&amp;$C$18&amp;":H"&amp;$C$19),I$24,FALSE)</f>
        <v>158</v>
      </c>
      <c r="M34" s="18">
        <f ca="1">VLOOKUP('Bewerking, HH'!$B34,INDIRECT("'Plak, Gebiedsmaatregelen'!A"&amp;$M$18&amp;":H"&amp;$M$19),M$24,FALSE)</f>
        <v>198</v>
      </c>
      <c r="N34" s="18">
        <f ca="1">VLOOKUP('Bewerking, HH'!$B34,INDIRECT("'Plak, Gebiedsmaatregelen'!A"&amp;$M$18&amp;":H"&amp;$M$19),N$24,FALSE)</f>
        <v>40</v>
      </c>
      <c r="O34" s="18">
        <f ca="1">VLOOKUP('Bewerking, HH'!$B34,INDIRECT("'Plak, Gebiedsmaatregelen'!A"&amp;$M$18&amp;":H"&amp;$M$19),O$24,FALSE)</f>
        <v>0</v>
      </c>
      <c r="P34" s="18">
        <f ca="1">VLOOKUP('Bewerking, HH'!$B34,INDIRECT("'Plak, Gebiedsmaatregelen'!A"&amp;$M$18&amp;":H"&amp;$M$19),P$24,FALSE)</f>
        <v>0</v>
      </c>
      <c r="Q34" s="18">
        <f ca="1">VLOOKUP('Bewerking, HH'!$B34,INDIRECT("'Plak, Gebiedsmaatregelen'!A"&amp;$M$18&amp;":H"&amp;$M$19),Q$24,FALSE)</f>
        <v>0</v>
      </c>
      <c r="R34" s="18">
        <f ca="1">VLOOKUP('Bewerking, HH'!$B34,INDIRECT("'Plak, Gebiedsmaatregelen'!A"&amp;$M$18&amp;":H"&amp;$M$19),R$24,FALSE)</f>
        <v>0</v>
      </c>
      <c r="S34" s="18">
        <f ca="1">VLOOKUP('Bewerking, HH'!$B34,INDIRECT("'Plak, Gebiedsmaatregelen'!A"&amp;$M$18&amp;":H"&amp;$M$19),S$24,FALSE)</f>
        <v>158</v>
      </c>
      <c r="W34" s="18">
        <f ca="1">VLOOKUP('Bewerking, HH'!$B34,INDIRECT("'Plak, Gebiedsmaatregelen'!A"&amp;$W$18&amp;":H"&amp;$W$19),W$24,FALSE)</f>
        <v>198</v>
      </c>
      <c r="X34" s="18">
        <f ca="1">VLOOKUP('Bewerking, HH'!$B34,INDIRECT("'Plak, Gebiedsmaatregelen'!A"&amp;$W$18&amp;":H"&amp;$W$19),X$24,FALSE)</f>
        <v>40</v>
      </c>
      <c r="Y34" s="18">
        <f ca="1">VLOOKUP('Bewerking, HH'!$B34,INDIRECT("'Plak, Gebiedsmaatregelen'!A"&amp;$W$18&amp;":H"&amp;$W$19),Y$24,FALSE)</f>
        <v>0</v>
      </c>
      <c r="Z34" s="18">
        <f ca="1">VLOOKUP('Bewerking, HH'!$B34,INDIRECT("'Plak, Gebiedsmaatregelen'!A"&amp;$W$18&amp;":H"&amp;$W$19),Z$24,FALSE)</f>
        <v>0</v>
      </c>
      <c r="AA34" s="18">
        <f ca="1">VLOOKUP('Bewerking, HH'!$B34,INDIRECT("'Plak, Gebiedsmaatregelen'!A"&amp;$W$18&amp;":H"&amp;$W$19),AA$24,FALSE)</f>
        <v>0</v>
      </c>
      <c r="AB34" s="18">
        <f ca="1">VLOOKUP('Bewerking, HH'!$B34,INDIRECT("'Plak, Gebiedsmaatregelen'!A"&amp;$W$18&amp;":H"&amp;$W$19),AB$24,FALSE)</f>
        <v>0</v>
      </c>
      <c r="AC34" s="18">
        <f ca="1">VLOOKUP('Bewerking, HH'!$B34,INDIRECT("'Plak, Gebiedsmaatregelen'!A"&amp;$W$18&amp;":H"&amp;$W$19),AC$24,FALSE)</f>
        <v>158</v>
      </c>
      <c r="AG34" s="18">
        <f ca="1">VLOOKUP('Bewerking, HH'!$B34,INDIRECT("'Plak, Gebiedsmaatregelen'!A"&amp;$AG$18&amp;":H"&amp;$AG$19),AG$24,FALSE)</f>
        <v>198</v>
      </c>
      <c r="AH34" s="18">
        <f ca="1">VLOOKUP('Bewerking, HH'!$B34,INDIRECT("'Plak, Gebiedsmaatregelen'!A"&amp;$AG$18&amp;":H"&amp;$AG$19),AH$24,FALSE)</f>
        <v>40</v>
      </c>
      <c r="AI34" s="18">
        <f ca="1">VLOOKUP('Bewerking, HH'!$B34,INDIRECT("'Plak, Gebiedsmaatregelen'!A"&amp;$AG$18&amp;":H"&amp;$AG$19),AI$24,FALSE)</f>
        <v>0</v>
      </c>
      <c r="AJ34" s="18">
        <f ca="1">VLOOKUP('Bewerking, HH'!$B34,INDIRECT("'Plak, Gebiedsmaatregelen'!A"&amp;$AG$18&amp;":H"&amp;$AG$19),AJ$24,FALSE)</f>
        <v>0</v>
      </c>
      <c r="AK34" s="18">
        <f ca="1">VLOOKUP('Bewerking, HH'!$B34,INDIRECT("'Plak, Gebiedsmaatregelen'!A"&amp;$AG$18&amp;":H"&amp;$AG$19),AK$24,FALSE)</f>
        <v>0</v>
      </c>
      <c r="AL34" s="18">
        <f ca="1">VLOOKUP('Bewerking, HH'!$B34,INDIRECT("'Plak, Gebiedsmaatregelen'!A"&amp;$AG$18&amp;":H"&amp;$AG$19),AL$24,FALSE)</f>
        <v>0</v>
      </c>
      <c r="AM34" s="18">
        <f ca="1">VLOOKUP('Bewerking, HH'!$B34,INDIRECT("'Plak, Gebiedsmaatregelen'!A"&amp;$AG$18&amp;":H"&amp;$AG$19),AM$24,FALSE)</f>
        <v>158</v>
      </c>
      <c r="AQ34" s="18">
        <f ca="1">VLOOKUP('Bewerking, HH'!$B34,INDIRECT("'Plak, Gebiedsmaatregelen'!A"&amp;$AQ$18&amp;":H"&amp;$AQ$19),AQ$24,FALSE)</f>
        <v>198</v>
      </c>
      <c r="AR34" s="18">
        <f ca="1">VLOOKUP('Bewerking, HH'!$B34,INDIRECT("'Plak, Gebiedsmaatregelen'!A"&amp;$AQ$18&amp;":H"&amp;$AQ$19),AR$24,FALSE)</f>
        <v>40</v>
      </c>
      <c r="AS34" s="18">
        <f ca="1">VLOOKUP('Bewerking, HH'!$B34,INDIRECT("'Plak, Gebiedsmaatregelen'!A"&amp;$AQ$18&amp;":H"&amp;$AQ$19),AS$24,FALSE)</f>
        <v>0</v>
      </c>
      <c r="AT34" s="18">
        <f ca="1">VLOOKUP('Bewerking, HH'!$B34,INDIRECT("'Plak, Gebiedsmaatregelen'!A"&amp;$AQ$18&amp;":H"&amp;$AQ$19),AT$24,FALSE)</f>
        <v>0</v>
      </c>
      <c r="AU34" s="18">
        <f ca="1">VLOOKUP('Bewerking, HH'!$B34,INDIRECT("'Plak, Gebiedsmaatregelen'!A"&amp;$AQ$18&amp;":H"&amp;$AQ$19),AU$24,FALSE)</f>
        <v>0</v>
      </c>
      <c r="AV34" s="18">
        <f ca="1">VLOOKUP('Bewerking, HH'!$B34,INDIRECT("'Plak, Gebiedsmaatregelen'!A"&amp;$AQ$18&amp;":H"&amp;$AQ$19),AV$24,FALSE)</f>
        <v>0</v>
      </c>
      <c r="AW34" s="18">
        <f ca="1">VLOOKUP('Bewerking, HH'!$B34,INDIRECT("'Plak, Gebiedsmaatregelen'!A"&amp;$AQ$18&amp;":H"&amp;$AQ$19),AW$24,FALSE)</f>
        <v>158</v>
      </c>
    </row>
    <row r="35" spans="2:49" x14ac:dyDescent="0.25">
      <c r="B35" s="18" t="s">
        <v>71</v>
      </c>
      <c r="C35" s="18">
        <f ca="1">VLOOKUP('Bewerking, HH'!$B35,INDIRECT("'Plak, Gebiedsmaatregelen'!A"&amp;$C$18&amp;":H"&amp;$C$19),C$24,FALSE)</f>
        <v>392</v>
      </c>
      <c r="D35" s="18">
        <f ca="1">VLOOKUP('Bewerking, HH'!$B35,INDIRECT("'Plak, Gebiedsmaatregelen'!A"&amp;$C$18&amp;":H"&amp;$C$19),D$24,FALSE)</f>
        <v>79</v>
      </c>
      <c r="E35" s="18">
        <f ca="1">VLOOKUP('Bewerking, HH'!$B35,INDIRECT("'Plak, Gebiedsmaatregelen'!A"&amp;$C$18&amp;":H"&amp;$C$19),E$24,FALSE)</f>
        <v>0</v>
      </c>
      <c r="F35" s="18">
        <f ca="1">VLOOKUP('Bewerking, HH'!$B35,INDIRECT("'Plak, Gebiedsmaatregelen'!A"&amp;$C$18&amp;":H"&amp;$C$19),F$24,FALSE)</f>
        <v>0</v>
      </c>
      <c r="G35" s="18">
        <f ca="1">VLOOKUP('Bewerking, HH'!$B35,INDIRECT("'Plak, Gebiedsmaatregelen'!A"&amp;$C$18&amp;":H"&amp;$C$19),G$24,FALSE)</f>
        <v>0</v>
      </c>
      <c r="H35" s="18">
        <f ca="1">VLOOKUP('Bewerking, HH'!$B35,INDIRECT("'Plak, Gebiedsmaatregelen'!A"&amp;$C$18&amp;":H"&amp;$C$19),H$24,FALSE)</f>
        <v>0</v>
      </c>
      <c r="I35" s="18">
        <f ca="1">VLOOKUP('Bewerking, HH'!$B35,INDIRECT("'Plak, Gebiedsmaatregelen'!A"&amp;$C$18&amp;":H"&amp;$C$19),I$24,FALSE)</f>
        <v>313</v>
      </c>
      <c r="M35" s="18">
        <f ca="1">VLOOKUP('Bewerking, HH'!$B35,INDIRECT("'Plak, Gebiedsmaatregelen'!A"&amp;$M$18&amp;":H"&amp;$M$19),M$24,FALSE)</f>
        <v>392</v>
      </c>
      <c r="N35" s="18">
        <f ca="1">VLOOKUP('Bewerking, HH'!$B35,INDIRECT("'Plak, Gebiedsmaatregelen'!A"&amp;$M$18&amp;":H"&amp;$M$19),N$24,FALSE)</f>
        <v>79</v>
      </c>
      <c r="O35" s="18">
        <f ca="1">VLOOKUP('Bewerking, HH'!$B35,INDIRECT("'Plak, Gebiedsmaatregelen'!A"&amp;$M$18&amp;":H"&amp;$M$19),O$24,FALSE)</f>
        <v>0</v>
      </c>
      <c r="P35" s="18">
        <f ca="1">VLOOKUP('Bewerking, HH'!$B35,INDIRECT("'Plak, Gebiedsmaatregelen'!A"&amp;$M$18&amp;":H"&amp;$M$19),P$24,FALSE)</f>
        <v>0</v>
      </c>
      <c r="Q35" s="18">
        <f ca="1">VLOOKUP('Bewerking, HH'!$B35,INDIRECT("'Plak, Gebiedsmaatregelen'!A"&amp;$M$18&amp;":H"&amp;$M$19),Q$24,FALSE)</f>
        <v>0</v>
      </c>
      <c r="R35" s="18">
        <f ca="1">VLOOKUP('Bewerking, HH'!$B35,INDIRECT("'Plak, Gebiedsmaatregelen'!A"&amp;$M$18&amp;":H"&amp;$M$19),R$24,FALSE)</f>
        <v>0</v>
      </c>
      <c r="S35" s="18">
        <f ca="1">VLOOKUP('Bewerking, HH'!$B35,INDIRECT("'Plak, Gebiedsmaatregelen'!A"&amp;$M$18&amp;":H"&amp;$M$19),S$24,FALSE)</f>
        <v>313</v>
      </c>
      <c r="W35" s="18">
        <f ca="1">VLOOKUP('Bewerking, HH'!$B35,INDIRECT("'Plak, Gebiedsmaatregelen'!A"&amp;$W$18&amp;":H"&amp;$W$19),W$24,FALSE)</f>
        <v>392</v>
      </c>
      <c r="X35" s="18">
        <f ca="1">VLOOKUP('Bewerking, HH'!$B35,INDIRECT("'Plak, Gebiedsmaatregelen'!A"&amp;$W$18&amp;":H"&amp;$W$19),X$24,FALSE)</f>
        <v>79</v>
      </c>
      <c r="Y35" s="18">
        <f ca="1">VLOOKUP('Bewerking, HH'!$B35,INDIRECT("'Plak, Gebiedsmaatregelen'!A"&amp;$W$18&amp;":H"&amp;$W$19),Y$24,FALSE)</f>
        <v>0</v>
      </c>
      <c r="Z35" s="18">
        <f ca="1">VLOOKUP('Bewerking, HH'!$B35,INDIRECT("'Plak, Gebiedsmaatregelen'!A"&amp;$W$18&amp;":H"&amp;$W$19),Z$24,FALSE)</f>
        <v>0</v>
      </c>
      <c r="AA35" s="18">
        <f ca="1">VLOOKUP('Bewerking, HH'!$B35,INDIRECT("'Plak, Gebiedsmaatregelen'!A"&amp;$W$18&amp;":H"&amp;$W$19),AA$24,FALSE)</f>
        <v>0</v>
      </c>
      <c r="AB35" s="18">
        <f ca="1">VLOOKUP('Bewerking, HH'!$B35,INDIRECT("'Plak, Gebiedsmaatregelen'!A"&amp;$W$18&amp;":H"&amp;$W$19),AB$24,FALSE)</f>
        <v>0</v>
      </c>
      <c r="AC35" s="18">
        <f ca="1">VLOOKUP('Bewerking, HH'!$B35,INDIRECT("'Plak, Gebiedsmaatregelen'!A"&amp;$W$18&amp;":H"&amp;$W$19),AC$24,FALSE)</f>
        <v>313</v>
      </c>
      <c r="AG35" s="18">
        <f ca="1">VLOOKUP('Bewerking, HH'!$B35,INDIRECT("'Plak, Gebiedsmaatregelen'!A"&amp;$AG$18&amp;":H"&amp;$AG$19),AG$24,FALSE)</f>
        <v>392</v>
      </c>
      <c r="AH35" s="18">
        <f ca="1">VLOOKUP('Bewerking, HH'!$B35,INDIRECT("'Plak, Gebiedsmaatregelen'!A"&amp;$AG$18&amp;":H"&amp;$AG$19),AH$24,FALSE)</f>
        <v>79</v>
      </c>
      <c r="AI35" s="18">
        <f ca="1">VLOOKUP('Bewerking, HH'!$B35,INDIRECT("'Plak, Gebiedsmaatregelen'!A"&amp;$AG$18&amp;":H"&amp;$AG$19),AI$24,FALSE)</f>
        <v>0</v>
      </c>
      <c r="AJ35" s="18">
        <f ca="1">VLOOKUP('Bewerking, HH'!$B35,INDIRECT("'Plak, Gebiedsmaatregelen'!A"&amp;$AG$18&amp;":H"&amp;$AG$19),AJ$24,FALSE)</f>
        <v>0</v>
      </c>
      <c r="AK35" s="18">
        <f ca="1">VLOOKUP('Bewerking, HH'!$B35,INDIRECT("'Plak, Gebiedsmaatregelen'!A"&amp;$AG$18&amp;":H"&amp;$AG$19),AK$24,FALSE)</f>
        <v>0</v>
      </c>
      <c r="AL35" s="18">
        <f ca="1">VLOOKUP('Bewerking, HH'!$B35,INDIRECT("'Plak, Gebiedsmaatregelen'!A"&amp;$AG$18&amp;":H"&amp;$AG$19),AL$24,FALSE)</f>
        <v>0</v>
      </c>
      <c r="AM35" s="18">
        <f ca="1">VLOOKUP('Bewerking, HH'!$B35,INDIRECT("'Plak, Gebiedsmaatregelen'!A"&amp;$AG$18&amp;":H"&amp;$AG$19),AM$24,FALSE)</f>
        <v>313</v>
      </c>
      <c r="AQ35" s="18">
        <f ca="1">VLOOKUP('Bewerking, HH'!$B35,INDIRECT("'Plak, Gebiedsmaatregelen'!A"&amp;$AQ$18&amp;":H"&amp;$AQ$19),AQ$24,FALSE)</f>
        <v>392</v>
      </c>
      <c r="AR35" s="18">
        <f ca="1">VLOOKUP('Bewerking, HH'!$B35,INDIRECT("'Plak, Gebiedsmaatregelen'!A"&amp;$AQ$18&amp;":H"&amp;$AQ$19),AR$24,FALSE)</f>
        <v>79</v>
      </c>
      <c r="AS35" s="18">
        <f ca="1">VLOOKUP('Bewerking, HH'!$B35,INDIRECT("'Plak, Gebiedsmaatregelen'!A"&amp;$AQ$18&amp;":H"&amp;$AQ$19),AS$24,FALSE)</f>
        <v>0</v>
      </c>
      <c r="AT35" s="18">
        <f ca="1">VLOOKUP('Bewerking, HH'!$B35,INDIRECT("'Plak, Gebiedsmaatregelen'!A"&amp;$AQ$18&amp;":H"&amp;$AQ$19),AT$24,FALSE)</f>
        <v>0</v>
      </c>
      <c r="AU35" s="18">
        <f ca="1">VLOOKUP('Bewerking, HH'!$B35,INDIRECT("'Plak, Gebiedsmaatregelen'!A"&amp;$AQ$18&amp;":H"&amp;$AQ$19),AU$24,FALSE)</f>
        <v>0</v>
      </c>
      <c r="AV35" s="18">
        <f ca="1">VLOOKUP('Bewerking, HH'!$B35,INDIRECT("'Plak, Gebiedsmaatregelen'!A"&amp;$AQ$18&amp;":H"&amp;$AQ$19),AV$24,FALSE)</f>
        <v>0</v>
      </c>
      <c r="AW35" s="18">
        <f ca="1">VLOOKUP('Bewerking, HH'!$B35,INDIRECT("'Plak, Gebiedsmaatregelen'!A"&amp;$AQ$18&amp;":H"&amp;$AQ$19),AW$24,FALSE)</f>
        <v>313</v>
      </c>
    </row>
    <row r="36" spans="2:49" x14ac:dyDescent="0.25">
      <c r="B36" s="18" t="s">
        <v>72</v>
      </c>
      <c r="C36" s="18">
        <f ca="1">VLOOKUP('Bewerking, HH'!$B36,INDIRECT("'Plak, Gebiedsmaatregelen'!A"&amp;$C$18&amp;":H"&amp;$C$19),C$24,FALSE)</f>
        <v>707</v>
      </c>
      <c r="D36" s="18">
        <f ca="1">VLOOKUP('Bewerking, HH'!$B36,INDIRECT("'Plak, Gebiedsmaatregelen'!A"&amp;$C$18&amp;":H"&amp;$C$19),D$24,FALSE)</f>
        <v>235</v>
      </c>
      <c r="E36" s="18">
        <f ca="1">VLOOKUP('Bewerking, HH'!$B36,INDIRECT("'Plak, Gebiedsmaatregelen'!A"&amp;$C$18&amp;":H"&amp;$C$19),E$24,FALSE)</f>
        <v>0</v>
      </c>
      <c r="F36" s="18">
        <f ca="1">VLOOKUP('Bewerking, HH'!$B36,INDIRECT("'Plak, Gebiedsmaatregelen'!A"&amp;$C$18&amp;":H"&amp;$C$19),F$24,FALSE)</f>
        <v>0</v>
      </c>
      <c r="G36" s="18">
        <f ca="1">VLOOKUP('Bewerking, HH'!$B36,INDIRECT("'Plak, Gebiedsmaatregelen'!A"&amp;$C$18&amp;":H"&amp;$C$19),G$24,FALSE)</f>
        <v>0</v>
      </c>
      <c r="H36" s="18">
        <f ca="1">VLOOKUP('Bewerking, HH'!$B36,INDIRECT("'Plak, Gebiedsmaatregelen'!A"&amp;$C$18&amp;":H"&amp;$C$19),H$24,FALSE)</f>
        <v>0</v>
      </c>
      <c r="I36" s="18">
        <f ca="1">VLOOKUP('Bewerking, HH'!$B36,INDIRECT("'Plak, Gebiedsmaatregelen'!A"&amp;$C$18&amp;":H"&amp;$C$19),I$24,FALSE)</f>
        <v>472</v>
      </c>
      <c r="M36" s="18">
        <f ca="1">VLOOKUP('Bewerking, HH'!$B36,INDIRECT("'Plak, Gebiedsmaatregelen'!A"&amp;$M$18&amp;":H"&amp;$M$19),M$24,FALSE)</f>
        <v>707</v>
      </c>
      <c r="N36" s="18">
        <f ca="1">VLOOKUP('Bewerking, HH'!$B36,INDIRECT("'Plak, Gebiedsmaatregelen'!A"&amp;$M$18&amp;":H"&amp;$M$19),N$24,FALSE)</f>
        <v>235</v>
      </c>
      <c r="O36" s="18">
        <f ca="1">VLOOKUP('Bewerking, HH'!$B36,INDIRECT("'Plak, Gebiedsmaatregelen'!A"&amp;$M$18&amp;":H"&amp;$M$19),O$24,FALSE)</f>
        <v>0</v>
      </c>
      <c r="P36" s="18">
        <f ca="1">VLOOKUP('Bewerking, HH'!$B36,INDIRECT("'Plak, Gebiedsmaatregelen'!A"&amp;$M$18&amp;":H"&amp;$M$19),P$24,FALSE)</f>
        <v>0</v>
      </c>
      <c r="Q36" s="18">
        <f ca="1">VLOOKUP('Bewerking, HH'!$B36,INDIRECT("'Plak, Gebiedsmaatregelen'!A"&amp;$M$18&amp;":H"&amp;$M$19),Q$24,FALSE)</f>
        <v>0</v>
      </c>
      <c r="R36" s="18">
        <f ca="1">VLOOKUP('Bewerking, HH'!$B36,INDIRECT("'Plak, Gebiedsmaatregelen'!A"&amp;$M$18&amp;":H"&amp;$M$19),R$24,FALSE)</f>
        <v>0</v>
      </c>
      <c r="S36" s="18">
        <f ca="1">VLOOKUP('Bewerking, HH'!$B36,INDIRECT("'Plak, Gebiedsmaatregelen'!A"&amp;$M$18&amp;":H"&amp;$M$19),S$24,FALSE)</f>
        <v>472</v>
      </c>
      <c r="W36" s="18">
        <f ca="1">VLOOKUP('Bewerking, HH'!$B36,INDIRECT("'Plak, Gebiedsmaatregelen'!A"&amp;$W$18&amp;":H"&amp;$W$19),W$24,FALSE)</f>
        <v>707</v>
      </c>
      <c r="X36" s="18">
        <f ca="1">VLOOKUP('Bewerking, HH'!$B36,INDIRECT("'Plak, Gebiedsmaatregelen'!A"&amp;$W$18&amp;":H"&amp;$W$19),X$24,FALSE)</f>
        <v>235</v>
      </c>
      <c r="Y36" s="18">
        <f ca="1">VLOOKUP('Bewerking, HH'!$B36,INDIRECT("'Plak, Gebiedsmaatregelen'!A"&amp;$W$18&amp;":H"&amp;$W$19),Y$24,FALSE)</f>
        <v>0</v>
      </c>
      <c r="Z36" s="18">
        <f ca="1">VLOOKUP('Bewerking, HH'!$B36,INDIRECT("'Plak, Gebiedsmaatregelen'!A"&amp;$W$18&amp;":H"&amp;$W$19),Z$24,FALSE)</f>
        <v>0</v>
      </c>
      <c r="AA36" s="18">
        <f ca="1">VLOOKUP('Bewerking, HH'!$B36,INDIRECT("'Plak, Gebiedsmaatregelen'!A"&amp;$W$18&amp;":H"&amp;$W$19),AA$24,FALSE)</f>
        <v>0</v>
      </c>
      <c r="AB36" s="18">
        <f ca="1">VLOOKUP('Bewerking, HH'!$B36,INDIRECT("'Plak, Gebiedsmaatregelen'!A"&amp;$W$18&amp;":H"&amp;$W$19),AB$24,FALSE)</f>
        <v>0</v>
      </c>
      <c r="AC36" s="18">
        <f ca="1">VLOOKUP('Bewerking, HH'!$B36,INDIRECT("'Plak, Gebiedsmaatregelen'!A"&amp;$W$18&amp;":H"&amp;$W$19),AC$24,FALSE)</f>
        <v>472</v>
      </c>
      <c r="AG36" s="18">
        <f ca="1">VLOOKUP('Bewerking, HH'!$B36,INDIRECT("'Plak, Gebiedsmaatregelen'!A"&amp;$AG$18&amp;":H"&amp;$AG$19),AG$24,FALSE)</f>
        <v>707</v>
      </c>
      <c r="AH36" s="18">
        <f ca="1">VLOOKUP('Bewerking, HH'!$B36,INDIRECT("'Plak, Gebiedsmaatregelen'!A"&amp;$AG$18&amp;":H"&amp;$AG$19),AH$24,FALSE)</f>
        <v>235</v>
      </c>
      <c r="AI36" s="18">
        <f ca="1">VLOOKUP('Bewerking, HH'!$B36,INDIRECT("'Plak, Gebiedsmaatregelen'!A"&amp;$AG$18&amp;":H"&amp;$AG$19),AI$24,FALSE)</f>
        <v>0</v>
      </c>
      <c r="AJ36" s="18">
        <f ca="1">VLOOKUP('Bewerking, HH'!$B36,INDIRECT("'Plak, Gebiedsmaatregelen'!A"&amp;$AG$18&amp;":H"&amp;$AG$19),AJ$24,FALSE)</f>
        <v>0</v>
      </c>
      <c r="AK36" s="18">
        <f ca="1">VLOOKUP('Bewerking, HH'!$B36,INDIRECT("'Plak, Gebiedsmaatregelen'!A"&amp;$AG$18&amp;":H"&amp;$AG$19),AK$24,FALSE)</f>
        <v>0</v>
      </c>
      <c r="AL36" s="18">
        <f ca="1">VLOOKUP('Bewerking, HH'!$B36,INDIRECT("'Plak, Gebiedsmaatregelen'!A"&amp;$AG$18&amp;":H"&amp;$AG$19),AL$24,FALSE)</f>
        <v>0</v>
      </c>
      <c r="AM36" s="18">
        <f ca="1">VLOOKUP('Bewerking, HH'!$B36,INDIRECT("'Plak, Gebiedsmaatregelen'!A"&amp;$AG$18&amp;":H"&amp;$AG$19),AM$24,FALSE)</f>
        <v>472</v>
      </c>
      <c r="AQ36" s="18">
        <f ca="1">VLOOKUP('Bewerking, HH'!$B36,INDIRECT("'Plak, Gebiedsmaatregelen'!A"&amp;$AQ$18&amp;":H"&amp;$AQ$19),AQ$24,FALSE)</f>
        <v>707</v>
      </c>
      <c r="AR36" s="18">
        <f ca="1">VLOOKUP('Bewerking, HH'!$B36,INDIRECT("'Plak, Gebiedsmaatregelen'!A"&amp;$AQ$18&amp;":H"&amp;$AQ$19),AR$24,FALSE)</f>
        <v>235</v>
      </c>
      <c r="AS36" s="18">
        <f ca="1">VLOOKUP('Bewerking, HH'!$B36,INDIRECT("'Plak, Gebiedsmaatregelen'!A"&amp;$AQ$18&amp;":H"&amp;$AQ$19),AS$24,FALSE)</f>
        <v>0</v>
      </c>
      <c r="AT36" s="18">
        <f ca="1">VLOOKUP('Bewerking, HH'!$B36,INDIRECT("'Plak, Gebiedsmaatregelen'!A"&amp;$AQ$18&amp;":H"&amp;$AQ$19),AT$24,FALSE)</f>
        <v>0</v>
      </c>
      <c r="AU36" s="18">
        <f ca="1">VLOOKUP('Bewerking, HH'!$B36,INDIRECT("'Plak, Gebiedsmaatregelen'!A"&amp;$AQ$18&amp;":H"&amp;$AQ$19),AU$24,FALSE)</f>
        <v>0</v>
      </c>
      <c r="AV36" s="18">
        <f ca="1">VLOOKUP('Bewerking, HH'!$B36,INDIRECT("'Plak, Gebiedsmaatregelen'!A"&amp;$AQ$18&amp;":H"&amp;$AQ$19),AV$24,FALSE)</f>
        <v>0</v>
      </c>
      <c r="AW36" s="18">
        <f ca="1">VLOOKUP('Bewerking, HH'!$B36,INDIRECT("'Plak, Gebiedsmaatregelen'!A"&amp;$AQ$18&amp;":H"&amp;$AQ$19),AW$24,FALSE)</f>
        <v>472</v>
      </c>
    </row>
    <row r="37" spans="2:49" x14ac:dyDescent="0.25">
      <c r="B37" s="18" t="s">
        <v>73</v>
      </c>
      <c r="C37" s="18">
        <f ca="1">VLOOKUP('Bewerking, HH'!$B37,INDIRECT("'Plak, Gebiedsmaatregelen'!A"&amp;$C$18&amp;":H"&amp;$C$19),C$24,FALSE)</f>
        <v>676</v>
      </c>
      <c r="D37" s="18">
        <f ca="1">VLOOKUP('Bewerking, HH'!$B37,INDIRECT("'Plak, Gebiedsmaatregelen'!A"&amp;$C$18&amp;":H"&amp;$C$19),D$24,FALSE)</f>
        <v>131</v>
      </c>
      <c r="E37" s="18">
        <f ca="1">VLOOKUP('Bewerking, HH'!$B37,INDIRECT("'Plak, Gebiedsmaatregelen'!A"&amp;$C$18&amp;":H"&amp;$C$19),E$24,FALSE)</f>
        <v>0</v>
      </c>
      <c r="F37" s="18">
        <f ca="1">VLOOKUP('Bewerking, HH'!$B37,INDIRECT("'Plak, Gebiedsmaatregelen'!A"&amp;$C$18&amp;":H"&amp;$C$19),F$24,FALSE)</f>
        <v>0</v>
      </c>
      <c r="G37" s="18">
        <f ca="1">VLOOKUP('Bewerking, HH'!$B37,INDIRECT("'Plak, Gebiedsmaatregelen'!A"&amp;$C$18&amp;":H"&amp;$C$19),G$24,FALSE)</f>
        <v>0</v>
      </c>
      <c r="H37" s="18">
        <f ca="1">VLOOKUP('Bewerking, HH'!$B37,INDIRECT("'Plak, Gebiedsmaatregelen'!A"&amp;$C$18&amp;":H"&amp;$C$19),H$24,FALSE)</f>
        <v>0</v>
      </c>
      <c r="I37" s="18">
        <f ca="1">VLOOKUP('Bewerking, HH'!$B37,INDIRECT("'Plak, Gebiedsmaatregelen'!A"&amp;$C$18&amp;":H"&amp;$C$19),I$24,FALSE)</f>
        <v>545</v>
      </c>
      <c r="M37" s="18">
        <f ca="1">VLOOKUP('Bewerking, HH'!$B37,INDIRECT("'Plak, Gebiedsmaatregelen'!A"&amp;$M$18&amp;":H"&amp;$M$19),M$24,FALSE)</f>
        <v>676</v>
      </c>
      <c r="N37" s="18">
        <f ca="1">VLOOKUP('Bewerking, HH'!$B37,INDIRECT("'Plak, Gebiedsmaatregelen'!A"&amp;$M$18&amp;":H"&amp;$M$19),N$24,FALSE)</f>
        <v>131</v>
      </c>
      <c r="O37" s="18">
        <f ca="1">VLOOKUP('Bewerking, HH'!$B37,INDIRECT("'Plak, Gebiedsmaatregelen'!A"&amp;$M$18&amp;":H"&amp;$M$19),O$24,FALSE)</f>
        <v>0</v>
      </c>
      <c r="P37" s="18">
        <f ca="1">VLOOKUP('Bewerking, HH'!$B37,INDIRECT("'Plak, Gebiedsmaatregelen'!A"&amp;$M$18&amp;":H"&amp;$M$19),P$24,FALSE)</f>
        <v>0</v>
      </c>
      <c r="Q37" s="18">
        <f ca="1">VLOOKUP('Bewerking, HH'!$B37,INDIRECT("'Plak, Gebiedsmaatregelen'!A"&amp;$M$18&amp;":H"&amp;$M$19),Q$24,FALSE)</f>
        <v>0</v>
      </c>
      <c r="R37" s="18">
        <f ca="1">VLOOKUP('Bewerking, HH'!$B37,INDIRECT("'Plak, Gebiedsmaatregelen'!A"&amp;$M$18&amp;":H"&amp;$M$19),R$24,FALSE)</f>
        <v>0</v>
      </c>
      <c r="S37" s="18">
        <f ca="1">VLOOKUP('Bewerking, HH'!$B37,INDIRECT("'Plak, Gebiedsmaatregelen'!A"&amp;$M$18&amp;":H"&amp;$M$19),S$24,FALSE)</f>
        <v>545</v>
      </c>
      <c r="W37" s="18">
        <f ca="1">VLOOKUP('Bewerking, HH'!$B37,INDIRECT("'Plak, Gebiedsmaatregelen'!A"&amp;$W$18&amp;":H"&amp;$W$19),W$24,FALSE)</f>
        <v>676</v>
      </c>
      <c r="X37" s="18">
        <f ca="1">VLOOKUP('Bewerking, HH'!$B37,INDIRECT("'Plak, Gebiedsmaatregelen'!A"&amp;$W$18&amp;":H"&amp;$W$19),X$24,FALSE)</f>
        <v>131</v>
      </c>
      <c r="Y37" s="18">
        <f ca="1">VLOOKUP('Bewerking, HH'!$B37,INDIRECT("'Plak, Gebiedsmaatregelen'!A"&amp;$W$18&amp;":H"&amp;$W$19),Y$24,FALSE)</f>
        <v>0</v>
      </c>
      <c r="Z37" s="18">
        <f ca="1">VLOOKUP('Bewerking, HH'!$B37,INDIRECT("'Plak, Gebiedsmaatregelen'!A"&amp;$W$18&amp;":H"&amp;$W$19),Z$24,FALSE)</f>
        <v>0</v>
      </c>
      <c r="AA37" s="18">
        <f ca="1">VLOOKUP('Bewerking, HH'!$B37,INDIRECT("'Plak, Gebiedsmaatregelen'!A"&amp;$W$18&amp;":H"&amp;$W$19),AA$24,FALSE)</f>
        <v>0</v>
      </c>
      <c r="AB37" s="18">
        <f ca="1">VLOOKUP('Bewerking, HH'!$B37,INDIRECT("'Plak, Gebiedsmaatregelen'!A"&amp;$W$18&amp;":H"&amp;$W$19),AB$24,FALSE)</f>
        <v>0</v>
      </c>
      <c r="AC37" s="18">
        <f ca="1">VLOOKUP('Bewerking, HH'!$B37,INDIRECT("'Plak, Gebiedsmaatregelen'!A"&amp;$W$18&amp;":H"&amp;$W$19),AC$24,FALSE)</f>
        <v>545</v>
      </c>
      <c r="AG37" s="18">
        <f ca="1">VLOOKUP('Bewerking, HH'!$B37,INDIRECT("'Plak, Gebiedsmaatregelen'!A"&amp;$AG$18&amp;":H"&amp;$AG$19),AG$24,FALSE)</f>
        <v>676</v>
      </c>
      <c r="AH37" s="18">
        <f ca="1">VLOOKUP('Bewerking, HH'!$B37,INDIRECT("'Plak, Gebiedsmaatregelen'!A"&amp;$AG$18&amp;":H"&amp;$AG$19),AH$24,FALSE)</f>
        <v>131</v>
      </c>
      <c r="AI37" s="18">
        <f ca="1">VLOOKUP('Bewerking, HH'!$B37,INDIRECT("'Plak, Gebiedsmaatregelen'!A"&amp;$AG$18&amp;":H"&amp;$AG$19),AI$24,FALSE)</f>
        <v>0</v>
      </c>
      <c r="AJ37" s="18">
        <f ca="1">VLOOKUP('Bewerking, HH'!$B37,INDIRECT("'Plak, Gebiedsmaatregelen'!A"&amp;$AG$18&amp;":H"&amp;$AG$19),AJ$24,FALSE)</f>
        <v>0</v>
      </c>
      <c r="AK37" s="18">
        <f ca="1">VLOOKUP('Bewerking, HH'!$B37,INDIRECT("'Plak, Gebiedsmaatregelen'!A"&amp;$AG$18&amp;":H"&amp;$AG$19),AK$24,FALSE)</f>
        <v>0</v>
      </c>
      <c r="AL37" s="18">
        <f ca="1">VLOOKUP('Bewerking, HH'!$B37,INDIRECT("'Plak, Gebiedsmaatregelen'!A"&amp;$AG$18&amp;":H"&amp;$AG$19),AL$24,FALSE)</f>
        <v>0</v>
      </c>
      <c r="AM37" s="18">
        <f ca="1">VLOOKUP('Bewerking, HH'!$B37,INDIRECT("'Plak, Gebiedsmaatregelen'!A"&amp;$AG$18&amp;":H"&amp;$AG$19),AM$24,FALSE)</f>
        <v>545</v>
      </c>
      <c r="AQ37" s="18">
        <f ca="1">VLOOKUP('Bewerking, HH'!$B37,INDIRECT("'Plak, Gebiedsmaatregelen'!A"&amp;$AQ$18&amp;":H"&amp;$AQ$19),AQ$24,FALSE)</f>
        <v>676</v>
      </c>
      <c r="AR37" s="18">
        <f ca="1">VLOOKUP('Bewerking, HH'!$B37,INDIRECT("'Plak, Gebiedsmaatregelen'!A"&amp;$AQ$18&amp;":H"&amp;$AQ$19),AR$24,FALSE)</f>
        <v>131</v>
      </c>
      <c r="AS37" s="18">
        <f ca="1">VLOOKUP('Bewerking, HH'!$B37,INDIRECT("'Plak, Gebiedsmaatregelen'!A"&amp;$AQ$18&amp;":H"&amp;$AQ$19),AS$24,FALSE)</f>
        <v>0</v>
      </c>
      <c r="AT37" s="18">
        <f ca="1">VLOOKUP('Bewerking, HH'!$B37,INDIRECT("'Plak, Gebiedsmaatregelen'!A"&amp;$AQ$18&amp;":H"&amp;$AQ$19),AT$24,FALSE)</f>
        <v>0</v>
      </c>
      <c r="AU37" s="18">
        <f ca="1">VLOOKUP('Bewerking, HH'!$B37,INDIRECT("'Plak, Gebiedsmaatregelen'!A"&amp;$AQ$18&amp;":H"&amp;$AQ$19),AU$24,FALSE)</f>
        <v>0</v>
      </c>
      <c r="AV37" s="18">
        <f ca="1">VLOOKUP('Bewerking, HH'!$B37,INDIRECT("'Plak, Gebiedsmaatregelen'!A"&amp;$AQ$18&amp;":H"&amp;$AQ$19),AV$24,FALSE)</f>
        <v>0</v>
      </c>
      <c r="AW37" s="18">
        <f ca="1">VLOOKUP('Bewerking, HH'!$B37,INDIRECT("'Plak, Gebiedsmaatregelen'!A"&amp;$AQ$18&amp;":H"&amp;$AQ$19),AW$24,FALSE)</f>
        <v>545</v>
      </c>
    </row>
    <row r="38" spans="2:49" x14ac:dyDescent="0.25">
      <c r="B38" s="18" t="s">
        <v>74</v>
      </c>
      <c r="C38" s="18">
        <f ca="1">VLOOKUP('Bewerking, HH'!$B38,INDIRECT("'Plak, Gebiedsmaatregelen'!A"&amp;$C$18&amp;":H"&amp;$C$19),C$24,FALSE)</f>
        <v>207</v>
      </c>
      <c r="D38" s="18">
        <f ca="1">VLOOKUP('Bewerking, HH'!$B38,INDIRECT("'Plak, Gebiedsmaatregelen'!A"&amp;$C$18&amp;":H"&amp;$C$19),D$24,FALSE)</f>
        <v>15</v>
      </c>
      <c r="E38" s="18">
        <f ca="1">VLOOKUP('Bewerking, HH'!$B38,INDIRECT("'Plak, Gebiedsmaatregelen'!A"&amp;$C$18&amp;":H"&amp;$C$19),E$24,FALSE)</f>
        <v>0</v>
      </c>
      <c r="F38" s="18">
        <f ca="1">VLOOKUP('Bewerking, HH'!$B38,INDIRECT("'Plak, Gebiedsmaatregelen'!A"&amp;$C$18&amp;":H"&amp;$C$19),F$24,FALSE)</f>
        <v>0</v>
      </c>
      <c r="G38" s="18">
        <f ca="1">VLOOKUP('Bewerking, HH'!$B38,INDIRECT("'Plak, Gebiedsmaatregelen'!A"&amp;$C$18&amp;":H"&amp;$C$19),G$24,FALSE)</f>
        <v>0</v>
      </c>
      <c r="H38" s="18">
        <f ca="1">VLOOKUP('Bewerking, HH'!$B38,INDIRECT("'Plak, Gebiedsmaatregelen'!A"&amp;$C$18&amp;":H"&amp;$C$19),H$24,FALSE)</f>
        <v>0</v>
      </c>
      <c r="I38" s="18">
        <f ca="1">VLOOKUP('Bewerking, HH'!$B38,INDIRECT("'Plak, Gebiedsmaatregelen'!A"&amp;$C$18&amp;":H"&amp;$C$19),I$24,FALSE)</f>
        <v>192</v>
      </c>
      <c r="M38" s="18">
        <f ca="1">VLOOKUP('Bewerking, HH'!$B38,INDIRECT("'Plak, Gebiedsmaatregelen'!A"&amp;$M$18&amp;":H"&amp;$M$19),M$24,FALSE)</f>
        <v>207</v>
      </c>
      <c r="N38" s="18">
        <f ca="1">VLOOKUP('Bewerking, HH'!$B38,INDIRECT("'Plak, Gebiedsmaatregelen'!A"&amp;$M$18&amp;":H"&amp;$M$19),N$24,FALSE)</f>
        <v>15</v>
      </c>
      <c r="O38" s="18">
        <f ca="1">VLOOKUP('Bewerking, HH'!$B38,INDIRECT("'Plak, Gebiedsmaatregelen'!A"&amp;$M$18&amp;":H"&amp;$M$19),O$24,FALSE)</f>
        <v>0</v>
      </c>
      <c r="P38" s="18">
        <f ca="1">VLOOKUP('Bewerking, HH'!$B38,INDIRECT("'Plak, Gebiedsmaatregelen'!A"&amp;$M$18&amp;":H"&amp;$M$19),P$24,FALSE)</f>
        <v>0</v>
      </c>
      <c r="Q38" s="18">
        <f ca="1">VLOOKUP('Bewerking, HH'!$B38,INDIRECT("'Plak, Gebiedsmaatregelen'!A"&amp;$M$18&amp;":H"&amp;$M$19),Q$24,FALSE)</f>
        <v>0</v>
      </c>
      <c r="R38" s="18">
        <f ca="1">VLOOKUP('Bewerking, HH'!$B38,INDIRECT("'Plak, Gebiedsmaatregelen'!A"&amp;$M$18&amp;":H"&amp;$M$19),R$24,FALSE)</f>
        <v>0</v>
      </c>
      <c r="S38" s="18">
        <f ca="1">VLOOKUP('Bewerking, HH'!$B38,INDIRECT("'Plak, Gebiedsmaatregelen'!A"&amp;$M$18&amp;":H"&amp;$M$19),S$24,FALSE)</f>
        <v>192</v>
      </c>
      <c r="W38" s="18">
        <f ca="1">VLOOKUP('Bewerking, HH'!$B38,INDIRECT("'Plak, Gebiedsmaatregelen'!A"&amp;$W$18&amp;":H"&amp;$W$19),W$24,FALSE)</f>
        <v>207</v>
      </c>
      <c r="X38" s="18">
        <f ca="1">VLOOKUP('Bewerking, HH'!$B38,INDIRECT("'Plak, Gebiedsmaatregelen'!A"&amp;$W$18&amp;":H"&amp;$W$19),X$24,FALSE)</f>
        <v>15</v>
      </c>
      <c r="Y38" s="18">
        <f ca="1">VLOOKUP('Bewerking, HH'!$B38,INDIRECT("'Plak, Gebiedsmaatregelen'!A"&amp;$W$18&amp;":H"&amp;$W$19),Y$24,FALSE)</f>
        <v>0</v>
      </c>
      <c r="Z38" s="18">
        <f ca="1">VLOOKUP('Bewerking, HH'!$B38,INDIRECT("'Plak, Gebiedsmaatregelen'!A"&amp;$W$18&amp;":H"&amp;$W$19),Z$24,FALSE)</f>
        <v>0</v>
      </c>
      <c r="AA38" s="18">
        <f ca="1">VLOOKUP('Bewerking, HH'!$B38,INDIRECT("'Plak, Gebiedsmaatregelen'!A"&amp;$W$18&amp;":H"&amp;$W$19),AA$24,FALSE)</f>
        <v>0</v>
      </c>
      <c r="AB38" s="18">
        <f ca="1">VLOOKUP('Bewerking, HH'!$B38,INDIRECT("'Plak, Gebiedsmaatregelen'!A"&amp;$W$18&amp;":H"&amp;$W$19),AB$24,FALSE)</f>
        <v>0</v>
      </c>
      <c r="AC38" s="18">
        <f ca="1">VLOOKUP('Bewerking, HH'!$B38,INDIRECT("'Plak, Gebiedsmaatregelen'!A"&amp;$W$18&amp;":H"&amp;$W$19),AC$24,FALSE)</f>
        <v>192</v>
      </c>
      <c r="AG38" s="18">
        <f ca="1">VLOOKUP('Bewerking, HH'!$B38,INDIRECT("'Plak, Gebiedsmaatregelen'!A"&amp;$AG$18&amp;":H"&amp;$AG$19),AG$24,FALSE)</f>
        <v>207</v>
      </c>
      <c r="AH38" s="18">
        <f ca="1">VLOOKUP('Bewerking, HH'!$B38,INDIRECT("'Plak, Gebiedsmaatregelen'!A"&amp;$AG$18&amp;":H"&amp;$AG$19),AH$24,FALSE)</f>
        <v>15</v>
      </c>
      <c r="AI38" s="18">
        <f ca="1">VLOOKUP('Bewerking, HH'!$B38,INDIRECT("'Plak, Gebiedsmaatregelen'!A"&amp;$AG$18&amp;":H"&amp;$AG$19),AI$24,FALSE)</f>
        <v>0</v>
      </c>
      <c r="AJ38" s="18">
        <f ca="1">VLOOKUP('Bewerking, HH'!$B38,INDIRECT("'Plak, Gebiedsmaatregelen'!A"&amp;$AG$18&amp;":H"&amp;$AG$19),AJ$24,FALSE)</f>
        <v>0</v>
      </c>
      <c r="AK38" s="18">
        <f ca="1">VLOOKUP('Bewerking, HH'!$B38,INDIRECT("'Plak, Gebiedsmaatregelen'!A"&amp;$AG$18&amp;":H"&amp;$AG$19),AK$24,FALSE)</f>
        <v>0</v>
      </c>
      <c r="AL38" s="18">
        <f ca="1">VLOOKUP('Bewerking, HH'!$B38,INDIRECT("'Plak, Gebiedsmaatregelen'!A"&amp;$AG$18&amp;":H"&amp;$AG$19),AL$24,FALSE)</f>
        <v>0</v>
      </c>
      <c r="AM38" s="18">
        <f ca="1">VLOOKUP('Bewerking, HH'!$B38,INDIRECT("'Plak, Gebiedsmaatregelen'!A"&amp;$AG$18&amp;":H"&amp;$AG$19),AM$24,FALSE)</f>
        <v>192</v>
      </c>
      <c r="AQ38" s="18">
        <f ca="1">VLOOKUP('Bewerking, HH'!$B38,INDIRECT("'Plak, Gebiedsmaatregelen'!A"&amp;$AQ$18&amp;":H"&amp;$AQ$19),AQ$24,FALSE)</f>
        <v>207</v>
      </c>
      <c r="AR38" s="18">
        <f ca="1">VLOOKUP('Bewerking, HH'!$B38,INDIRECT("'Plak, Gebiedsmaatregelen'!A"&amp;$AQ$18&amp;":H"&amp;$AQ$19),AR$24,FALSE)</f>
        <v>15</v>
      </c>
      <c r="AS38" s="18">
        <f ca="1">VLOOKUP('Bewerking, HH'!$B38,INDIRECT("'Plak, Gebiedsmaatregelen'!A"&amp;$AQ$18&amp;":H"&amp;$AQ$19),AS$24,FALSE)</f>
        <v>0</v>
      </c>
      <c r="AT38" s="18">
        <f ca="1">VLOOKUP('Bewerking, HH'!$B38,INDIRECT("'Plak, Gebiedsmaatregelen'!A"&amp;$AQ$18&amp;":H"&amp;$AQ$19),AT$24,FALSE)</f>
        <v>0</v>
      </c>
      <c r="AU38" s="18">
        <f ca="1">VLOOKUP('Bewerking, HH'!$B38,INDIRECT("'Plak, Gebiedsmaatregelen'!A"&amp;$AQ$18&amp;":H"&amp;$AQ$19),AU$24,FALSE)</f>
        <v>0</v>
      </c>
      <c r="AV38" s="18">
        <f ca="1">VLOOKUP('Bewerking, HH'!$B38,INDIRECT("'Plak, Gebiedsmaatregelen'!A"&amp;$AQ$18&amp;":H"&amp;$AQ$19),AV$24,FALSE)</f>
        <v>0</v>
      </c>
      <c r="AW38" s="18">
        <f ca="1">VLOOKUP('Bewerking, HH'!$B38,INDIRECT("'Plak, Gebiedsmaatregelen'!A"&amp;$AQ$18&amp;":H"&amp;$AQ$19),AW$24,FALSE)</f>
        <v>192</v>
      </c>
    </row>
    <row r="39" spans="2:49" x14ac:dyDescent="0.25">
      <c r="B39" s="18" t="s">
        <v>75</v>
      </c>
      <c r="C39" s="18">
        <f ca="1">VLOOKUP('Bewerking, HH'!$B39,INDIRECT("'Plak, Gebiedsmaatregelen'!A"&amp;$C$18&amp;":H"&amp;$C$19),C$24,FALSE)</f>
        <v>135</v>
      </c>
      <c r="D39" s="18">
        <f ca="1">VLOOKUP('Bewerking, HH'!$B39,INDIRECT("'Plak, Gebiedsmaatregelen'!A"&amp;$C$18&amp;":H"&amp;$C$19),D$24,FALSE)</f>
        <v>28</v>
      </c>
      <c r="E39" s="18">
        <f ca="1">VLOOKUP('Bewerking, HH'!$B39,INDIRECT("'Plak, Gebiedsmaatregelen'!A"&amp;$C$18&amp;":H"&amp;$C$19),E$24,FALSE)</f>
        <v>0</v>
      </c>
      <c r="F39" s="18">
        <f ca="1">VLOOKUP('Bewerking, HH'!$B39,INDIRECT("'Plak, Gebiedsmaatregelen'!A"&amp;$C$18&amp;":H"&amp;$C$19),F$24,FALSE)</f>
        <v>0</v>
      </c>
      <c r="G39" s="18">
        <f ca="1">VLOOKUP('Bewerking, HH'!$B39,INDIRECT("'Plak, Gebiedsmaatregelen'!A"&amp;$C$18&amp;":H"&amp;$C$19),G$24,FALSE)</f>
        <v>0</v>
      </c>
      <c r="H39" s="18">
        <f ca="1">VLOOKUP('Bewerking, HH'!$B39,INDIRECT("'Plak, Gebiedsmaatregelen'!A"&amp;$C$18&amp;":H"&amp;$C$19),H$24,FALSE)</f>
        <v>0</v>
      </c>
      <c r="I39" s="18">
        <f ca="1">VLOOKUP('Bewerking, HH'!$B39,INDIRECT("'Plak, Gebiedsmaatregelen'!A"&amp;$C$18&amp;":H"&amp;$C$19),I$24,FALSE)</f>
        <v>107</v>
      </c>
      <c r="M39" s="18">
        <f ca="1">VLOOKUP('Bewerking, HH'!$B39,INDIRECT("'Plak, Gebiedsmaatregelen'!A"&amp;$M$18&amp;":H"&amp;$M$19),M$24,FALSE)</f>
        <v>135</v>
      </c>
      <c r="N39" s="18">
        <f ca="1">VLOOKUP('Bewerking, HH'!$B39,INDIRECT("'Plak, Gebiedsmaatregelen'!A"&amp;$M$18&amp;":H"&amp;$M$19),N$24,FALSE)</f>
        <v>28</v>
      </c>
      <c r="O39" s="18">
        <f ca="1">VLOOKUP('Bewerking, HH'!$B39,INDIRECT("'Plak, Gebiedsmaatregelen'!A"&amp;$M$18&amp;":H"&amp;$M$19),O$24,FALSE)</f>
        <v>0</v>
      </c>
      <c r="P39" s="18">
        <f ca="1">VLOOKUP('Bewerking, HH'!$B39,INDIRECT("'Plak, Gebiedsmaatregelen'!A"&amp;$M$18&amp;":H"&amp;$M$19),P$24,FALSE)</f>
        <v>0</v>
      </c>
      <c r="Q39" s="18">
        <f ca="1">VLOOKUP('Bewerking, HH'!$B39,INDIRECT("'Plak, Gebiedsmaatregelen'!A"&amp;$M$18&amp;":H"&amp;$M$19),Q$24,FALSE)</f>
        <v>0</v>
      </c>
      <c r="R39" s="18">
        <f ca="1">VLOOKUP('Bewerking, HH'!$B39,INDIRECT("'Plak, Gebiedsmaatregelen'!A"&amp;$M$18&amp;":H"&amp;$M$19),R$24,FALSE)</f>
        <v>0</v>
      </c>
      <c r="S39" s="18">
        <f ca="1">VLOOKUP('Bewerking, HH'!$B39,INDIRECT("'Plak, Gebiedsmaatregelen'!A"&amp;$M$18&amp;":H"&amp;$M$19),S$24,FALSE)</f>
        <v>107</v>
      </c>
      <c r="W39" s="18">
        <f ca="1">VLOOKUP('Bewerking, HH'!$B39,INDIRECT("'Plak, Gebiedsmaatregelen'!A"&amp;$W$18&amp;":H"&amp;$W$19),W$24,FALSE)</f>
        <v>135</v>
      </c>
      <c r="X39" s="18">
        <f ca="1">VLOOKUP('Bewerking, HH'!$B39,INDIRECT("'Plak, Gebiedsmaatregelen'!A"&amp;$W$18&amp;":H"&amp;$W$19),X$24,FALSE)</f>
        <v>28</v>
      </c>
      <c r="Y39" s="18">
        <f ca="1">VLOOKUP('Bewerking, HH'!$B39,INDIRECT("'Plak, Gebiedsmaatregelen'!A"&amp;$W$18&amp;":H"&amp;$W$19),Y$24,FALSE)</f>
        <v>0</v>
      </c>
      <c r="Z39" s="18">
        <f ca="1">VLOOKUP('Bewerking, HH'!$B39,INDIRECT("'Plak, Gebiedsmaatregelen'!A"&amp;$W$18&amp;":H"&amp;$W$19),Z$24,FALSE)</f>
        <v>0</v>
      </c>
      <c r="AA39" s="18">
        <f ca="1">VLOOKUP('Bewerking, HH'!$B39,INDIRECT("'Plak, Gebiedsmaatregelen'!A"&amp;$W$18&amp;":H"&amp;$W$19),AA$24,FALSE)</f>
        <v>0</v>
      </c>
      <c r="AB39" s="18">
        <f ca="1">VLOOKUP('Bewerking, HH'!$B39,INDIRECT("'Plak, Gebiedsmaatregelen'!A"&amp;$W$18&amp;":H"&amp;$W$19),AB$24,FALSE)</f>
        <v>0</v>
      </c>
      <c r="AC39" s="18">
        <f ca="1">VLOOKUP('Bewerking, HH'!$B39,INDIRECT("'Plak, Gebiedsmaatregelen'!A"&amp;$W$18&amp;":H"&amp;$W$19),AC$24,FALSE)</f>
        <v>107</v>
      </c>
      <c r="AG39" s="18">
        <f ca="1">VLOOKUP('Bewerking, HH'!$B39,INDIRECT("'Plak, Gebiedsmaatregelen'!A"&amp;$AG$18&amp;":H"&amp;$AG$19),AG$24,FALSE)</f>
        <v>135</v>
      </c>
      <c r="AH39" s="18">
        <f ca="1">VLOOKUP('Bewerking, HH'!$B39,INDIRECT("'Plak, Gebiedsmaatregelen'!A"&amp;$AG$18&amp;":H"&amp;$AG$19),AH$24,FALSE)</f>
        <v>28</v>
      </c>
      <c r="AI39" s="18">
        <f ca="1">VLOOKUP('Bewerking, HH'!$B39,INDIRECT("'Plak, Gebiedsmaatregelen'!A"&amp;$AG$18&amp;":H"&amp;$AG$19),AI$24,FALSE)</f>
        <v>0</v>
      </c>
      <c r="AJ39" s="18">
        <f ca="1">VLOOKUP('Bewerking, HH'!$B39,INDIRECT("'Plak, Gebiedsmaatregelen'!A"&amp;$AG$18&amp;":H"&amp;$AG$19),AJ$24,FALSE)</f>
        <v>0</v>
      </c>
      <c r="AK39" s="18">
        <f ca="1">VLOOKUP('Bewerking, HH'!$B39,INDIRECT("'Plak, Gebiedsmaatregelen'!A"&amp;$AG$18&amp;":H"&amp;$AG$19),AK$24,FALSE)</f>
        <v>0</v>
      </c>
      <c r="AL39" s="18">
        <f ca="1">VLOOKUP('Bewerking, HH'!$B39,INDIRECT("'Plak, Gebiedsmaatregelen'!A"&amp;$AG$18&amp;":H"&amp;$AG$19),AL$24,FALSE)</f>
        <v>0</v>
      </c>
      <c r="AM39" s="18">
        <f ca="1">VLOOKUP('Bewerking, HH'!$B39,INDIRECT("'Plak, Gebiedsmaatregelen'!A"&amp;$AG$18&amp;":H"&amp;$AG$19),AM$24,FALSE)</f>
        <v>107</v>
      </c>
      <c r="AQ39" s="18">
        <f ca="1">VLOOKUP('Bewerking, HH'!$B39,INDIRECT("'Plak, Gebiedsmaatregelen'!A"&amp;$AQ$18&amp;":H"&amp;$AQ$19),AQ$24,FALSE)</f>
        <v>135</v>
      </c>
      <c r="AR39" s="18">
        <f ca="1">VLOOKUP('Bewerking, HH'!$B39,INDIRECT("'Plak, Gebiedsmaatregelen'!A"&amp;$AQ$18&amp;":H"&amp;$AQ$19),AR$24,FALSE)</f>
        <v>28</v>
      </c>
      <c r="AS39" s="18">
        <f ca="1">VLOOKUP('Bewerking, HH'!$B39,INDIRECT("'Plak, Gebiedsmaatregelen'!A"&amp;$AQ$18&amp;":H"&amp;$AQ$19),AS$24,FALSE)</f>
        <v>0</v>
      </c>
      <c r="AT39" s="18">
        <f ca="1">VLOOKUP('Bewerking, HH'!$B39,INDIRECT("'Plak, Gebiedsmaatregelen'!A"&amp;$AQ$18&amp;":H"&amp;$AQ$19),AT$24,FALSE)</f>
        <v>0</v>
      </c>
      <c r="AU39" s="18">
        <f ca="1">VLOOKUP('Bewerking, HH'!$B39,INDIRECT("'Plak, Gebiedsmaatregelen'!A"&amp;$AQ$18&amp;":H"&amp;$AQ$19),AU$24,FALSE)</f>
        <v>0</v>
      </c>
      <c r="AV39" s="18">
        <f ca="1">VLOOKUP('Bewerking, HH'!$B39,INDIRECT("'Plak, Gebiedsmaatregelen'!A"&amp;$AQ$18&amp;":H"&amp;$AQ$19),AV$24,FALSE)</f>
        <v>0</v>
      </c>
      <c r="AW39" s="18">
        <f ca="1">VLOOKUP('Bewerking, HH'!$B39,INDIRECT("'Plak, Gebiedsmaatregelen'!A"&amp;$AQ$18&amp;":H"&amp;$AQ$19),AW$24,FALSE)</f>
        <v>107</v>
      </c>
    </row>
    <row r="40" spans="2:49" x14ac:dyDescent="0.25">
      <c r="B40" s="18" t="s">
        <v>76</v>
      </c>
      <c r="C40" s="18">
        <f ca="1">VLOOKUP('Bewerking, HH'!$B40,INDIRECT("'Plak, Gebiedsmaatregelen'!A"&amp;$C$18&amp;":H"&amp;$C$19),C$24,FALSE)</f>
        <v>113</v>
      </c>
      <c r="D40" s="18">
        <f ca="1">VLOOKUP('Bewerking, HH'!$B40,INDIRECT("'Plak, Gebiedsmaatregelen'!A"&amp;$C$18&amp;":H"&amp;$C$19),D$24,FALSE)</f>
        <v>30</v>
      </c>
      <c r="E40" s="18">
        <f ca="1">VLOOKUP('Bewerking, HH'!$B40,INDIRECT("'Plak, Gebiedsmaatregelen'!A"&amp;$C$18&amp;":H"&amp;$C$19),E$24,FALSE)</f>
        <v>0</v>
      </c>
      <c r="F40" s="18">
        <f ca="1">VLOOKUP('Bewerking, HH'!$B40,INDIRECT("'Plak, Gebiedsmaatregelen'!A"&amp;$C$18&amp;":H"&amp;$C$19),F$24,FALSE)</f>
        <v>0</v>
      </c>
      <c r="G40" s="18">
        <f ca="1">VLOOKUP('Bewerking, HH'!$B40,INDIRECT("'Plak, Gebiedsmaatregelen'!A"&amp;$C$18&amp;":H"&amp;$C$19),G$24,FALSE)</f>
        <v>0</v>
      </c>
      <c r="H40" s="18">
        <f ca="1">VLOOKUP('Bewerking, HH'!$B40,INDIRECT("'Plak, Gebiedsmaatregelen'!A"&amp;$C$18&amp;":H"&amp;$C$19),H$24,FALSE)</f>
        <v>0</v>
      </c>
      <c r="I40" s="18">
        <f ca="1">VLOOKUP('Bewerking, HH'!$B40,INDIRECT("'Plak, Gebiedsmaatregelen'!A"&amp;$C$18&amp;":H"&amp;$C$19),I$24,FALSE)</f>
        <v>83</v>
      </c>
      <c r="M40" s="18">
        <f ca="1">VLOOKUP('Bewerking, HH'!$B40,INDIRECT("'Plak, Gebiedsmaatregelen'!A"&amp;$M$18&amp;":H"&amp;$M$19),M$24,FALSE)</f>
        <v>113</v>
      </c>
      <c r="N40" s="18">
        <f ca="1">VLOOKUP('Bewerking, HH'!$B40,INDIRECT("'Plak, Gebiedsmaatregelen'!A"&amp;$M$18&amp;":H"&amp;$M$19),N$24,FALSE)</f>
        <v>30</v>
      </c>
      <c r="O40" s="18">
        <f ca="1">VLOOKUP('Bewerking, HH'!$B40,INDIRECT("'Plak, Gebiedsmaatregelen'!A"&amp;$M$18&amp;":H"&amp;$M$19),O$24,FALSE)</f>
        <v>0</v>
      </c>
      <c r="P40" s="18">
        <f ca="1">VLOOKUP('Bewerking, HH'!$B40,INDIRECT("'Plak, Gebiedsmaatregelen'!A"&amp;$M$18&amp;":H"&amp;$M$19),P$24,FALSE)</f>
        <v>0</v>
      </c>
      <c r="Q40" s="18">
        <f ca="1">VLOOKUP('Bewerking, HH'!$B40,INDIRECT("'Plak, Gebiedsmaatregelen'!A"&amp;$M$18&amp;":H"&amp;$M$19),Q$24,FALSE)</f>
        <v>0</v>
      </c>
      <c r="R40" s="18">
        <f ca="1">VLOOKUP('Bewerking, HH'!$B40,INDIRECT("'Plak, Gebiedsmaatregelen'!A"&amp;$M$18&amp;":H"&amp;$M$19),R$24,FALSE)</f>
        <v>0</v>
      </c>
      <c r="S40" s="18">
        <f ca="1">VLOOKUP('Bewerking, HH'!$B40,INDIRECT("'Plak, Gebiedsmaatregelen'!A"&amp;$M$18&amp;":H"&amp;$M$19),S$24,FALSE)</f>
        <v>83</v>
      </c>
      <c r="W40" s="18">
        <f ca="1">VLOOKUP('Bewerking, HH'!$B40,INDIRECT("'Plak, Gebiedsmaatregelen'!A"&amp;$W$18&amp;":H"&amp;$W$19),W$24,FALSE)</f>
        <v>113</v>
      </c>
      <c r="X40" s="18">
        <f ca="1">VLOOKUP('Bewerking, HH'!$B40,INDIRECT("'Plak, Gebiedsmaatregelen'!A"&amp;$W$18&amp;":H"&amp;$W$19),X$24,FALSE)</f>
        <v>30</v>
      </c>
      <c r="Y40" s="18">
        <f ca="1">VLOOKUP('Bewerking, HH'!$B40,INDIRECT("'Plak, Gebiedsmaatregelen'!A"&amp;$W$18&amp;":H"&amp;$W$19),Y$24,FALSE)</f>
        <v>0</v>
      </c>
      <c r="Z40" s="18">
        <f ca="1">VLOOKUP('Bewerking, HH'!$B40,INDIRECT("'Plak, Gebiedsmaatregelen'!A"&amp;$W$18&amp;":H"&amp;$W$19),Z$24,FALSE)</f>
        <v>0</v>
      </c>
      <c r="AA40" s="18">
        <f ca="1">VLOOKUP('Bewerking, HH'!$B40,INDIRECT("'Plak, Gebiedsmaatregelen'!A"&amp;$W$18&amp;":H"&amp;$W$19),AA$24,FALSE)</f>
        <v>0</v>
      </c>
      <c r="AB40" s="18">
        <f ca="1">VLOOKUP('Bewerking, HH'!$B40,INDIRECT("'Plak, Gebiedsmaatregelen'!A"&amp;$W$18&amp;":H"&amp;$W$19),AB$24,FALSE)</f>
        <v>0</v>
      </c>
      <c r="AC40" s="18">
        <f ca="1">VLOOKUP('Bewerking, HH'!$B40,INDIRECT("'Plak, Gebiedsmaatregelen'!A"&amp;$W$18&amp;":H"&amp;$W$19),AC$24,FALSE)</f>
        <v>83</v>
      </c>
      <c r="AG40" s="18">
        <f ca="1">VLOOKUP('Bewerking, HH'!$B40,INDIRECT("'Plak, Gebiedsmaatregelen'!A"&amp;$AG$18&amp;":H"&amp;$AG$19),AG$24,FALSE)</f>
        <v>113</v>
      </c>
      <c r="AH40" s="18">
        <f ca="1">VLOOKUP('Bewerking, HH'!$B40,INDIRECT("'Plak, Gebiedsmaatregelen'!A"&amp;$AG$18&amp;":H"&amp;$AG$19),AH$24,FALSE)</f>
        <v>30</v>
      </c>
      <c r="AI40" s="18">
        <f ca="1">VLOOKUP('Bewerking, HH'!$B40,INDIRECT("'Plak, Gebiedsmaatregelen'!A"&amp;$AG$18&amp;":H"&amp;$AG$19),AI$24,FALSE)</f>
        <v>0</v>
      </c>
      <c r="AJ40" s="18">
        <f ca="1">VLOOKUP('Bewerking, HH'!$B40,INDIRECT("'Plak, Gebiedsmaatregelen'!A"&amp;$AG$18&amp;":H"&amp;$AG$19),AJ$24,FALSE)</f>
        <v>0</v>
      </c>
      <c r="AK40" s="18">
        <f ca="1">VLOOKUP('Bewerking, HH'!$B40,INDIRECT("'Plak, Gebiedsmaatregelen'!A"&amp;$AG$18&amp;":H"&amp;$AG$19),AK$24,FALSE)</f>
        <v>0</v>
      </c>
      <c r="AL40" s="18">
        <f ca="1">VLOOKUP('Bewerking, HH'!$B40,INDIRECT("'Plak, Gebiedsmaatregelen'!A"&amp;$AG$18&amp;":H"&amp;$AG$19),AL$24,FALSE)</f>
        <v>0</v>
      </c>
      <c r="AM40" s="18">
        <f ca="1">VLOOKUP('Bewerking, HH'!$B40,INDIRECT("'Plak, Gebiedsmaatregelen'!A"&amp;$AG$18&amp;":H"&amp;$AG$19),AM$24,FALSE)</f>
        <v>83</v>
      </c>
      <c r="AQ40" s="18">
        <f ca="1">VLOOKUP('Bewerking, HH'!$B40,INDIRECT("'Plak, Gebiedsmaatregelen'!A"&amp;$AQ$18&amp;":H"&amp;$AQ$19),AQ$24,FALSE)</f>
        <v>113</v>
      </c>
      <c r="AR40" s="18">
        <f ca="1">VLOOKUP('Bewerking, HH'!$B40,INDIRECT("'Plak, Gebiedsmaatregelen'!A"&amp;$AQ$18&amp;":H"&amp;$AQ$19),AR$24,FALSE)</f>
        <v>30</v>
      </c>
      <c r="AS40" s="18">
        <f ca="1">VLOOKUP('Bewerking, HH'!$B40,INDIRECT("'Plak, Gebiedsmaatregelen'!A"&amp;$AQ$18&amp;":H"&amp;$AQ$19),AS$24,FALSE)</f>
        <v>0</v>
      </c>
      <c r="AT40" s="18">
        <f ca="1">VLOOKUP('Bewerking, HH'!$B40,INDIRECT("'Plak, Gebiedsmaatregelen'!A"&amp;$AQ$18&amp;":H"&amp;$AQ$19),AT$24,FALSE)</f>
        <v>0</v>
      </c>
      <c r="AU40" s="18">
        <f ca="1">VLOOKUP('Bewerking, HH'!$B40,INDIRECT("'Plak, Gebiedsmaatregelen'!A"&amp;$AQ$18&amp;":H"&amp;$AQ$19),AU$24,FALSE)</f>
        <v>0</v>
      </c>
      <c r="AV40" s="18">
        <f ca="1">VLOOKUP('Bewerking, HH'!$B40,INDIRECT("'Plak, Gebiedsmaatregelen'!A"&amp;$AQ$18&amp;":H"&amp;$AQ$19),AV$24,FALSE)</f>
        <v>0</v>
      </c>
      <c r="AW40" s="18">
        <f ca="1">VLOOKUP('Bewerking, HH'!$B40,INDIRECT("'Plak, Gebiedsmaatregelen'!A"&amp;$AQ$18&amp;":H"&amp;$AQ$19),AW$24,FALSE)</f>
        <v>83</v>
      </c>
    </row>
    <row r="41" spans="2:49" x14ac:dyDescent="0.25">
      <c r="B41" s="18" t="s">
        <v>77</v>
      </c>
      <c r="C41" s="18">
        <f ca="1">VLOOKUP('Bewerking, HH'!$B41,INDIRECT("'Plak, Gebiedsmaatregelen'!A"&amp;$C$18&amp;":H"&amp;$C$19),C$24,FALSE)</f>
        <v>559</v>
      </c>
      <c r="D41" s="18">
        <f ca="1">VLOOKUP('Bewerking, HH'!$B41,INDIRECT("'Plak, Gebiedsmaatregelen'!A"&amp;$C$18&amp;":H"&amp;$C$19),D$24,FALSE)</f>
        <v>295</v>
      </c>
      <c r="E41" s="18">
        <f ca="1">VLOOKUP('Bewerking, HH'!$B41,INDIRECT("'Plak, Gebiedsmaatregelen'!A"&amp;$C$18&amp;":H"&amp;$C$19),E$24,FALSE)</f>
        <v>0</v>
      </c>
      <c r="F41" s="18">
        <f ca="1">VLOOKUP('Bewerking, HH'!$B41,INDIRECT("'Plak, Gebiedsmaatregelen'!A"&amp;$C$18&amp;":H"&amp;$C$19),F$24,FALSE)</f>
        <v>0</v>
      </c>
      <c r="G41" s="18">
        <f ca="1">VLOOKUP('Bewerking, HH'!$B41,INDIRECT("'Plak, Gebiedsmaatregelen'!A"&amp;$C$18&amp;":H"&amp;$C$19),G$24,FALSE)</f>
        <v>0</v>
      </c>
      <c r="H41" s="18">
        <f ca="1">VLOOKUP('Bewerking, HH'!$B41,INDIRECT("'Plak, Gebiedsmaatregelen'!A"&amp;$C$18&amp;":H"&amp;$C$19),H$24,FALSE)</f>
        <v>0</v>
      </c>
      <c r="I41" s="18">
        <f ca="1">VLOOKUP('Bewerking, HH'!$B41,INDIRECT("'Plak, Gebiedsmaatregelen'!A"&amp;$C$18&amp;":H"&amp;$C$19),I$24,FALSE)</f>
        <v>264</v>
      </c>
      <c r="M41" s="18">
        <f ca="1">VLOOKUP('Bewerking, HH'!$B41,INDIRECT("'Plak, Gebiedsmaatregelen'!A"&amp;$M$18&amp;":H"&amp;$M$19),M$24,FALSE)</f>
        <v>559</v>
      </c>
      <c r="N41" s="18">
        <f ca="1">VLOOKUP('Bewerking, HH'!$B41,INDIRECT("'Plak, Gebiedsmaatregelen'!A"&amp;$M$18&amp;":H"&amp;$M$19),N$24,FALSE)</f>
        <v>295</v>
      </c>
      <c r="O41" s="18">
        <f ca="1">VLOOKUP('Bewerking, HH'!$B41,INDIRECT("'Plak, Gebiedsmaatregelen'!A"&amp;$M$18&amp;":H"&amp;$M$19),O$24,FALSE)</f>
        <v>0</v>
      </c>
      <c r="P41" s="18">
        <f ca="1">VLOOKUP('Bewerking, HH'!$B41,INDIRECT("'Plak, Gebiedsmaatregelen'!A"&amp;$M$18&amp;":H"&amp;$M$19),P$24,FALSE)</f>
        <v>0</v>
      </c>
      <c r="Q41" s="18">
        <f ca="1">VLOOKUP('Bewerking, HH'!$B41,INDIRECT("'Plak, Gebiedsmaatregelen'!A"&amp;$M$18&amp;":H"&amp;$M$19),Q$24,FALSE)</f>
        <v>0</v>
      </c>
      <c r="R41" s="18">
        <f ca="1">VLOOKUP('Bewerking, HH'!$B41,INDIRECT("'Plak, Gebiedsmaatregelen'!A"&amp;$M$18&amp;":H"&amp;$M$19),R$24,FALSE)</f>
        <v>0</v>
      </c>
      <c r="S41" s="18">
        <f ca="1">VLOOKUP('Bewerking, HH'!$B41,INDIRECT("'Plak, Gebiedsmaatregelen'!A"&amp;$M$18&amp;":H"&amp;$M$19),S$24,FALSE)</f>
        <v>264</v>
      </c>
      <c r="W41" s="18">
        <f ca="1">VLOOKUP('Bewerking, HH'!$B41,INDIRECT("'Plak, Gebiedsmaatregelen'!A"&amp;$W$18&amp;":H"&amp;$W$19),W$24,FALSE)</f>
        <v>559</v>
      </c>
      <c r="X41" s="18">
        <f ca="1">VLOOKUP('Bewerking, HH'!$B41,INDIRECT("'Plak, Gebiedsmaatregelen'!A"&amp;$W$18&amp;":H"&amp;$W$19),X$24,FALSE)</f>
        <v>295</v>
      </c>
      <c r="Y41" s="18">
        <f ca="1">VLOOKUP('Bewerking, HH'!$B41,INDIRECT("'Plak, Gebiedsmaatregelen'!A"&amp;$W$18&amp;":H"&amp;$W$19),Y$24,FALSE)</f>
        <v>0</v>
      </c>
      <c r="Z41" s="18">
        <f ca="1">VLOOKUP('Bewerking, HH'!$B41,INDIRECT("'Plak, Gebiedsmaatregelen'!A"&amp;$W$18&amp;":H"&amp;$W$19),Z$24,FALSE)</f>
        <v>0</v>
      </c>
      <c r="AA41" s="18">
        <f ca="1">VLOOKUP('Bewerking, HH'!$B41,INDIRECT("'Plak, Gebiedsmaatregelen'!A"&amp;$W$18&amp;":H"&amp;$W$19),AA$24,FALSE)</f>
        <v>0</v>
      </c>
      <c r="AB41" s="18">
        <f ca="1">VLOOKUP('Bewerking, HH'!$B41,INDIRECT("'Plak, Gebiedsmaatregelen'!A"&amp;$W$18&amp;":H"&amp;$W$19),AB$24,FALSE)</f>
        <v>0</v>
      </c>
      <c r="AC41" s="18">
        <f ca="1">VLOOKUP('Bewerking, HH'!$B41,INDIRECT("'Plak, Gebiedsmaatregelen'!A"&amp;$W$18&amp;":H"&amp;$W$19),AC$24,FALSE)</f>
        <v>264</v>
      </c>
      <c r="AG41" s="18">
        <f ca="1">VLOOKUP('Bewerking, HH'!$B41,INDIRECT("'Plak, Gebiedsmaatregelen'!A"&amp;$AG$18&amp;":H"&amp;$AG$19),AG$24,FALSE)</f>
        <v>559</v>
      </c>
      <c r="AH41" s="18">
        <f ca="1">VLOOKUP('Bewerking, HH'!$B41,INDIRECT("'Plak, Gebiedsmaatregelen'!A"&amp;$AG$18&amp;":H"&amp;$AG$19),AH$24,FALSE)</f>
        <v>295</v>
      </c>
      <c r="AI41" s="18">
        <f ca="1">VLOOKUP('Bewerking, HH'!$B41,INDIRECT("'Plak, Gebiedsmaatregelen'!A"&amp;$AG$18&amp;":H"&amp;$AG$19),AI$24,FALSE)</f>
        <v>0</v>
      </c>
      <c r="AJ41" s="18">
        <f ca="1">VLOOKUP('Bewerking, HH'!$B41,INDIRECT("'Plak, Gebiedsmaatregelen'!A"&amp;$AG$18&amp;":H"&amp;$AG$19),AJ$24,FALSE)</f>
        <v>0</v>
      </c>
      <c r="AK41" s="18">
        <f ca="1">VLOOKUP('Bewerking, HH'!$B41,INDIRECT("'Plak, Gebiedsmaatregelen'!A"&amp;$AG$18&amp;":H"&amp;$AG$19),AK$24,FALSE)</f>
        <v>0</v>
      </c>
      <c r="AL41" s="18">
        <f ca="1">VLOOKUP('Bewerking, HH'!$B41,INDIRECT("'Plak, Gebiedsmaatregelen'!A"&amp;$AG$18&amp;":H"&amp;$AG$19),AL$24,FALSE)</f>
        <v>0</v>
      </c>
      <c r="AM41" s="18">
        <f ca="1">VLOOKUP('Bewerking, HH'!$B41,INDIRECT("'Plak, Gebiedsmaatregelen'!A"&amp;$AG$18&amp;":H"&amp;$AG$19),AM$24,FALSE)</f>
        <v>264</v>
      </c>
      <c r="AQ41" s="18">
        <f ca="1">VLOOKUP('Bewerking, HH'!$B41,INDIRECT("'Plak, Gebiedsmaatregelen'!A"&amp;$AQ$18&amp;":H"&amp;$AQ$19),AQ$24,FALSE)</f>
        <v>559</v>
      </c>
      <c r="AR41" s="18">
        <f ca="1">VLOOKUP('Bewerking, HH'!$B41,INDIRECT("'Plak, Gebiedsmaatregelen'!A"&amp;$AQ$18&amp;":H"&amp;$AQ$19),AR$24,FALSE)</f>
        <v>295</v>
      </c>
      <c r="AS41" s="18">
        <f ca="1">VLOOKUP('Bewerking, HH'!$B41,INDIRECT("'Plak, Gebiedsmaatregelen'!A"&amp;$AQ$18&amp;":H"&amp;$AQ$19),AS$24,FALSE)</f>
        <v>0</v>
      </c>
      <c r="AT41" s="18">
        <f ca="1">VLOOKUP('Bewerking, HH'!$B41,INDIRECT("'Plak, Gebiedsmaatregelen'!A"&amp;$AQ$18&amp;":H"&amp;$AQ$19),AT$24,FALSE)</f>
        <v>0</v>
      </c>
      <c r="AU41" s="18">
        <f ca="1">VLOOKUP('Bewerking, HH'!$B41,INDIRECT("'Plak, Gebiedsmaatregelen'!A"&amp;$AQ$18&amp;":H"&amp;$AQ$19),AU$24,FALSE)</f>
        <v>0</v>
      </c>
      <c r="AV41" s="18">
        <f ca="1">VLOOKUP('Bewerking, HH'!$B41,INDIRECT("'Plak, Gebiedsmaatregelen'!A"&amp;$AQ$18&amp;":H"&amp;$AQ$19),AV$24,FALSE)</f>
        <v>0</v>
      </c>
      <c r="AW41" s="18">
        <f ca="1">VLOOKUP('Bewerking, HH'!$B41,INDIRECT("'Plak, Gebiedsmaatregelen'!A"&amp;$AQ$18&amp;":H"&amp;$AQ$19),AW$24,FALSE)</f>
        <v>264</v>
      </c>
    </row>
    <row r="42" spans="2:49" x14ac:dyDescent="0.25">
      <c r="B42" s="18" t="s">
        <v>78</v>
      </c>
      <c r="C42" s="18">
        <f ca="1">VLOOKUP('Bewerking, HH'!$B42,INDIRECT("'Plak, Gebiedsmaatregelen'!A"&amp;$C$18&amp;":H"&amp;$C$19),C$24,FALSE)</f>
        <v>797</v>
      </c>
      <c r="D42" s="18">
        <f ca="1">VLOOKUP('Bewerking, HH'!$B42,INDIRECT("'Plak, Gebiedsmaatregelen'!A"&amp;$C$18&amp;":H"&amp;$C$19),D$24,FALSE)</f>
        <v>215</v>
      </c>
      <c r="E42" s="18">
        <f ca="1">VLOOKUP('Bewerking, HH'!$B42,INDIRECT("'Plak, Gebiedsmaatregelen'!A"&amp;$C$18&amp;":H"&amp;$C$19),E$24,FALSE)</f>
        <v>0</v>
      </c>
      <c r="F42" s="18">
        <f ca="1">VLOOKUP('Bewerking, HH'!$B42,INDIRECT("'Plak, Gebiedsmaatregelen'!A"&amp;$C$18&amp;":H"&amp;$C$19),F$24,FALSE)</f>
        <v>0</v>
      </c>
      <c r="G42" s="18">
        <f ca="1">VLOOKUP('Bewerking, HH'!$B42,INDIRECT("'Plak, Gebiedsmaatregelen'!A"&amp;$C$18&amp;":H"&amp;$C$19),G$24,FALSE)</f>
        <v>0</v>
      </c>
      <c r="H42" s="18">
        <f ca="1">VLOOKUP('Bewerking, HH'!$B42,INDIRECT("'Plak, Gebiedsmaatregelen'!A"&amp;$C$18&amp;":H"&amp;$C$19),H$24,FALSE)</f>
        <v>0</v>
      </c>
      <c r="I42" s="18">
        <f ca="1">VLOOKUP('Bewerking, HH'!$B42,INDIRECT("'Plak, Gebiedsmaatregelen'!A"&amp;$C$18&amp;":H"&amp;$C$19),I$24,FALSE)</f>
        <v>582</v>
      </c>
      <c r="M42" s="18">
        <f ca="1">VLOOKUP('Bewerking, HH'!$B42,INDIRECT("'Plak, Gebiedsmaatregelen'!A"&amp;$M$18&amp;":H"&amp;$M$19),M$24,FALSE)</f>
        <v>797</v>
      </c>
      <c r="N42" s="18">
        <f ca="1">VLOOKUP('Bewerking, HH'!$B42,INDIRECT("'Plak, Gebiedsmaatregelen'!A"&amp;$M$18&amp;":H"&amp;$M$19),N$24,FALSE)</f>
        <v>215</v>
      </c>
      <c r="O42" s="18">
        <f ca="1">VLOOKUP('Bewerking, HH'!$B42,INDIRECT("'Plak, Gebiedsmaatregelen'!A"&amp;$M$18&amp;":H"&amp;$M$19),O$24,FALSE)</f>
        <v>0</v>
      </c>
      <c r="P42" s="18">
        <f ca="1">VLOOKUP('Bewerking, HH'!$B42,INDIRECT("'Plak, Gebiedsmaatregelen'!A"&amp;$M$18&amp;":H"&amp;$M$19),P$24,FALSE)</f>
        <v>0</v>
      </c>
      <c r="Q42" s="18">
        <f ca="1">VLOOKUP('Bewerking, HH'!$B42,INDIRECT("'Plak, Gebiedsmaatregelen'!A"&amp;$M$18&amp;":H"&amp;$M$19),Q$24,FALSE)</f>
        <v>0</v>
      </c>
      <c r="R42" s="18">
        <f ca="1">VLOOKUP('Bewerking, HH'!$B42,INDIRECT("'Plak, Gebiedsmaatregelen'!A"&amp;$M$18&amp;":H"&amp;$M$19),R$24,FALSE)</f>
        <v>0</v>
      </c>
      <c r="S42" s="18">
        <f ca="1">VLOOKUP('Bewerking, HH'!$B42,INDIRECT("'Plak, Gebiedsmaatregelen'!A"&amp;$M$18&amp;":H"&amp;$M$19),S$24,FALSE)</f>
        <v>582</v>
      </c>
      <c r="W42" s="18">
        <f ca="1">VLOOKUP('Bewerking, HH'!$B42,INDIRECT("'Plak, Gebiedsmaatregelen'!A"&amp;$W$18&amp;":H"&amp;$W$19),W$24,FALSE)</f>
        <v>797</v>
      </c>
      <c r="X42" s="18">
        <f ca="1">VLOOKUP('Bewerking, HH'!$B42,INDIRECT("'Plak, Gebiedsmaatregelen'!A"&amp;$W$18&amp;":H"&amp;$W$19),X$24,FALSE)</f>
        <v>215</v>
      </c>
      <c r="Y42" s="18">
        <f ca="1">VLOOKUP('Bewerking, HH'!$B42,INDIRECT("'Plak, Gebiedsmaatregelen'!A"&amp;$W$18&amp;":H"&amp;$W$19),Y$24,FALSE)</f>
        <v>0</v>
      </c>
      <c r="Z42" s="18">
        <f ca="1">VLOOKUP('Bewerking, HH'!$B42,INDIRECT("'Plak, Gebiedsmaatregelen'!A"&amp;$W$18&amp;":H"&amp;$W$19),Z$24,FALSE)</f>
        <v>0</v>
      </c>
      <c r="AA42" s="18">
        <f ca="1">VLOOKUP('Bewerking, HH'!$B42,INDIRECT("'Plak, Gebiedsmaatregelen'!A"&amp;$W$18&amp;":H"&amp;$W$19),AA$24,FALSE)</f>
        <v>0</v>
      </c>
      <c r="AB42" s="18">
        <f ca="1">VLOOKUP('Bewerking, HH'!$B42,INDIRECT("'Plak, Gebiedsmaatregelen'!A"&amp;$W$18&amp;":H"&amp;$W$19),AB$24,FALSE)</f>
        <v>0</v>
      </c>
      <c r="AC42" s="18">
        <f ca="1">VLOOKUP('Bewerking, HH'!$B42,INDIRECT("'Plak, Gebiedsmaatregelen'!A"&amp;$W$18&amp;":H"&amp;$W$19),AC$24,FALSE)</f>
        <v>582</v>
      </c>
      <c r="AG42" s="18">
        <f ca="1">VLOOKUP('Bewerking, HH'!$B42,INDIRECT("'Plak, Gebiedsmaatregelen'!A"&amp;$AG$18&amp;":H"&amp;$AG$19),AG$24,FALSE)</f>
        <v>797</v>
      </c>
      <c r="AH42" s="18">
        <f ca="1">VLOOKUP('Bewerking, HH'!$B42,INDIRECT("'Plak, Gebiedsmaatregelen'!A"&amp;$AG$18&amp;":H"&amp;$AG$19),AH$24,FALSE)</f>
        <v>215</v>
      </c>
      <c r="AI42" s="18">
        <f ca="1">VLOOKUP('Bewerking, HH'!$B42,INDIRECT("'Plak, Gebiedsmaatregelen'!A"&amp;$AG$18&amp;":H"&amp;$AG$19),AI$24,FALSE)</f>
        <v>0</v>
      </c>
      <c r="AJ42" s="18">
        <f ca="1">VLOOKUP('Bewerking, HH'!$B42,INDIRECT("'Plak, Gebiedsmaatregelen'!A"&amp;$AG$18&amp;":H"&amp;$AG$19),AJ$24,FALSE)</f>
        <v>0</v>
      </c>
      <c r="AK42" s="18">
        <f ca="1">VLOOKUP('Bewerking, HH'!$B42,INDIRECT("'Plak, Gebiedsmaatregelen'!A"&amp;$AG$18&amp;":H"&amp;$AG$19),AK$24,FALSE)</f>
        <v>0</v>
      </c>
      <c r="AL42" s="18">
        <f ca="1">VLOOKUP('Bewerking, HH'!$B42,INDIRECT("'Plak, Gebiedsmaatregelen'!A"&amp;$AG$18&amp;":H"&amp;$AG$19),AL$24,FALSE)</f>
        <v>0</v>
      </c>
      <c r="AM42" s="18">
        <f ca="1">VLOOKUP('Bewerking, HH'!$B42,INDIRECT("'Plak, Gebiedsmaatregelen'!A"&amp;$AG$18&amp;":H"&amp;$AG$19),AM$24,FALSE)</f>
        <v>582</v>
      </c>
      <c r="AQ42" s="18">
        <f ca="1">VLOOKUP('Bewerking, HH'!$B42,INDIRECT("'Plak, Gebiedsmaatregelen'!A"&amp;$AQ$18&amp;":H"&amp;$AQ$19),AQ$24,FALSE)</f>
        <v>797</v>
      </c>
      <c r="AR42" s="18">
        <f ca="1">VLOOKUP('Bewerking, HH'!$B42,INDIRECT("'Plak, Gebiedsmaatregelen'!A"&amp;$AQ$18&amp;":H"&amp;$AQ$19),AR$24,FALSE)</f>
        <v>215</v>
      </c>
      <c r="AS42" s="18">
        <f ca="1">VLOOKUP('Bewerking, HH'!$B42,INDIRECT("'Plak, Gebiedsmaatregelen'!A"&amp;$AQ$18&amp;":H"&amp;$AQ$19),AS$24,FALSE)</f>
        <v>0</v>
      </c>
      <c r="AT42" s="18">
        <f ca="1">VLOOKUP('Bewerking, HH'!$B42,INDIRECT("'Plak, Gebiedsmaatregelen'!A"&amp;$AQ$18&amp;":H"&amp;$AQ$19),AT$24,FALSE)</f>
        <v>0</v>
      </c>
      <c r="AU42" s="18">
        <f ca="1">VLOOKUP('Bewerking, HH'!$B42,INDIRECT("'Plak, Gebiedsmaatregelen'!A"&amp;$AQ$18&amp;":H"&amp;$AQ$19),AU$24,FALSE)</f>
        <v>0</v>
      </c>
      <c r="AV42" s="18">
        <f ca="1">VLOOKUP('Bewerking, HH'!$B42,INDIRECT("'Plak, Gebiedsmaatregelen'!A"&amp;$AQ$18&amp;":H"&amp;$AQ$19),AV$24,FALSE)</f>
        <v>0</v>
      </c>
      <c r="AW42" s="18">
        <f ca="1">VLOOKUP('Bewerking, HH'!$B42,INDIRECT("'Plak, Gebiedsmaatregelen'!A"&amp;$AQ$18&amp;":H"&amp;$AQ$19),AW$24,FALSE)</f>
        <v>582</v>
      </c>
    </row>
    <row r="43" spans="2:49" s="18" customFormat="1" x14ac:dyDescent="0.25">
      <c r="B43" s="18" t="s">
        <v>79</v>
      </c>
      <c r="C43" s="18">
        <f ca="1">VLOOKUP('Bewerking, HH'!$B43,INDIRECT("'Plak, Gebiedsmaatregelen'!A"&amp;$C$18&amp;":H"&amp;$C$19),C$24,FALSE)</f>
        <v>2770</v>
      </c>
      <c r="D43" s="18">
        <f ca="1">VLOOKUP('Bewerking, HH'!$B43,INDIRECT("'Plak, Gebiedsmaatregelen'!A"&amp;$C$18&amp;":H"&amp;$C$19),D$24,FALSE)</f>
        <v>340</v>
      </c>
      <c r="E43" s="18">
        <f ca="1">VLOOKUP('Bewerking, HH'!$B43,INDIRECT("'Plak, Gebiedsmaatregelen'!A"&amp;$C$18&amp;":H"&amp;$C$19),E$24,FALSE)</f>
        <v>0</v>
      </c>
      <c r="F43" s="18">
        <f ca="1">VLOOKUP('Bewerking, HH'!$B43,INDIRECT("'Plak, Gebiedsmaatregelen'!A"&amp;$C$18&amp;":H"&amp;$C$19),F$24,FALSE)</f>
        <v>0</v>
      </c>
      <c r="G43" s="18">
        <f ca="1">VLOOKUP('Bewerking, HH'!$B43,INDIRECT("'Plak, Gebiedsmaatregelen'!A"&amp;$C$18&amp;":H"&amp;$C$19),G$24,FALSE)</f>
        <v>0</v>
      </c>
      <c r="H43" s="18">
        <f ca="1">VLOOKUP('Bewerking, HH'!$B43,INDIRECT("'Plak, Gebiedsmaatregelen'!A"&amp;$C$18&amp;":H"&amp;$C$19),H$24,FALSE)</f>
        <v>0</v>
      </c>
      <c r="I43" s="18">
        <f ca="1">VLOOKUP('Bewerking, HH'!$B43,INDIRECT("'Plak, Gebiedsmaatregelen'!A"&amp;$C$18&amp;":H"&amp;$C$19),I$24,FALSE)</f>
        <v>2430</v>
      </c>
      <c r="K43" s="21"/>
      <c r="M43" s="18">
        <f ca="1">VLOOKUP('Bewerking, HH'!$B43,INDIRECT("'Plak, Gebiedsmaatregelen'!A"&amp;$M$18&amp;":H"&amp;$M$19),M$24,FALSE)</f>
        <v>2770</v>
      </c>
      <c r="N43" s="18">
        <f ca="1">VLOOKUP('Bewerking, HH'!$B43,INDIRECT("'Plak, Gebiedsmaatregelen'!A"&amp;$M$18&amp;":H"&amp;$M$19),N$24,FALSE)</f>
        <v>340</v>
      </c>
      <c r="O43" s="18">
        <f ca="1">VLOOKUP('Bewerking, HH'!$B43,INDIRECT("'Plak, Gebiedsmaatregelen'!A"&amp;$M$18&amp;":H"&amp;$M$19),O$24,FALSE)</f>
        <v>0</v>
      </c>
      <c r="P43" s="18">
        <f ca="1">VLOOKUP('Bewerking, HH'!$B43,INDIRECT("'Plak, Gebiedsmaatregelen'!A"&amp;$M$18&amp;":H"&amp;$M$19),P$24,FALSE)</f>
        <v>0</v>
      </c>
      <c r="Q43" s="18">
        <f ca="1">VLOOKUP('Bewerking, HH'!$B43,INDIRECT("'Plak, Gebiedsmaatregelen'!A"&amp;$M$18&amp;":H"&amp;$M$19),Q$24,FALSE)</f>
        <v>0</v>
      </c>
      <c r="R43" s="18">
        <f ca="1">VLOOKUP('Bewerking, HH'!$B43,INDIRECT("'Plak, Gebiedsmaatregelen'!A"&amp;$M$18&amp;":H"&amp;$M$19),R$24,FALSE)</f>
        <v>0</v>
      </c>
      <c r="S43" s="18">
        <f ca="1">VLOOKUP('Bewerking, HH'!$B43,INDIRECT("'Plak, Gebiedsmaatregelen'!A"&amp;$M$18&amp;":H"&amp;$M$19),S$24,FALSE)</f>
        <v>2430</v>
      </c>
      <c r="U43" s="21"/>
      <c r="W43" s="18">
        <f ca="1">VLOOKUP('Bewerking, HH'!$B43,INDIRECT("'Plak, Gebiedsmaatregelen'!A"&amp;$W$18&amp;":H"&amp;$W$19),W$24,FALSE)</f>
        <v>2770</v>
      </c>
      <c r="X43" s="18">
        <f ca="1">VLOOKUP('Bewerking, HH'!$B43,INDIRECT("'Plak, Gebiedsmaatregelen'!A"&amp;$W$18&amp;":H"&amp;$W$19),X$24,FALSE)</f>
        <v>340</v>
      </c>
      <c r="Y43" s="18">
        <f ca="1">VLOOKUP('Bewerking, HH'!$B43,INDIRECT("'Plak, Gebiedsmaatregelen'!A"&amp;$W$18&amp;":H"&amp;$W$19),Y$24,FALSE)</f>
        <v>0</v>
      </c>
      <c r="Z43" s="18">
        <f ca="1">VLOOKUP('Bewerking, HH'!$B43,INDIRECT("'Plak, Gebiedsmaatregelen'!A"&amp;$W$18&amp;":H"&amp;$W$19),Z$24,FALSE)</f>
        <v>0</v>
      </c>
      <c r="AA43" s="18">
        <f ca="1">VLOOKUP('Bewerking, HH'!$B43,INDIRECT("'Plak, Gebiedsmaatregelen'!A"&amp;$W$18&amp;":H"&amp;$W$19),AA$24,FALSE)</f>
        <v>0</v>
      </c>
      <c r="AB43" s="18">
        <f ca="1">VLOOKUP('Bewerking, HH'!$B43,INDIRECT("'Plak, Gebiedsmaatregelen'!A"&amp;$W$18&amp;":H"&amp;$W$19),AB$24,FALSE)</f>
        <v>0</v>
      </c>
      <c r="AC43" s="18">
        <f ca="1">VLOOKUP('Bewerking, HH'!$B43,INDIRECT("'Plak, Gebiedsmaatregelen'!A"&amp;$W$18&amp;":H"&amp;$W$19),AC$24,FALSE)</f>
        <v>2430</v>
      </c>
      <c r="AE43" s="21"/>
      <c r="AG43" s="18">
        <f ca="1">VLOOKUP('Bewerking, HH'!$B43,INDIRECT("'Plak, Gebiedsmaatregelen'!A"&amp;$AG$18&amp;":H"&amp;$AG$19),AG$24,FALSE)</f>
        <v>2770</v>
      </c>
      <c r="AH43" s="18">
        <f ca="1">VLOOKUP('Bewerking, HH'!$B43,INDIRECT("'Plak, Gebiedsmaatregelen'!A"&amp;$AG$18&amp;":H"&amp;$AG$19),AH$24,FALSE)</f>
        <v>340</v>
      </c>
      <c r="AI43" s="18">
        <f ca="1">VLOOKUP('Bewerking, HH'!$B43,INDIRECT("'Plak, Gebiedsmaatregelen'!A"&amp;$AG$18&amp;":H"&amp;$AG$19),AI$24,FALSE)</f>
        <v>0</v>
      </c>
      <c r="AJ43" s="18">
        <f ca="1">VLOOKUP('Bewerking, HH'!$B43,INDIRECT("'Plak, Gebiedsmaatregelen'!A"&amp;$AG$18&amp;":H"&amp;$AG$19),AJ$24,FALSE)</f>
        <v>0</v>
      </c>
      <c r="AK43" s="18">
        <f ca="1">VLOOKUP('Bewerking, HH'!$B43,INDIRECT("'Plak, Gebiedsmaatregelen'!A"&amp;$AG$18&amp;":H"&amp;$AG$19),AK$24,FALSE)</f>
        <v>0</v>
      </c>
      <c r="AL43" s="18">
        <f ca="1">VLOOKUP('Bewerking, HH'!$B43,INDIRECT("'Plak, Gebiedsmaatregelen'!A"&amp;$AG$18&amp;":H"&amp;$AG$19),AL$24,FALSE)</f>
        <v>0</v>
      </c>
      <c r="AM43" s="18">
        <f ca="1">VLOOKUP('Bewerking, HH'!$B43,INDIRECT("'Plak, Gebiedsmaatregelen'!A"&amp;$AG$18&amp;":H"&amp;$AG$19),AM$24,FALSE)</f>
        <v>2430</v>
      </c>
      <c r="AO43" s="21"/>
      <c r="AQ43" s="18">
        <f ca="1">VLOOKUP('Bewerking, HH'!$B43,INDIRECT("'Plak, Gebiedsmaatregelen'!A"&amp;$AQ$18&amp;":H"&amp;$AQ$19),AQ$24,FALSE)</f>
        <v>2770</v>
      </c>
      <c r="AR43" s="18">
        <f ca="1">VLOOKUP('Bewerking, HH'!$B43,INDIRECT("'Plak, Gebiedsmaatregelen'!A"&amp;$AQ$18&amp;":H"&amp;$AQ$19),AR$24,FALSE)</f>
        <v>340</v>
      </c>
      <c r="AS43" s="18">
        <f ca="1">VLOOKUP('Bewerking, HH'!$B43,INDIRECT("'Plak, Gebiedsmaatregelen'!A"&amp;$AQ$18&amp;":H"&amp;$AQ$19),AS$24,FALSE)</f>
        <v>0</v>
      </c>
      <c r="AT43" s="18">
        <f ca="1">VLOOKUP('Bewerking, HH'!$B43,INDIRECT("'Plak, Gebiedsmaatregelen'!A"&amp;$AQ$18&amp;":H"&amp;$AQ$19),AT$24,FALSE)</f>
        <v>0</v>
      </c>
      <c r="AU43" s="18">
        <f ca="1">VLOOKUP('Bewerking, HH'!$B43,INDIRECT("'Plak, Gebiedsmaatregelen'!A"&amp;$AQ$18&amp;":H"&amp;$AQ$19),AU$24,FALSE)</f>
        <v>0</v>
      </c>
      <c r="AV43" s="18">
        <f ca="1">VLOOKUP('Bewerking, HH'!$B43,INDIRECT("'Plak, Gebiedsmaatregelen'!A"&amp;$AQ$18&amp;":H"&amp;$AQ$19),AV$24,FALSE)</f>
        <v>0</v>
      </c>
      <c r="AW43" s="18">
        <f ca="1">VLOOKUP('Bewerking, HH'!$B43,INDIRECT("'Plak, Gebiedsmaatregelen'!A"&amp;$AQ$18&amp;":H"&amp;$AQ$19),AW$24,FALSE)</f>
        <v>2430</v>
      </c>
    </row>
    <row r="44" spans="2:49" s="18" customFormat="1" x14ac:dyDescent="0.25">
      <c r="B44" s="18" t="s">
        <v>80</v>
      </c>
      <c r="C44" s="18">
        <f ca="1">VLOOKUP('Bewerking, HH'!$B44,INDIRECT("'Plak, Gebiedsmaatregelen'!A"&amp;$C$18&amp;":H"&amp;$C$19),C$24,FALSE)</f>
        <v>1645</v>
      </c>
      <c r="D44" s="18">
        <f ca="1">VLOOKUP('Bewerking, HH'!$B44,INDIRECT("'Plak, Gebiedsmaatregelen'!A"&amp;$C$18&amp;":H"&amp;$C$19),D$24,FALSE)</f>
        <v>565</v>
      </c>
      <c r="E44" s="18">
        <f ca="1">VLOOKUP('Bewerking, HH'!$B44,INDIRECT("'Plak, Gebiedsmaatregelen'!A"&amp;$C$18&amp;":H"&amp;$C$19),E$24,FALSE)</f>
        <v>0</v>
      </c>
      <c r="F44" s="18">
        <f ca="1">VLOOKUP('Bewerking, HH'!$B44,INDIRECT("'Plak, Gebiedsmaatregelen'!A"&amp;$C$18&amp;":H"&amp;$C$19),F$24,FALSE)</f>
        <v>0</v>
      </c>
      <c r="G44" s="18">
        <f ca="1">VLOOKUP('Bewerking, HH'!$B44,INDIRECT("'Plak, Gebiedsmaatregelen'!A"&amp;$C$18&amp;":H"&amp;$C$19),G$24,FALSE)</f>
        <v>0</v>
      </c>
      <c r="H44" s="18">
        <f ca="1">VLOOKUP('Bewerking, HH'!$B44,INDIRECT("'Plak, Gebiedsmaatregelen'!A"&amp;$C$18&amp;":H"&amp;$C$19),H$24,FALSE)</f>
        <v>0</v>
      </c>
      <c r="I44" s="18">
        <f ca="1">VLOOKUP('Bewerking, HH'!$B44,INDIRECT("'Plak, Gebiedsmaatregelen'!A"&amp;$C$18&amp;":H"&amp;$C$19),I$24,FALSE)</f>
        <v>1080</v>
      </c>
      <c r="K44" s="21"/>
      <c r="M44" s="18">
        <f ca="1">VLOOKUP('Bewerking, HH'!$B44,INDIRECT("'Plak, Gebiedsmaatregelen'!A"&amp;$M$18&amp;":H"&amp;$M$19),M$24,FALSE)</f>
        <v>1645</v>
      </c>
      <c r="N44" s="18">
        <f ca="1">VLOOKUP('Bewerking, HH'!$B44,INDIRECT("'Plak, Gebiedsmaatregelen'!A"&amp;$M$18&amp;":H"&amp;$M$19),N$24,FALSE)</f>
        <v>565</v>
      </c>
      <c r="O44" s="18">
        <f ca="1">VLOOKUP('Bewerking, HH'!$B44,INDIRECT("'Plak, Gebiedsmaatregelen'!A"&amp;$M$18&amp;":H"&amp;$M$19),O$24,FALSE)</f>
        <v>0</v>
      </c>
      <c r="P44" s="18">
        <f ca="1">VLOOKUP('Bewerking, HH'!$B44,INDIRECT("'Plak, Gebiedsmaatregelen'!A"&amp;$M$18&amp;":H"&amp;$M$19),P$24,FALSE)</f>
        <v>0</v>
      </c>
      <c r="Q44" s="18">
        <f ca="1">VLOOKUP('Bewerking, HH'!$B44,INDIRECT("'Plak, Gebiedsmaatregelen'!A"&amp;$M$18&amp;":H"&amp;$M$19),Q$24,FALSE)</f>
        <v>0</v>
      </c>
      <c r="R44" s="18">
        <f ca="1">VLOOKUP('Bewerking, HH'!$B44,INDIRECT("'Plak, Gebiedsmaatregelen'!A"&amp;$M$18&amp;":H"&amp;$M$19),R$24,FALSE)</f>
        <v>0</v>
      </c>
      <c r="S44" s="18">
        <f ca="1">VLOOKUP('Bewerking, HH'!$B44,INDIRECT("'Plak, Gebiedsmaatregelen'!A"&amp;$M$18&amp;":H"&amp;$M$19),S$24,FALSE)</f>
        <v>1080</v>
      </c>
      <c r="U44" s="21"/>
      <c r="W44" s="18">
        <f ca="1">VLOOKUP('Bewerking, HH'!$B44,INDIRECT("'Plak, Gebiedsmaatregelen'!A"&amp;$W$18&amp;":H"&amp;$W$19),W$24,FALSE)</f>
        <v>1645</v>
      </c>
      <c r="X44" s="18">
        <f ca="1">VLOOKUP('Bewerking, HH'!$B44,INDIRECT("'Plak, Gebiedsmaatregelen'!A"&amp;$W$18&amp;":H"&amp;$W$19),X$24,FALSE)</f>
        <v>565</v>
      </c>
      <c r="Y44" s="18">
        <f ca="1">VLOOKUP('Bewerking, HH'!$B44,INDIRECT("'Plak, Gebiedsmaatregelen'!A"&amp;$W$18&amp;":H"&amp;$W$19),Y$24,FALSE)</f>
        <v>0</v>
      </c>
      <c r="Z44" s="18">
        <f ca="1">VLOOKUP('Bewerking, HH'!$B44,INDIRECT("'Plak, Gebiedsmaatregelen'!A"&amp;$W$18&amp;":H"&amp;$W$19),Z$24,FALSE)</f>
        <v>0</v>
      </c>
      <c r="AA44" s="18">
        <f ca="1">VLOOKUP('Bewerking, HH'!$B44,INDIRECT("'Plak, Gebiedsmaatregelen'!A"&amp;$W$18&amp;":H"&amp;$W$19),AA$24,FALSE)</f>
        <v>0</v>
      </c>
      <c r="AB44" s="18">
        <f ca="1">VLOOKUP('Bewerking, HH'!$B44,INDIRECT("'Plak, Gebiedsmaatregelen'!A"&amp;$W$18&amp;":H"&amp;$W$19),AB$24,FALSE)</f>
        <v>0</v>
      </c>
      <c r="AC44" s="18">
        <f ca="1">VLOOKUP('Bewerking, HH'!$B44,INDIRECT("'Plak, Gebiedsmaatregelen'!A"&amp;$W$18&amp;":H"&amp;$W$19),AC$24,FALSE)</f>
        <v>1080</v>
      </c>
      <c r="AE44" s="21"/>
      <c r="AG44" s="18">
        <f ca="1">VLOOKUP('Bewerking, HH'!$B44,INDIRECT("'Plak, Gebiedsmaatregelen'!A"&amp;$AG$18&amp;":H"&amp;$AG$19),AG$24,FALSE)</f>
        <v>1645</v>
      </c>
      <c r="AH44" s="18">
        <f ca="1">VLOOKUP('Bewerking, HH'!$B44,INDIRECT("'Plak, Gebiedsmaatregelen'!A"&amp;$AG$18&amp;":H"&amp;$AG$19),AH$24,FALSE)</f>
        <v>565</v>
      </c>
      <c r="AI44" s="18">
        <f ca="1">VLOOKUP('Bewerking, HH'!$B44,INDIRECT("'Plak, Gebiedsmaatregelen'!A"&amp;$AG$18&amp;":H"&amp;$AG$19),AI$24,FALSE)</f>
        <v>0</v>
      </c>
      <c r="AJ44" s="18">
        <f ca="1">VLOOKUP('Bewerking, HH'!$B44,INDIRECT("'Plak, Gebiedsmaatregelen'!A"&amp;$AG$18&amp;":H"&amp;$AG$19),AJ$24,FALSE)</f>
        <v>0</v>
      </c>
      <c r="AK44" s="18">
        <f ca="1">VLOOKUP('Bewerking, HH'!$B44,INDIRECT("'Plak, Gebiedsmaatregelen'!A"&amp;$AG$18&amp;":H"&amp;$AG$19),AK$24,FALSE)</f>
        <v>0</v>
      </c>
      <c r="AL44" s="18">
        <f ca="1">VLOOKUP('Bewerking, HH'!$B44,INDIRECT("'Plak, Gebiedsmaatregelen'!A"&amp;$AG$18&amp;":H"&amp;$AG$19),AL$24,FALSE)</f>
        <v>0</v>
      </c>
      <c r="AM44" s="18">
        <f ca="1">VLOOKUP('Bewerking, HH'!$B44,INDIRECT("'Plak, Gebiedsmaatregelen'!A"&amp;$AG$18&amp;":H"&amp;$AG$19),AM$24,FALSE)</f>
        <v>1080</v>
      </c>
      <c r="AO44" s="21"/>
      <c r="AQ44" s="18">
        <f ca="1">VLOOKUP('Bewerking, HH'!$B44,INDIRECT("'Plak, Gebiedsmaatregelen'!A"&amp;$AQ$18&amp;":H"&amp;$AQ$19),AQ$24,FALSE)</f>
        <v>1645</v>
      </c>
      <c r="AR44" s="18">
        <f ca="1">VLOOKUP('Bewerking, HH'!$B44,INDIRECT("'Plak, Gebiedsmaatregelen'!A"&amp;$AQ$18&amp;":H"&amp;$AQ$19),AR$24,FALSE)</f>
        <v>565</v>
      </c>
      <c r="AS44" s="18">
        <f ca="1">VLOOKUP('Bewerking, HH'!$B44,INDIRECT("'Plak, Gebiedsmaatregelen'!A"&amp;$AQ$18&amp;":H"&amp;$AQ$19),AS$24,FALSE)</f>
        <v>0</v>
      </c>
      <c r="AT44" s="18">
        <f ca="1">VLOOKUP('Bewerking, HH'!$B44,INDIRECT("'Plak, Gebiedsmaatregelen'!A"&amp;$AQ$18&amp;":H"&amp;$AQ$19),AT$24,FALSE)</f>
        <v>0</v>
      </c>
      <c r="AU44" s="18">
        <f ca="1">VLOOKUP('Bewerking, HH'!$B44,INDIRECT("'Plak, Gebiedsmaatregelen'!A"&amp;$AQ$18&amp;":H"&amp;$AQ$19),AU$24,FALSE)</f>
        <v>0</v>
      </c>
      <c r="AV44" s="18">
        <f ca="1">VLOOKUP('Bewerking, HH'!$B44,INDIRECT("'Plak, Gebiedsmaatregelen'!A"&amp;$AQ$18&amp;":H"&amp;$AQ$19),AV$24,FALSE)</f>
        <v>0</v>
      </c>
      <c r="AW44" s="18">
        <f ca="1">VLOOKUP('Bewerking, HH'!$B44,INDIRECT("'Plak, Gebiedsmaatregelen'!A"&amp;$AQ$18&amp;":H"&amp;$AQ$19),AW$24,FALSE)</f>
        <v>1080</v>
      </c>
    </row>
    <row r="45" spans="2:49" s="18" customFormat="1" x14ac:dyDescent="0.25">
      <c r="B45" s="18" t="s">
        <v>81</v>
      </c>
      <c r="C45" s="18">
        <f ca="1">VLOOKUP('Bewerking, HH'!$B45,INDIRECT("'Plak, Gebiedsmaatregelen'!A"&amp;$C$18&amp;":H"&amp;$C$19),C$24,FALSE)</f>
        <v>772</v>
      </c>
      <c r="D45" s="18">
        <f ca="1">VLOOKUP('Bewerking, HH'!$B45,INDIRECT("'Plak, Gebiedsmaatregelen'!A"&amp;$C$18&amp;":H"&amp;$C$19),D$24,FALSE)</f>
        <v>221</v>
      </c>
      <c r="E45" s="18">
        <f ca="1">VLOOKUP('Bewerking, HH'!$B45,INDIRECT("'Plak, Gebiedsmaatregelen'!A"&amp;$C$18&amp;":H"&amp;$C$19),E$24,FALSE)</f>
        <v>0</v>
      </c>
      <c r="F45" s="18">
        <f ca="1">VLOOKUP('Bewerking, HH'!$B45,INDIRECT("'Plak, Gebiedsmaatregelen'!A"&amp;$C$18&amp;":H"&amp;$C$19),F$24,FALSE)</f>
        <v>0</v>
      </c>
      <c r="G45" s="18">
        <f ca="1">VLOOKUP('Bewerking, HH'!$B45,INDIRECT("'Plak, Gebiedsmaatregelen'!A"&amp;$C$18&amp;":H"&amp;$C$19),G$24,FALSE)</f>
        <v>0</v>
      </c>
      <c r="H45" s="18">
        <f ca="1">VLOOKUP('Bewerking, HH'!$B45,INDIRECT("'Plak, Gebiedsmaatregelen'!A"&amp;$C$18&amp;":H"&amp;$C$19),H$24,FALSE)</f>
        <v>0</v>
      </c>
      <c r="I45" s="18">
        <f ca="1">VLOOKUP('Bewerking, HH'!$B45,INDIRECT("'Plak, Gebiedsmaatregelen'!A"&amp;$C$18&amp;":H"&amp;$C$19),I$24,FALSE)</f>
        <v>551</v>
      </c>
      <c r="K45" s="21"/>
      <c r="M45" s="18">
        <f ca="1">VLOOKUP('Bewerking, HH'!$B45,INDIRECT("'Plak, Gebiedsmaatregelen'!A"&amp;$M$18&amp;":H"&amp;$M$19),M$24,FALSE)</f>
        <v>772</v>
      </c>
      <c r="N45" s="18">
        <f ca="1">VLOOKUP('Bewerking, HH'!$B45,INDIRECT("'Plak, Gebiedsmaatregelen'!A"&amp;$M$18&amp;":H"&amp;$M$19),N$24,FALSE)</f>
        <v>221</v>
      </c>
      <c r="O45" s="18">
        <f ca="1">VLOOKUP('Bewerking, HH'!$B45,INDIRECT("'Plak, Gebiedsmaatregelen'!A"&amp;$M$18&amp;":H"&amp;$M$19),O$24,FALSE)</f>
        <v>0</v>
      </c>
      <c r="P45" s="18">
        <f ca="1">VLOOKUP('Bewerking, HH'!$B45,INDIRECT("'Plak, Gebiedsmaatregelen'!A"&amp;$M$18&amp;":H"&amp;$M$19),P$24,FALSE)</f>
        <v>0</v>
      </c>
      <c r="Q45" s="18">
        <f ca="1">VLOOKUP('Bewerking, HH'!$B45,INDIRECT("'Plak, Gebiedsmaatregelen'!A"&amp;$M$18&amp;":H"&amp;$M$19),Q$24,FALSE)</f>
        <v>0</v>
      </c>
      <c r="R45" s="18">
        <f ca="1">VLOOKUP('Bewerking, HH'!$B45,INDIRECT("'Plak, Gebiedsmaatregelen'!A"&amp;$M$18&amp;":H"&amp;$M$19),R$24,FALSE)</f>
        <v>0</v>
      </c>
      <c r="S45" s="18">
        <f ca="1">VLOOKUP('Bewerking, HH'!$B45,INDIRECT("'Plak, Gebiedsmaatregelen'!A"&amp;$M$18&amp;":H"&amp;$M$19),S$24,FALSE)</f>
        <v>551</v>
      </c>
      <c r="U45" s="21"/>
      <c r="W45" s="18">
        <f ca="1">VLOOKUP('Bewerking, HH'!$B45,INDIRECT("'Plak, Gebiedsmaatregelen'!A"&amp;$W$18&amp;":H"&amp;$W$19),W$24,FALSE)</f>
        <v>772</v>
      </c>
      <c r="X45" s="18">
        <f ca="1">VLOOKUP('Bewerking, HH'!$B45,INDIRECT("'Plak, Gebiedsmaatregelen'!A"&amp;$W$18&amp;":H"&amp;$W$19),X$24,FALSE)</f>
        <v>221</v>
      </c>
      <c r="Y45" s="18">
        <f ca="1">VLOOKUP('Bewerking, HH'!$B45,INDIRECT("'Plak, Gebiedsmaatregelen'!A"&amp;$W$18&amp;":H"&amp;$W$19),Y$24,FALSE)</f>
        <v>0</v>
      </c>
      <c r="Z45" s="18">
        <f ca="1">VLOOKUP('Bewerking, HH'!$B45,INDIRECT("'Plak, Gebiedsmaatregelen'!A"&amp;$W$18&amp;":H"&amp;$W$19),Z$24,FALSE)</f>
        <v>0</v>
      </c>
      <c r="AA45" s="18">
        <f ca="1">VLOOKUP('Bewerking, HH'!$B45,INDIRECT("'Plak, Gebiedsmaatregelen'!A"&amp;$W$18&amp;":H"&amp;$W$19),AA$24,FALSE)</f>
        <v>0</v>
      </c>
      <c r="AB45" s="18">
        <f ca="1">VLOOKUP('Bewerking, HH'!$B45,INDIRECT("'Plak, Gebiedsmaatregelen'!A"&amp;$W$18&amp;":H"&amp;$W$19),AB$24,FALSE)</f>
        <v>0</v>
      </c>
      <c r="AC45" s="18">
        <f ca="1">VLOOKUP('Bewerking, HH'!$B45,INDIRECT("'Plak, Gebiedsmaatregelen'!A"&amp;$W$18&amp;":H"&amp;$W$19),AC$24,FALSE)</f>
        <v>551</v>
      </c>
      <c r="AE45" s="21"/>
      <c r="AG45" s="18">
        <f ca="1">VLOOKUP('Bewerking, HH'!$B45,INDIRECT("'Plak, Gebiedsmaatregelen'!A"&amp;$AG$18&amp;":H"&amp;$AG$19),AG$24,FALSE)</f>
        <v>772</v>
      </c>
      <c r="AH45" s="18">
        <f ca="1">VLOOKUP('Bewerking, HH'!$B45,INDIRECT("'Plak, Gebiedsmaatregelen'!A"&amp;$AG$18&amp;":H"&amp;$AG$19),AH$24,FALSE)</f>
        <v>221</v>
      </c>
      <c r="AI45" s="18">
        <f ca="1">VLOOKUP('Bewerking, HH'!$B45,INDIRECT("'Plak, Gebiedsmaatregelen'!A"&amp;$AG$18&amp;":H"&amp;$AG$19),AI$24,FALSE)</f>
        <v>0</v>
      </c>
      <c r="AJ45" s="18">
        <f ca="1">VLOOKUP('Bewerking, HH'!$B45,INDIRECT("'Plak, Gebiedsmaatregelen'!A"&amp;$AG$18&amp;":H"&amp;$AG$19),AJ$24,FALSE)</f>
        <v>0</v>
      </c>
      <c r="AK45" s="18">
        <f ca="1">VLOOKUP('Bewerking, HH'!$B45,INDIRECT("'Plak, Gebiedsmaatregelen'!A"&amp;$AG$18&amp;":H"&amp;$AG$19),AK$24,FALSE)</f>
        <v>0</v>
      </c>
      <c r="AL45" s="18">
        <f ca="1">VLOOKUP('Bewerking, HH'!$B45,INDIRECT("'Plak, Gebiedsmaatregelen'!A"&amp;$AG$18&amp;":H"&amp;$AG$19),AL$24,FALSE)</f>
        <v>0</v>
      </c>
      <c r="AM45" s="18">
        <f ca="1">VLOOKUP('Bewerking, HH'!$B45,INDIRECT("'Plak, Gebiedsmaatregelen'!A"&amp;$AG$18&amp;":H"&amp;$AG$19),AM$24,FALSE)</f>
        <v>551</v>
      </c>
      <c r="AO45" s="21"/>
      <c r="AQ45" s="18">
        <f ca="1">VLOOKUP('Bewerking, HH'!$B45,INDIRECT("'Plak, Gebiedsmaatregelen'!A"&amp;$AQ$18&amp;":H"&amp;$AQ$19),AQ$24,FALSE)</f>
        <v>772</v>
      </c>
      <c r="AR45" s="18">
        <f ca="1">VLOOKUP('Bewerking, HH'!$B45,INDIRECT("'Plak, Gebiedsmaatregelen'!A"&amp;$AQ$18&amp;":H"&amp;$AQ$19),AR$24,FALSE)</f>
        <v>221</v>
      </c>
      <c r="AS45" s="18">
        <f ca="1">VLOOKUP('Bewerking, HH'!$B45,INDIRECT("'Plak, Gebiedsmaatregelen'!A"&amp;$AQ$18&amp;":H"&amp;$AQ$19),AS$24,FALSE)</f>
        <v>0</v>
      </c>
      <c r="AT45" s="18">
        <f ca="1">VLOOKUP('Bewerking, HH'!$B45,INDIRECT("'Plak, Gebiedsmaatregelen'!A"&amp;$AQ$18&amp;":H"&amp;$AQ$19),AT$24,FALSE)</f>
        <v>0</v>
      </c>
      <c r="AU45" s="18">
        <f ca="1">VLOOKUP('Bewerking, HH'!$B45,INDIRECT("'Plak, Gebiedsmaatregelen'!A"&amp;$AQ$18&amp;":H"&amp;$AQ$19),AU$24,FALSE)</f>
        <v>0</v>
      </c>
      <c r="AV45" s="18">
        <f ca="1">VLOOKUP('Bewerking, HH'!$B45,INDIRECT("'Plak, Gebiedsmaatregelen'!A"&amp;$AQ$18&amp;":H"&amp;$AQ$19),AV$24,FALSE)</f>
        <v>0</v>
      </c>
      <c r="AW45" s="18">
        <f ca="1">VLOOKUP('Bewerking, HH'!$B45,INDIRECT("'Plak, Gebiedsmaatregelen'!A"&amp;$AQ$18&amp;":H"&amp;$AQ$19),AW$24,FALSE)</f>
        <v>551</v>
      </c>
    </row>
    <row r="46" spans="2:49" s="18" customFormat="1" x14ac:dyDescent="0.25">
      <c r="B46" s="18" t="s">
        <v>82</v>
      </c>
      <c r="C46" s="18">
        <f ca="1">VLOOKUP('Bewerking, HH'!$B46,INDIRECT("'Plak, Gebiedsmaatregelen'!A"&amp;$C$18&amp;":H"&amp;$C$19),C$24,FALSE)</f>
        <v>1517</v>
      </c>
      <c r="D46" s="18">
        <f ca="1">VLOOKUP('Bewerking, HH'!$B46,INDIRECT("'Plak, Gebiedsmaatregelen'!A"&amp;$C$18&amp;":H"&amp;$C$19),D$24,FALSE)</f>
        <v>227</v>
      </c>
      <c r="E46" s="18">
        <f ca="1">VLOOKUP('Bewerking, HH'!$B46,INDIRECT("'Plak, Gebiedsmaatregelen'!A"&amp;$C$18&amp;":H"&amp;$C$19),E$24,FALSE)</f>
        <v>0</v>
      </c>
      <c r="F46" s="18">
        <f ca="1">VLOOKUP('Bewerking, HH'!$B46,INDIRECT("'Plak, Gebiedsmaatregelen'!A"&amp;$C$18&amp;":H"&amp;$C$19),F$24,FALSE)</f>
        <v>0</v>
      </c>
      <c r="G46" s="18">
        <f ca="1">VLOOKUP('Bewerking, HH'!$B46,INDIRECT("'Plak, Gebiedsmaatregelen'!A"&amp;$C$18&amp;":H"&amp;$C$19),G$24,FALSE)</f>
        <v>0</v>
      </c>
      <c r="H46" s="18">
        <f ca="1">VLOOKUP('Bewerking, HH'!$B46,INDIRECT("'Plak, Gebiedsmaatregelen'!A"&amp;$C$18&amp;":H"&amp;$C$19),H$24,FALSE)</f>
        <v>0</v>
      </c>
      <c r="I46" s="18">
        <f ca="1">VLOOKUP('Bewerking, HH'!$B46,INDIRECT("'Plak, Gebiedsmaatregelen'!A"&amp;$C$18&amp;":H"&amp;$C$19),I$24,FALSE)</f>
        <v>1290</v>
      </c>
      <c r="K46" s="21"/>
      <c r="M46" s="18">
        <f ca="1">VLOOKUP('Bewerking, HH'!$B46,INDIRECT("'Plak, Gebiedsmaatregelen'!A"&amp;$M$18&amp;":H"&amp;$M$19),M$24,FALSE)</f>
        <v>1517</v>
      </c>
      <c r="N46" s="18">
        <f ca="1">VLOOKUP('Bewerking, HH'!$B46,INDIRECT("'Plak, Gebiedsmaatregelen'!A"&amp;$M$18&amp;":H"&amp;$M$19),N$24,FALSE)</f>
        <v>227</v>
      </c>
      <c r="O46" s="18">
        <f ca="1">VLOOKUP('Bewerking, HH'!$B46,INDIRECT("'Plak, Gebiedsmaatregelen'!A"&amp;$M$18&amp;":H"&amp;$M$19),O$24,FALSE)</f>
        <v>0</v>
      </c>
      <c r="P46" s="18">
        <f ca="1">VLOOKUP('Bewerking, HH'!$B46,INDIRECT("'Plak, Gebiedsmaatregelen'!A"&amp;$M$18&amp;":H"&amp;$M$19),P$24,FALSE)</f>
        <v>0</v>
      </c>
      <c r="Q46" s="18">
        <f ca="1">VLOOKUP('Bewerking, HH'!$B46,INDIRECT("'Plak, Gebiedsmaatregelen'!A"&amp;$M$18&amp;":H"&amp;$M$19),Q$24,FALSE)</f>
        <v>0</v>
      </c>
      <c r="R46" s="18">
        <f ca="1">VLOOKUP('Bewerking, HH'!$B46,INDIRECT("'Plak, Gebiedsmaatregelen'!A"&amp;$M$18&amp;":H"&amp;$M$19),R$24,FALSE)</f>
        <v>0</v>
      </c>
      <c r="S46" s="18">
        <f ca="1">VLOOKUP('Bewerking, HH'!$B46,INDIRECT("'Plak, Gebiedsmaatregelen'!A"&amp;$M$18&amp;":H"&amp;$M$19),S$24,FALSE)</f>
        <v>1290</v>
      </c>
      <c r="U46" s="21"/>
      <c r="W46" s="18">
        <f ca="1">VLOOKUP('Bewerking, HH'!$B46,INDIRECT("'Plak, Gebiedsmaatregelen'!A"&amp;$W$18&amp;":H"&amp;$W$19),W$24,FALSE)</f>
        <v>1517</v>
      </c>
      <c r="X46" s="18">
        <f ca="1">VLOOKUP('Bewerking, HH'!$B46,INDIRECT("'Plak, Gebiedsmaatregelen'!A"&amp;$W$18&amp;":H"&amp;$W$19),X$24,FALSE)</f>
        <v>227</v>
      </c>
      <c r="Y46" s="18">
        <f ca="1">VLOOKUP('Bewerking, HH'!$B46,INDIRECT("'Plak, Gebiedsmaatregelen'!A"&amp;$W$18&amp;":H"&amp;$W$19),Y$24,FALSE)</f>
        <v>0</v>
      </c>
      <c r="Z46" s="18">
        <f ca="1">VLOOKUP('Bewerking, HH'!$B46,INDIRECT("'Plak, Gebiedsmaatregelen'!A"&amp;$W$18&amp;":H"&amp;$W$19),Z$24,FALSE)</f>
        <v>0</v>
      </c>
      <c r="AA46" s="18">
        <f ca="1">VLOOKUP('Bewerking, HH'!$B46,INDIRECT("'Plak, Gebiedsmaatregelen'!A"&amp;$W$18&amp;":H"&amp;$W$19),AA$24,FALSE)</f>
        <v>0</v>
      </c>
      <c r="AB46" s="18">
        <f ca="1">VLOOKUP('Bewerking, HH'!$B46,INDIRECT("'Plak, Gebiedsmaatregelen'!A"&amp;$W$18&amp;":H"&amp;$W$19),AB$24,FALSE)</f>
        <v>0</v>
      </c>
      <c r="AC46" s="18">
        <f ca="1">VLOOKUP('Bewerking, HH'!$B46,INDIRECT("'Plak, Gebiedsmaatregelen'!A"&amp;$W$18&amp;":H"&amp;$W$19),AC$24,FALSE)</f>
        <v>1290</v>
      </c>
      <c r="AE46" s="21"/>
      <c r="AG46" s="18">
        <f ca="1">VLOOKUP('Bewerking, HH'!$B46,INDIRECT("'Plak, Gebiedsmaatregelen'!A"&amp;$AG$18&amp;":H"&amp;$AG$19),AG$24,FALSE)</f>
        <v>1517</v>
      </c>
      <c r="AH46" s="18">
        <f ca="1">VLOOKUP('Bewerking, HH'!$B46,INDIRECT("'Plak, Gebiedsmaatregelen'!A"&amp;$AG$18&amp;":H"&amp;$AG$19),AH$24,FALSE)</f>
        <v>227</v>
      </c>
      <c r="AI46" s="18">
        <f ca="1">VLOOKUP('Bewerking, HH'!$B46,INDIRECT("'Plak, Gebiedsmaatregelen'!A"&amp;$AG$18&amp;":H"&amp;$AG$19),AI$24,FALSE)</f>
        <v>0</v>
      </c>
      <c r="AJ46" s="18">
        <f ca="1">VLOOKUP('Bewerking, HH'!$B46,INDIRECT("'Plak, Gebiedsmaatregelen'!A"&amp;$AG$18&amp;":H"&amp;$AG$19),AJ$24,FALSE)</f>
        <v>0</v>
      </c>
      <c r="AK46" s="18">
        <f ca="1">VLOOKUP('Bewerking, HH'!$B46,INDIRECT("'Plak, Gebiedsmaatregelen'!A"&amp;$AG$18&amp;":H"&amp;$AG$19),AK$24,FALSE)</f>
        <v>0</v>
      </c>
      <c r="AL46" s="18">
        <f ca="1">VLOOKUP('Bewerking, HH'!$B46,INDIRECT("'Plak, Gebiedsmaatregelen'!A"&amp;$AG$18&amp;":H"&amp;$AG$19),AL$24,FALSE)</f>
        <v>0</v>
      </c>
      <c r="AM46" s="18">
        <f ca="1">VLOOKUP('Bewerking, HH'!$B46,INDIRECT("'Plak, Gebiedsmaatregelen'!A"&amp;$AG$18&amp;":H"&amp;$AG$19),AM$24,FALSE)</f>
        <v>1290</v>
      </c>
      <c r="AO46" s="21"/>
      <c r="AQ46" s="18">
        <f ca="1">VLOOKUP('Bewerking, HH'!$B46,INDIRECT("'Plak, Gebiedsmaatregelen'!A"&amp;$AQ$18&amp;":H"&amp;$AQ$19),AQ$24,FALSE)</f>
        <v>1517</v>
      </c>
      <c r="AR46" s="18">
        <f ca="1">VLOOKUP('Bewerking, HH'!$B46,INDIRECT("'Plak, Gebiedsmaatregelen'!A"&amp;$AQ$18&amp;":H"&amp;$AQ$19),AR$24,FALSE)</f>
        <v>227</v>
      </c>
      <c r="AS46" s="18">
        <f ca="1">VLOOKUP('Bewerking, HH'!$B46,INDIRECT("'Plak, Gebiedsmaatregelen'!A"&amp;$AQ$18&amp;":H"&amp;$AQ$19),AS$24,FALSE)</f>
        <v>0</v>
      </c>
      <c r="AT46" s="18">
        <f ca="1">VLOOKUP('Bewerking, HH'!$B46,INDIRECT("'Plak, Gebiedsmaatregelen'!A"&amp;$AQ$18&amp;":H"&amp;$AQ$19),AT$24,FALSE)</f>
        <v>0</v>
      </c>
      <c r="AU46" s="18">
        <f ca="1">VLOOKUP('Bewerking, HH'!$B46,INDIRECT("'Plak, Gebiedsmaatregelen'!A"&amp;$AQ$18&amp;":H"&amp;$AQ$19),AU$24,FALSE)</f>
        <v>0</v>
      </c>
      <c r="AV46" s="18">
        <f ca="1">VLOOKUP('Bewerking, HH'!$B46,INDIRECT("'Plak, Gebiedsmaatregelen'!A"&amp;$AQ$18&amp;":H"&amp;$AQ$19),AV$24,FALSE)</f>
        <v>0</v>
      </c>
      <c r="AW46" s="18">
        <f ca="1">VLOOKUP('Bewerking, HH'!$B46,INDIRECT("'Plak, Gebiedsmaatregelen'!A"&amp;$AQ$18&amp;":H"&amp;$AQ$19),AW$24,FALSE)</f>
        <v>1290</v>
      </c>
    </row>
    <row r="47" spans="2:49" s="18" customFormat="1" x14ac:dyDescent="0.25">
      <c r="B47" s="18" t="s">
        <v>83</v>
      </c>
      <c r="C47" s="18">
        <f ca="1">VLOOKUP('Bewerking, HH'!$B47,INDIRECT("'Plak, Gebiedsmaatregelen'!A"&amp;$C$18&amp;":H"&amp;$C$19),C$24,FALSE)</f>
        <v>2354</v>
      </c>
      <c r="D47" s="18">
        <f ca="1">VLOOKUP('Bewerking, HH'!$B47,INDIRECT("'Plak, Gebiedsmaatregelen'!A"&amp;$C$18&amp;":H"&amp;$C$19),D$24,FALSE)</f>
        <v>906</v>
      </c>
      <c r="E47" s="18">
        <f ca="1">VLOOKUP('Bewerking, HH'!$B47,INDIRECT("'Plak, Gebiedsmaatregelen'!A"&amp;$C$18&amp;":H"&amp;$C$19),E$24,FALSE)</f>
        <v>0</v>
      </c>
      <c r="F47" s="18">
        <f ca="1">VLOOKUP('Bewerking, HH'!$B47,INDIRECT("'Plak, Gebiedsmaatregelen'!A"&amp;$C$18&amp;":H"&amp;$C$19),F$24,FALSE)</f>
        <v>0</v>
      </c>
      <c r="G47" s="18">
        <f ca="1">VLOOKUP('Bewerking, HH'!$B47,INDIRECT("'Plak, Gebiedsmaatregelen'!A"&amp;$C$18&amp;":H"&amp;$C$19),G$24,FALSE)</f>
        <v>0</v>
      </c>
      <c r="H47" s="18">
        <f ca="1">VLOOKUP('Bewerking, HH'!$B47,INDIRECT("'Plak, Gebiedsmaatregelen'!A"&amp;$C$18&amp;":H"&amp;$C$19),H$24,FALSE)</f>
        <v>0</v>
      </c>
      <c r="I47" s="18">
        <f ca="1">VLOOKUP('Bewerking, HH'!$B47,INDIRECT("'Plak, Gebiedsmaatregelen'!A"&amp;$C$18&amp;":H"&amp;$C$19),I$24,FALSE)</f>
        <v>1448</v>
      </c>
      <c r="K47" s="21"/>
      <c r="M47" s="18">
        <f ca="1">VLOOKUP('Bewerking, HH'!$B47,INDIRECT("'Plak, Gebiedsmaatregelen'!A"&amp;$M$18&amp;":H"&amp;$M$19),M$24,FALSE)</f>
        <v>2354</v>
      </c>
      <c r="N47" s="18">
        <f ca="1">VLOOKUP('Bewerking, HH'!$B47,INDIRECT("'Plak, Gebiedsmaatregelen'!A"&amp;$M$18&amp;":H"&amp;$M$19),N$24,FALSE)</f>
        <v>906</v>
      </c>
      <c r="O47" s="18">
        <f ca="1">VLOOKUP('Bewerking, HH'!$B47,INDIRECT("'Plak, Gebiedsmaatregelen'!A"&amp;$M$18&amp;":H"&amp;$M$19),O$24,FALSE)</f>
        <v>0</v>
      </c>
      <c r="P47" s="18">
        <f ca="1">VLOOKUP('Bewerking, HH'!$B47,INDIRECT("'Plak, Gebiedsmaatregelen'!A"&amp;$M$18&amp;":H"&amp;$M$19),P$24,FALSE)</f>
        <v>0</v>
      </c>
      <c r="Q47" s="18">
        <f ca="1">VLOOKUP('Bewerking, HH'!$B47,INDIRECT("'Plak, Gebiedsmaatregelen'!A"&amp;$M$18&amp;":H"&amp;$M$19),Q$24,FALSE)</f>
        <v>0</v>
      </c>
      <c r="R47" s="18">
        <f ca="1">VLOOKUP('Bewerking, HH'!$B47,INDIRECT("'Plak, Gebiedsmaatregelen'!A"&amp;$M$18&amp;":H"&amp;$M$19),R$24,FALSE)</f>
        <v>0</v>
      </c>
      <c r="S47" s="18">
        <f ca="1">VLOOKUP('Bewerking, HH'!$B47,INDIRECT("'Plak, Gebiedsmaatregelen'!A"&amp;$M$18&amp;":H"&amp;$M$19),S$24,FALSE)</f>
        <v>1448</v>
      </c>
      <c r="U47" s="21"/>
      <c r="W47" s="18">
        <f ca="1">VLOOKUP('Bewerking, HH'!$B47,INDIRECT("'Plak, Gebiedsmaatregelen'!A"&amp;$W$18&amp;":H"&amp;$W$19),W$24,FALSE)</f>
        <v>2354</v>
      </c>
      <c r="X47" s="18">
        <f ca="1">VLOOKUP('Bewerking, HH'!$B47,INDIRECT("'Plak, Gebiedsmaatregelen'!A"&amp;$W$18&amp;":H"&amp;$W$19),X$24,FALSE)</f>
        <v>906</v>
      </c>
      <c r="Y47" s="18">
        <f ca="1">VLOOKUP('Bewerking, HH'!$B47,INDIRECT("'Plak, Gebiedsmaatregelen'!A"&amp;$W$18&amp;":H"&amp;$W$19),Y$24,FALSE)</f>
        <v>0</v>
      </c>
      <c r="Z47" s="18">
        <f ca="1">VLOOKUP('Bewerking, HH'!$B47,INDIRECT("'Plak, Gebiedsmaatregelen'!A"&amp;$W$18&amp;":H"&amp;$W$19),Z$24,FALSE)</f>
        <v>0</v>
      </c>
      <c r="AA47" s="18">
        <f ca="1">VLOOKUP('Bewerking, HH'!$B47,INDIRECT("'Plak, Gebiedsmaatregelen'!A"&amp;$W$18&amp;":H"&amp;$W$19),AA$24,FALSE)</f>
        <v>0</v>
      </c>
      <c r="AB47" s="18">
        <f ca="1">VLOOKUP('Bewerking, HH'!$B47,INDIRECT("'Plak, Gebiedsmaatregelen'!A"&amp;$W$18&amp;":H"&amp;$W$19),AB$24,FALSE)</f>
        <v>0</v>
      </c>
      <c r="AC47" s="18">
        <f ca="1">VLOOKUP('Bewerking, HH'!$B47,INDIRECT("'Plak, Gebiedsmaatregelen'!A"&amp;$W$18&amp;":H"&amp;$W$19),AC$24,FALSE)</f>
        <v>1448</v>
      </c>
      <c r="AE47" s="21"/>
      <c r="AG47" s="18">
        <f ca="1">VLOOKUP('Bewerking, HH'!$B47,INDIRECT("'Plak, Gebiedsmaatregelen'!A"&amp;$AG$18&amp;":H"&amp;$AG$19),AG$24,FALSE)</f>
        <v>2354</v>
      </c>
      <c r="AH47" s="18">
        <f ca="1">VLOOKUP('Bewerking, HH'!$B47,INDIRECT("'Plak, Gebiedsmaatregelen'!A"&amp;$AG$18&amp;":H"&amp;$AG$19),AH$24,FALSE)</f>
        <v>906</v>
      </c>
      <c r="AI47" s="18">
        <f ca="1">VLOOKUP('Bewerking, HH'!$B47,INDIRECT("'Plak, Gebiedsmaatregelen'!A"&amp;$AG$18&amp;":H"&amp;$AG$19),AI$24,FALSE)</f>
        <v>0</v>
      </c>
      <c r="AJ47" s="18">
        <f ca="1">VLOOKUP('Bewerking, HH'!$B47,INDIRECT("'Plak, Gebiedsmaatregelen'!A"&amp;$AG$18&amp;":H"&amp;$AG$19),AJ$24,FALSE)</f>
        <v>0</v>
      </c>
      <c r="AK47" s="18">
        <f ca="1">VLOOKUP('Bewerking, HH'!$B47,INDIRECT("'Plak, Gebiedsmaatregelen'!A"&amp;$AG$18&amp;":H"&amp;$AG$19),AK$24,FALSE)</f>
        <v>0</v>
      </c>
      <c r="AL47" s="18">
        <f ca="1">VLOOKUP('Bewerking, HH'!$B47,INDIRECT("'Plak, Gebiedsmaatregelen'!A"&amp;$AG$18&amp;":H"&amp;$AG$19),AL$24,FALSE)</f>
        <v>0</v>
      </c>
      <c r="AM47" s="18">
        <f ca="1">VLOOKUP('Bewerking, HH'!$B47,INDIRECT("'Plak, Gebiedsmaatregelen'!A"&amp;$AG$18&amp;":H"&amp;$AG$19),AM$24,FALSE)</f>
        <v>1448</v>
      </c>
      <c r="AO47" s="21"/>
      <c r="AQ47" s="18">
        <f ca="1">VLOOKUP('Bewerking, HH'!$B47,INDIRECT("'Plak, Gebiedsmaatregelen'!A"&amp;$AQ$18&amp;":H"&amp;$AQ$19),AQ$24,FALSE)</f>
        <v>2354</v>
      </c>
      <c r="AR47" s="18">
        <f ca="1">VLOOKUP('Bewerking, HH'!$B47,INDIRECT("'Plak, Gebiedsmaatregelen'!A"&amp;$AQ$18&amp;":H"&amp;$AQ$19),AR$24,FALSE)</f>
        <v>906</v>
      </c>
      <c r="AS47" s="18">
        <f ca="1">VLOOKUP('Bewerking, HH'!$B47,INDIRECT("'Plak, Gebiedsmaatregelen'!A"&amp;$AQ$18&amp;":H"&amp;$AQ$19),AS$24,FALSE)</f>
        <v>0</v>
      </c>
      <c r="AT47" s="18">
        <f ca="1">VLOOKUP('Bewerking, HH'!$B47,INDIRECT("'Plak, Gebiedsmaatregelen'!A"&amp;$AQ$18&amp;":H"&amp;$AQ$19),AT$24,FALSE)</f>
        <v>0</v>
      </c>
      <c r="AU47" s="18">
        <f ca="1">VLOOKUP('Bewerking, HH'!$B47,INDIRECT("'Plak, Gebiedsmaatregelen'!A"&amp;$AQ$18&amp;":H"&amp;$AQ$19),AU$24,FALSE)</f>
        <v>0</v>
      </c>
      <c r="AV47" s="18">
        <f ca="1">VLOOKUP('Bewerking, HH'!$B47,INDIRECT("'Plak, Gebiedsmaatregelen'!A"&amp;$AQ$18&amp;":H"&amp;$AQ$19),AV$24,FALSE)</f>
        <v>0</v>
      </c>
      <c r="AW47" s="18">
        <f ca="1">VLOOKUP('Bewerking, HH'!$B47,INDIRECT("'Plak, Gebiedsmaatregelen'!A"&amp;$AQ$18&amp;":H"&amp;$AQ$19),AW$24,FALSE)</f>
        <v>1448</v>
      </c>
    </row>
    <row r="48" spans="2:49" s="18" customFormat="1" x14ac:dyDescent="0.25">
      <c r="B48" s="18" t="s">
        <v>84</v>
      </c>
      <c r="C48" s="18">
        <f ca="1">VLOOKUP('Bewerking, HH'!$B48,INDIRECT("'Plak, Gebiedsmaatregelen'!A"&amp;$C$18&amp;":H"&amp;$C$19),C$24,FALSE)</f>
        <v>2268</v>
      </c>
      <c r="D48" s="18">
        <f ca="1">VLOOKUP('Bewerking, HH'!$B48,INDIRECT("'Plak, Gebiedsmaatregelen'!A"&amp;$C$18&amp;":H"&amp;$C$19),D$24,FALSE)</f>
        <v>646</v>
      </c>
      <c r="E48" s="18">
        <f ca="1">VLOOKUP('Bewerking, HH'!$B48,INDIRECT("'Plak, Gebiedsmaatregelen'!A"&amp;$C$18&amp;":H"&amp;$C$19),E$24,FALSE)</f>
        <v>0</v>
      </c>
      <c r="F48" s="18">
        <f ca="1">VLOOKUP('Bewerking, HH'!$B48,INDIRECT("'Plak, Gebiedsmaatregelen'!A"&amp;$C$18&amp;":H"&amp;$C$19),F$24,FALSE)</f>
        <v>0</v>
      </c>
      <c r="G48" s="18">
        <f ca="1">VLOOKUP('Bewerking, HH'!$B48,INDIRECT("'Plak, Gebiedsmaatregelen'!A"&amp;$C$18&amp;":H"&amp;$C$19),G$24,FALSE)</f>
        <v>0</v>
      </c>
      <c r="H48" s="18">
        <f ca="1">VLOOKUP('Bewerking, HH'!$B48,INDIRECT("'Plak, Gebiedsmaatregelen'!A"&amp;$C$18&amp;":H"&amp;$C$19),H$24,FALSE)</f>
        <v>0</v>
      </c>
      <c r="I48" s="18">
        <f ca="1">VLOOKUP('Bewerking, HH'!$B48,INDIRECT("'Plak, Gebiedsmaatregelen'!A"&amp;$C$18&amp;":H"&amp;$C$19),I$24,FALSE)</f>
        <v>1622</v>
      </c>
      <c r="K48" s="21"/>
      <c r="M48" s="18">
        <f ca="1">VLOOKUP('Bewerking, HH'!$B48,INDIRECT("'Plak, Gebiedsmaatregelen'!A"&amp;$M$18&amp;":H"&amp;$M$19),M$24,FALSE)</f>
        <v>2268</v>
      </c>
      <c r="N48" s="18">
        <f ca="1">VLOOKUP('Bewerking, HH'!$B48,INDIRECT("'Plak, Gebiedsmaatregelen'!A"&amp;$M$18&amp;":H"&amp;$M$19),N$24,FALSE)</f>
        <v>646</v>
      </c>
      <c r="O48" s="18">
        <f ca="1">VLOOKUP('Bewerking, HH'!$B48,INDIRECT("'Plak, Gebiedsmaatregelen'!A"&amp;$M$18&amp;":H"&amp;$M$19),O$24,FALSE)</f>
        <v>0</v>
      </c>
      <c r="P48" s="18">
        <f ca="1">VLOOKUP('Bewerking, HH'!$B48,INDIRECT("'Plak, Gebiedsmaatregelen'!A"&amp;$M$18&amp;":H"&amp;$M$19),P$24,FALSE)</f>
        <v>0</v>
      </c>
      <c r="Q48" s="18">
        <f ca="1">VLOOKUP('Bewerking, HH'!$B48,INDIRECT("'Plak, Gebiedsmaatregelen'!A"&amp;$M$18&amp;":H"&amp;$M$19),Q$24,FALSE)</f>
        <v>0</v>
      </c>
      <c r="R48" s="18">
        <f ca="1">VLOOKUP('Bewerking, HH'!$B48,INDIRECT("'Plak, Gebiedsmaatregelen'!A"&amp;$M$18&amp;":H"&amp;$M$19),R$24,FALSE)</f>
        <v>0</v>
      </c>
      <c r="S48" s="18">
        <f ca="1">VLOOKUP('Bewerking, HH'!$B48,INDIRECT("'Plak, Gebiedsmaatregelen'!A"&amp;$M$18&amp;":H"&amp;$M$19),S$24,FALSE)</f>
        <v>1622</v>
      </c>
      <c r="U48" s="21"/>
      <c r="W48" s="18">
        <f ca="1">VLOOKUP('Bewerking, HH'!$B48,INDIRECT("'Plak, Gebiedsmaatregelen'!A"&amp;$W$18&amp;":H"&amp;$W$19),W$24,FALSE)</f>
        <v>2268</v>
      </c>
      <c r="X48" s="18">
        <f ca="1">VLOOKUP('Bewerking, HH'!$B48,INDIRECT("'Plak, Gebiedsmaatregelen'!A"&amp;$W$18&amp;":H"&amp;$W$19),X$24,FALSE)</f>
        <v>646</v>
      </c>
      <c r="Y48" s="18">
        <f ca="1">VLOOKUP('Bewerking, HH'!$B48,INDIRECT("'Plak, Gebiedsmaatregelen'!A"&amp;$W$18&amp;":H"&amp;$W$19),Y$24,FALSE)</f>
        <v>0</v>
      </c>
      <c r="Z48" s="18">
        <f ca="1">VLOOKUP('Bewerking, HH'!$B48,INDIRECT("'Plak, Gebiedsmaatregelen'!A"&amp;$W$18&amp;":H"&amp;$W$19),Z$24,FALSE)</f>
        <v>0</v>
      </c>
      <c r="AA48" s="18">
        <f ca="1">VLOOKUP('Bewerking, HH'!$B48,INDIRECT("'Plak, Gebiedsmaatregelen'!A"&amp;$W$18&amp;":H"&amp;$W$19),AA$24,FALSE)</f>
        <v>0</v>
      </c>
      <c r="AB48" s="18">
        <f ca="1">VLOOKUP('Bewerking, HH'!$B48,INDIRECT("'Plak, Gebiedsmaatregelen'!A"&amp;$W$18&amp;":H"&amp;$W$19),AB$24,FALSE)</f>
        <v>0</v>
      </c>
      <c r="AC48" s="18">
        <f ca="1">VLOOKUP('Bewerking, HH'!$B48,INDIRECT("'Plak, Gebiedsmaatregelen'!A"&amp;$W$18&amp;":H"&amp;$W$19),AC$24,FALSE)</f>
        <v>1622</v>
      </c>
      <c r="AE48" s="21"/>
      <c r="AG48" s="18">
        <f ca="1">VLOOKUP('Bewerking, HH'!$B48,INDIRECT("'Plak, Gebiedsmaatregelen'!A"&amp;$AG$18&amp;":H"&amp;$AG$19),AG$24,FALSE)</f>
        <v>2268</v>
      </c>
      <c r="AH48" s="18">
        <f ca="1">VLOOKUP('Bewerking, HH'!$B48,INDIRECT("'Plak, Gebiedsmaatregelen'!A"&amp;$AG$18&amp;":H"&amp;$AG$19),AH$24,FALSE)</f>
        <v>646</v>
      </c>
      <c r="AI48" s="18">
        <f ca="1">VLOOKUP('Bewerking, HH'!$B48,INDIRECT("'Plak, Gebiedsmaatregelen'!A"&amp;$AG$18&amp;":H"&amp;$AG$19),AI$24,FALSE)</f>
        <v>0</v>
      </c>
      <c r="AJ48" s="18">
        <f ca="1">VLOOKUP('Bewerking, HH'!$B48,INDIRECT("'Plak, Gebiedsmaatregelen'!A"&amp;$AG$18&amp;":H"&amp;$AG$19),AJ$24,FALSE)</f>
        <v>0</v>
      </c>
      <c r="AK48" s="18">
        <f ca="1">VLOOKUP('Bewerking, HH'!$B48,INDIRECT("'Plak, Gebiedsmaatregelen'!A"&amp;$AG$18&amp;":H"&amp;$AG$19),AK$24,FALSE)</f>
        <v>0</v>
      </c>
      <c r="AL48" s="18">
        <f ca="1">VLOOKUP('Bewerking, HH'!$B48,INDIRECT("'Plak, Gebiedsmaatregelen'!A"&amp;$AG$18&amp;":H"&amp;$AG$19),AL$24,FALSE)</f>
        <v>0</v>
      </c>
      <c r="AM48" s="18">
        <f ca="1">VLOOKUP('Bewerking, HH'!$B48,INDIRECT("'Plak, Gebiedsmaatregelen'!A"&amp;$AG$18&amp;":H"&amp;$AG$19),AM$24,FALSE)</f>
        <v>1622</v>
      </c>
      <c r="AO48" s="21"/>
      <c r="AQ48" s="18">
        <f ca="1">VLOOKUP('Bewerking, HH'!$B48,INDIRECT("'Plak, Gebiedsmaatregelen'!A"&amp;$AQ$18&amp;":H"&amp;$AQ$19),AQ$24,FALSE)</f>
        <v>2268</v>
      </c>
      <c r="AR48" s="18">
        <f ca="1">VLOOKUP('Bewerking, HH'!$B48,INDIRECT("'Plak, Gebiedsmaatregelen'!A"&amp;$AQ$18&amp;":H"&amp;$AQ$19),AR$24,FALSE)</f>
        <v>646</v>
      </c>
      <c r="AS48" s="18">
        <f ca="1">VLOOKUP('Bewerking, HH'!$B48,INDIRECT("'Plak, Gebiedsmaatregelen'!A"&amp;$AQ$18&amp;":H"&amp;$AQ$19),AS$24,FALSE)</f>
        <v>0</v>
      </c>
      <c r="AT48" s="18">
        <f ca="1">VLOOKUP('Bewerking, HH'!$B48,INDIRECT("'Plak, Gebiedsmaatregelen'!A"&amp;$AQ$18&amp;":H"&amp;$AQ$19),AT$24,FALSE)</f>
        <v>0</v>
      </c>
      <c r="AU48" s="18">
        <f ca="1">VLOOKUP('Bewerking, HH'!$B48,INDIRECT("'Plak, Gebiedsmaatregelen'!A"&amp;$AQ$18&amp;":H"&amp;$AQ$19),AU$24,FALSE)</f>
        <v>0</v>
      </c>
      <c r="AV48" s="18">
        <f ca="1">VLOOKUP('Bewerking, HH'!$B48,INDIRECT("'Plak, Gebiedsmaatregelen'!A"&amp;$AQ$18&amp;":H"&amp;$AQ$19),AV$24,FALSE)</f>
        <v>0</v>
      </c>
      <c r="AW48" s="18">
        <f ca="1">VLOOKUP('Bewerking, HH'!$B48,INDIRECT("'Plak, Gebiedsmaatregelen'!A"&amp;$AQ$18&amp;":H"&amp;$AQ$19),AW$24,FALSE)</f>
        <v>1622</v>
      </c>
    </row>
    <row r="49" spans="2:49" s="18" customFormat="1" x14ac:dyDescent="0.25">
      <c r="B49" s="18" t="s">
        <v>85</v>
      </c>
      <c r="C49" s="18">
        <f ca="1">VLOOKUP('Bewerking, HH'!$B49,INDIRECT("'Plak, Gebiedsmaatregelen'!A"&amp;$C$18&amp;":H"&amp;$C$19),C$24,FALSE)</f>
        <v>22361</v>
      </c>
      <c r="D49" s="18">
        <f ca="1">VLOOKUP('Bewerking, HH'!$B49,INDIRECT("'Plak, Gebiedsmaatregelen'!A"&amp;$C$18&amp;":H"&amp;$C$19),D$24,FALSE)</f>
        <v>3173</v>
      </c>
      <c r="E49" s="18">
        <f ca="1">VLOOKUP('Bewerking, HH'!$B49,INDIRECT("'Plak, Gebiedsmaatregelen'!A"&amp;$C$18&amp;":H"&amp;$C$19),E$24,FALSE)</f>
        <v>0</v>
      </c>
      <c r="F49" s="18">
        <f ca="1">VLOOKUP('Bewerking, HH'!$B49,INDIRECT("'Plak, Gebiedsmaatregelen'!A"&amp;$C$18&amp;":H"&amp;$C$19),F$24,FALSE)</f>
        <v>0</v>
      </c>
      <c r="G49" s="18">
        <f ca="1">VLOOKUP('Bewerking, HH'!$B49,INDIRECT("'Plak, Gebiedsmaatregelen'!A"&amp;$C$18&amp;":H"&amp;$C$19),G$24,FALSE)</f>
        <v>0</v>
      </c>
      <c r="H49" s="18">
        <f ca="1">VLOOKUP('Bewerking, HH'!$B49,INDIRECT("'Plak, Gebiedsmaatregelen'!A"&amp;$C$18&amp;":H"&amp;$C$19),H$24,FALSE)</f>
        <v>0</v>
      </c>
      <c r="I49" s="18">
        <f ca="1">VLOOKUP('Bewerking, HH'!$B49,INDIRECT("'Plak, Gebiedsmaatregelen'!A"&amp;$C$18&amp;":H"&amp;$C$19),I$24,FALSE)</f>
        <v>19188</v>
      </c>
      <c r="K49" s="21"/>
      <c r="M49" s="18">
        <f ca="1">VLOOKUP('Bewerking, HH'!$B49,INDIRECT("'Plak, Gebiedsmaatregelen'!A"&amp;$M$18&amp;":H"&amp;$M$19),M$24,FALSE)</f>
        <v>22361</v>
      </c>
      <c r="N49" s="18">
        <f ca="1">VLOOKUP('Bewerking, HH'!$B49,INDIRECT("'Plak, Gebiedsmaatregelen'!A"&amp;$M$18&amp;":H"&amp;$M$19),N$24,FALSE)</f>
        <v>3173</v>
      </c>
      <c r="O49" s="18">
        <f ca="1">VLOOKUP('Bewerking, HH'!$B49,INDIRECT("'Plak, Gebiedsmaatregelen'!A"&amp;$M$18&amp;":H"&amp;$M$19),O$24,FALSE)</f>
        <v>0</v>
      </c>
      <c r="P49" s="18">
        <f ca="1">VLOOKUP('Bewerking, HH'!$B49,INDIRECT("'Plak, Gebiedsmaatregelen'!A"&amp;$M$18&amp;":H"&amp;$M$19),P$24,FALSE)</f>
        <v>0</v>
      </c>
      <c r="Q49" s="18">
        <f ca="1">VLOOKUP('Bewerking, HH'!$B49,INDIRECT("'Plak, Gebiedsmaatregelen'!A"&amp;$M$18&amp;":H"&amp;$M$19),Q$24,FALSE)</f>
        <v>0</v>
      </c>
      <c r="R49" s="18">
        <f ca="1">VLOOKUP('Bewerking, HH'!$B49,INDIRECT("'Plak, Gebiedsmaatregelen'!A"&amp;$M$18&amp;":H"&amp;$M$19),R$24,FALSE)</f>
        <v>0</v>
      </c>
      <c r="S49" s="18">
        <f ca="1">VLOOKUP('Bewerking, HH'!$B49,INDIRECT("'Plak, Gebiedsmaatregelen'!A"&amp;$M$18&amp;":H"&amp;$M$19),S$24,FALSE)</f>
        <v>19188</v>
      </c>
      <c r="U49" s="21"/>
      <c r="W49" s="18">
        <f ca="1">VLOOKUP('Bewerking, HH'!$B49,INDIRECT("'Plak, Gebiedsmaatregelen'!A"&amp;$W$18&amp;":H"&amp;$W$19),W$24,FALSE)</f>
        <v>22361</v>
      </c>
      <c r="X49" s="18">
        <f ca="1">VLOOKUP('Bewerking, HH'!$B49,INDIRECT("'Plak, Gebiedsmaatregelen'!A"&amp;$W$18&amp;":H"&amp;$W$19),X$24,FALSE)</f>
        <v>3173</v>
      </c>
      <c r="Y49" s="18">
        <f ca="1">VLOOKUP('Bewerking, HH'!$B49,INDIRECT("'Plak, Gebiedsmaatregelen'!A"&amp;$W$18&amp;":H"&amp;$W$19),Y$24,FALSE)</f>
        <v>0</v>
      </c>
      <c r="Z49" s="18">
        <f ca="1">VLOOKUP('Bewerking, HH'!$B49,INDIRECT("'Plak, Gebiedsmaatregelen'!A"&amp;$W$18&amp;":H"&amp;$W$19),Z$24,FALSE)</f>
        <v>0</v>
      </c>
      <c r="AA49" s="18">
        <f ca="1">VLOOKUP('Bewerking, HH'!$B49,INDIRECT("'Plak, Gebiedsmaatregelen'!A"&amp;$W$18&amp;":H"&amp;$W$19),AA$24,FALSE)</f>
        <v>0</v>
      </c>
      <c r="AB49" s="18">
        <f ca="1">VLOOKUP('Bewerking, HH'!$B49,INDIRECT("'Plak, Gebiedsmaatregelen'!A"&amp;$W$18&amp;":H"&amp;$W$19),AB$24,FALSE)</f>
        <v>0</v>
      </c>
      <c r="AC49" s="18">
        <f ca="1">VLOOKUP('Bewerking, HH'!$B49,INDIRECT("'Plak, Gebiedsmaatregelen'!A"&amp;$W$18&amp;":H"&amp;$W$19),AC$24,FALSE)</f>
        <v>19188</v>
      </c>
      <c r="AE49" s="21"/>
      <c r="AG49" s="18">
        <f ca="1">VLOOKUP('Bewerking, HH'!$B49,INDIRECT("'Plak, Gebiedsmaatregelen'!A"&amp;$AG$18&amp;":H"&amp;$AG$19),AG$24,FALSE)</f>
        <v>22361</v>
      </c>
      <c r="AH49" s="18">
        <f ca="1">VLOOKUP('Bewerking, HH'!$B49,INDIRECT("'Plak, Gebiedsmaatregelen'!A"&amp;$AG$18&amp;":H"&amp;$AG$19),AH$24,FALSE)</f>
        <v>3173</v>
      </c>
      <c r="AI49" s="18">
        <f ca="1">VLOOKUP('Bewerking, HH'!$B49,INDIRECT("'Plak, Gebiedsmaatregelen'!A"&amp;$AG$18&amp;":H"&amp;$AG$19),AI$24,FALSE)</f>
        <v>0</v>
      </c>
      <c r="AJ49" s="18">
        <f ca="1">VLOOKUP('Bewerking, HH'!$B49,INDIRECT("'Plak, Gebiedsmaatregelen'!A"&amp;$AG$18&amp;":H"&amp;$AG$19),AJ$24,FALSE)</f>
        <v>0</v>
      </c>
      <c r="AK49" s="18">
        <f ca="1">VLOOKUP('Bewerking, HH'!$B49,INDIRECT("'Plak, Gebiedsmaatregelen'!A"&amp;$AG$18&amp;":H"&amp;$AG$19),AK$24,FALSE)</f>
        <v>0</v>
      </c>
      <c r="AL49" s="18">
        <f ca="1">VLOOKUP('Bewerking, HH'!$B49,INDIRECT("'Plak, Gebiedsmaatregelen'!A"&amp;$AG$18&amp;":H"&amp;$AG$19),AL$24,FALSE)</f>
        <v>0</v>
      </c>
      <c r="AM49" s="18">
        <f ca="1">VLOOKUP('Bewerking, HH'!$B49,INDIRECT("'Plak, Gebiedsmaatregelen'!A"&amp;$AG$18&amp;":H"&amp;$AG$19),AM$24,FALSE)</f>
        <v>19188</v>
      </c>
      <c r="AO49" s="21"/>
      <c r="AQ49" s="18">
        <f ca="1">VLOOKUP('Bewerking, HH'!$B49,INDIRECT("'Plak, Gebiedsmaatregelen'!A"&amp;$AQ$18&amp;":H"&amp;$AQ$19),AQ$24,FALSE)</f>
        <v>22361</v>
      </c>
      <c r="AR49" s="18">
        <f ca="1">VLOOKUP('Bewerking, HH'!$B49,INDIRECT("'Plak, Gebiedsmaatregelen'!A"&amp;$AQ$18&amp;":H"&amp;$AQ$19),AR$24,FALSE)</f>
        <v>3173</v>
      </c>
      <c r="AS49" s="18">
        <f ca="1">VLOOKUP('Bewerking, HH'!$B49,INDIRECT("'Plak, Gebiedsmaatregelen'!A"&amp;$AQ$18&amp;":H"&amp;$AQ$19),AS$24,FALSE)</f>
        <v>0</v>
      </c>
      <c r="AT49" s="18">
        <f ca="1">VLOOKUP('Bewerking, HH'!$B49,INDIRECT("'Plak, Gebiedsmaatregelen'!A"&amp;$AQ$18&amp;":H"&amp;$AQ$19),AT$24,FALSE)</f>
        <v>0</v>
      </c>
      <c r="AU49" s="18">
        <f ca="1">VLOOKUP('Bewerking, HH'!$B49,INDIRECT("'Plak, Gebiedsmaatregelen'!A"&amp;$AQ$18&amp;":H"&amp;$AQ$19),AU$24,FALSE)</f>
        <v>0</v>
      </c>
      <c r="AV49" s="18">
        <f ca="1">VLOOKUP('Bewerking, HH'!$B49,INDIRECT("'Plak, Gebiedsmaatregelen'!A"&amp;$AQ$18&amp;":H"&amp;$AQ$19),AV$24,FALSE)</f>
        <v>0</v>
      </c>
      <c r="AW49" s="18">
        <f ca="1">VLOOKUP('Bewerking, HH'!$B49,INDIRECT("'Plak, Gebiedsmaatregelen'!A"&amp;$AQ$18&amp;":H"&amp;$AQ$19),AW$24,FALSE)</f>
        <v>19188</v>
      </c>
    </row>
    <row r="50" spans="2:49" s="18" customFormat="1" x14ac:dyDescent="0.25">
      <c r="B50" s="18" t="s">
        <v>86</v>
      </c>
      <c r="C50" s="18">
        <f ca="1">VLOOKUP('Bewerking, HH'!$B50,INDIRECT("'Plak, Gebiedsmaatregelen'!A"&amp;$C$18&amp;":H"&amp;$C$19),C$24,FALSE)</f>
        <v>4925</v>
      </c>
      <c r="D50" s="18">
        <f ca="1">VLOOKUP('Bewerking, HH'!$B50,INDIRECT("'Plak, Gebiedsmaatregelen'!A"&amp;$C$18&amp;":H"&amp;$C$19),D$24,FALSE)</f>
        <v>1610</v>
      </c>
      <c r="E50" s="18">
        <f ca="1">VLOOKUP('Bewerking, HH'!$B50,INDIRECT("'Plak, Gebiedsmaatregelen'!A"&amp;$C$18&amp;":H"&amp;$C$19),E$24,FALSE)</f>
        <v>0</v>
      </c>
      <c r="F50" s="18">
        <f ca="1">VLOOKUP('Bewerking, HH'!$B50,INDIRECT("'Plak, Gebiedsmaatregelen'!A"&amp;$C$18&amp;":H"&amp;$C$19),F$24,FALSE)</f>
        <v>0</v>
      </c>
      <c r="G50" s="18">
        <f ca="1">VLOOKUP('Bewerking, HH'!$B50,INDIRECT("'Plak, Gebiedsmaatregelen'!A"&amp;$C$18&amp;":H"&amp;$C$19),G$24,FALSE)</f>
        <v>0</v>
      </c>
      <c r="H50" s="18">
        <f ca="1">VLOOKUP('Bewerking, HH'!$B50,INDIRECT("'Plak, Gebiedsmaatregelen'!A"&amp;$C$18&amp;":H"&amp;$C$19),H$24,FALSE)</f>
        <v>0</v>
      </c>
      <c r="I50" s="18">
        <f ca="1">VLOOKUP('Bewerking, HH'!$B50,INDIRECT("'Plak, Gebiedsmaatregelen'!A"&amp;$C$18&amp;":H"&amp;$C$19),I$24,FALSE)</f>
        <v>3315</v>
      </c>
      <c r="K50" s="21"/>
      <c r="M50" s="18">
        <f ca="1">VLOOKUP('Bewerking, HH'!$B50,INDIRECT("'Plak, Gebiedsmaatregelen'!A"&amp;$M$18&amp;":H"&amp;$M$19),M$24,FALSE)</f>
        <v>4925</v>
      </c>
      <c r="N50" s="18">
        <f ca="1">VLOOKUP('Bewerking, HH'!$B50,INDIRECT("'Plak, Gebiedsmaatregelen'!A"&amp;$M$18&amp;":H"&amp;$M$19),N$24,FALSE)</f>
        <v>1610</v>
      </c>
      <c r="O50" s="18">
        <f ca="1">VLOOKUP('Bewerking, HH'!$B50,INDIRECT("'Plak, Gebiedsmaatregelen'!A"&amp;$M$18&amp;":H"&amp;$M$19),O$24,FALSE)</f>
        <v>0</v>
      </c>
      <c r="P50" s="18">
        <f ca="1">VLOOKUP('Bewerking, HH'!$B50,INDIRECT("'Plak, Gebiedsmaatregelen'!A"&amp;$M$18&amp;":H"&amp;$M$19),P$24,FALSE)</f>
        <v>0</v>
      </c>
      <c r="Q50" s="18">
        <f ca="1">VLOOKUP('Bewerking, HH'!$B50,INDIRECT("'Plak, Gebiedsmaatregelen'!A"&amp;$M$18&amp;":H"&amp;$M$19),Q$24,FALSE)</f>
        <v>0</v>
      </c>
      <c r="R50" s="18">
        <f ca="1">VLOOKUP('Bewerking, HH'!$B50,INDIRECT("'Plak, Gebiedsmaatregelen'!A"&amp;$M$18&amp;":H"&amp;$M$19),R$24,FALSE)</f>
        <v>0</v>
      </c>
      <c r="S50" s="18">
        <f ca="1">VLOOKUP('Bewerking, HH'!$B50,INDIRECT("'Plak, Gebiedsmaatregelen'!A"&amp;$M$18&amp;":H"&amp;$M$19),S$24,FALSE)</f>
        <v>3315</v>
      </c>
      <c r="U50" s="21"/>
      <c r="W50" s="18">
        <f ca="1">VLOOKUP('Bewerking, HH'!$B50,INDIRECT("'Plak, Gebiedsmaatregelen'!A"&amp;$W$18&amp;":H"&amp;$W$19),W$24,FALSE)</f>
        <v>4925</v>
      </c>
      <c r="X50" s="18">
        <f ca="1">VLOOKUP('Bewerking, HH'!$B50,INDIRECT("'Plak, Gebiedsmaatregelen'!A"&amp;$W$18&amp;":H"&amp;$W$19),X$24,FALSE)</f>
        <v>1610</v>
      </c>
      <c r="Y50" s="18">
        <f ca="1">VLOOKUP('Bewerking, HH'!$B50,INDIRECT("'Plak, Gebiedsmaatregelen'!A"&amp;$W$18&amp;":H"&amp;$W$19),Y$24,FALSE)</f>
        <v>0</v>
      </c>
      <c r="Z50" s="18">
        <f ca="1">VLOOKUP('Bewerking, HH'!$B50,INDIRECT("'Plak, Gebiedsmaatregelen'!A"&amp;$W$18&amp;":H"&amp;$W$19),Z$24,FALSE)</f>
        <v>0</v>
      </c>
      <c r="AA50" s="18">
        <f ca="1">VLOOKUP('Bewerking, HH'!$B50,INDIRECT("'Plak, Gebiedsmaatregelen'!A"&amp;$W$18&amp;":H"&amp;$W$19),AA$24,FALSE)</f>
        <v>0</v>
      </c>
      <c r="AB50" s="18">
        <f ca="1">VLOOKUP('Bewerking, HH'!$B50,INDIRECT("'Plak, Gebiedsmaatregelen'!A"&amp;$W$18&amp;":H"&amp;$W$19),AB$24,FALSE)</f>
        <v>0</v>
      </c>
      <c r="AC50" s="18">
        <f ca="1">VLOOKUP('Bewerking, HH'!$B50,INDIRECT("'Plak, Gebiedsmaatregelen'!A"&amp;$W$18&amp;":H"&amp;$W$19),AC$24,FALSE)</f>
        <v>3315</v>
      </c>
      <c r="AE50" s="21"/>
      <c r="AG50" s="18">
        <f ca="1">VLOOKUP('Bewerking, HH'!$B50,INDIRECT("'Plak, Gebiedsmaatregelen'!A"&amp;$AG$18&amp;":H"&amp;$AG$19),AG$24,FALSE)</f>
        <v>4925</v>
      </c>
      <c r="AH50" s="18">
        <f ca="1">VLOOKUP('Bewerking, HH'!$B50,INDIRECT("'Plak, Gebiedsmaatregelen'!A"&amp;$AG$18&amp;":H"&amp;$AG$19),AH$24,FALSE)</f>
        <v>1610</v>
      </c>
      <c r="AI50" s="18">
        <f ca="1">VLOOKUP('Bewerking, HH'!$B50,INDIRECT("'Plak, Gebiedsmaatregelen'!A"&amp;$AG$18&amp;":H"&amp;$AG$19),AI$24,FALSE)</f>
        <v>0</v>
      </c>
      <c r="AJ50" s="18">
        <f ca="1">VLOOKUP('Bewerking, HH'!$B50,INDIRECT("'Plak, Gebiedsmaatregelen'!A"&amp;$AG$18&amp;":H"&amp;$AG$19),AJ$24,FALSE)</f>
        <v>0</v>
      </c>
      <c r="AK50" s="18">
        <f ca="1">VLOOKUP('Bewerking, HH'!$B50,INDIRECT("'Plak, Gebiedsmaatregelen'!A"&amp;$AG$18&amp;":H"&amp;$AG$19),AK$24,FALSE)</f>
        <v>0</v>
      </c>
      <c r="AL50" s="18">
        <f ca="1">VLOOKUP('Bewerking, HH'!$B50,INDIRECT("'Plak, Gebiedsmaatregelen'!A"&amp;$AG$18&amp;":H"&amp;$AG$19),AL$24,FALSE)</f>
        <v>0</v>
      </c>
      <c r="AM50" s="18">
        <f ca="1">VLOOKUP('Bewerking, HH'!$B50,INDIRECT("'Plak, Gebiedsmaatregelen'!A"&amp;$AG$18&amp;":H"&amp;$AG$19),AM$24,FALSE)</f>
        <v>3315</v>
      </c>
      <c r="AO50" s="21"/>
      <c r="AQ50" s="18">
        <f ca="1">VLOOKUP('Bewerking, HH'!$B50,INDIRECT("'Plak, Gebiedsmaatregelen'!A"&amp;$AQ$18&amp;":H"&amp;$AQ$19),AQ$24,FALSE)</f>
        <v>4925</v>
      </c>
      <c r="AR50" s="18">
        <f ca="1">VLOOKUP('Bewerking, HH'!$B50,INDIRECT("'Plak, Gebiedsmaatregelen'!A"&amp;$AQ$18&amp;":H"&amp;$AQ$19),AR$24,FALSE)</f>
        <v>1610</v>
      </c>
      <c r="AS50" s="18">
        <f ca="1">VLOOKUP('Bewerking, HH'!$B50,INDIRECT("'Plak, Gebiedsmaatregelen'!A"&amp;$AQ$18&amp;":H"&amp;$AQ$19),AS$24,FALSE)</f>
        <v>0</v>
      </c>
      <c r="AT50" s="18">
        <f ca="1">VLOOKUP('Bewerking, HH'!$B50,INDIRECT("'Plak, Gebiedsmaatregelen'!A"&amp;$AQ$18&amp;":H"&amp;$AQ$19),AT$24,FALSE)</f>
        <v>0</v>
      </c>
      <c r="AU50" s="18">
        <f ca="1">VLOOKUP('Bewerking, HH'!$B50,INDIRECT("'Plak, Gebiedsmaatregelen'!A"&amp;$AQ$18&amp;":H"&amp;$AQ$19),AU$24,FALSE)</f>
        <v>0</v>
      </c>
      <c r="AV50" s="18">
        <f ca="1">VLOOKUP('Bewerking, HH'!$B50,INDIRECT("'Plak, Gebiedsmaatregelen'!A"&amp;$AQ$18&amp;":H"&amp;$AQ$19),AV$24,FALSE)</f>
        <v>0</v>
      </c>
      <c r="AW50" s="18">
        <f ca="1">VLOOKUP('Bewerking, HH'!$B50,INDIRECT("'Plak, Gebiedsmaatregelen'!A"&amp;$AQ$18&amp;":H"&amp;$AQ$19),AW$24,FALSE)</f>
        <v>3315</v>
      </c>
    </row>
    <row r="51" spans="2:49" s="18" customFormat="1" x14ac:dyDescent="0.25">
      <c r="B51" s="18" t="s">
        <v>87</v>
      </c>
      <c r="C51" s="18">
        <f ca="1">VLOOKUP('Bewerking, HH'!$B51,INDIRECT("'Plak, Gebiedsmaatregelen'!A"&amp;$C$18&amp;":H"&amp;$C$19),C$24,FALSE)</f>
        <v>2546</v>
      </c>
      <c r="D51" s="18">
        <f ca="1">VLOOKUP('Bewerking, HH'!$B51,INDIRECT("'Plak, Gebiedsmaatregelen'!A"&amp;$C$18&amp;":H"&amp;$C$19),D$24,FALSE)</f>
        <v>868</v>
      </c>
      <c r="E51" s="18">
        <f ca="1">VLOOKUP('Bewerking, HH'!$B51,INDIRECT("'Plak, Gebiedsmaatregelen'!A"&amp;$C$18&amp;":H"&amp;$C$19),E$24,FALSE)</f>
        <v>0</v>
      </c>
      <c r="F51" s="18">
        <f ca="1">VLOOKUP('Bewerking, HH'!$B51,INDIRECT("'Plak, Gebiedsmaatregelen'!A"&amp;$C$18&amp;":H"&amp;$C$19),F$24,FALSE)</f>
        <v>0</v>
      </c>
      <c r="G51" s="18">
        <f ca="1">VLOOKUP('Bewerking, HH'!$B51,INDIRECT("'Plak, Gebiedsmaatregelen'!A"&amp;$C$18&amp;":H"&amp;$C$19),G$24,FALSE)</f>
        <v>0</v>
      </c>
      <c r="H51" s="18">
        <f ca="1">VLOOKUP('Bewerking, HH'!$B51,INDIRECT("'Plak, Gebiedsmaatregelen'!A"&amp;$C$18&amp;":H"&amp;$C$19),H$24,FALSE)</f>
        <v>0</v>
      </c>
      <c r="I51" s="18">
        <f ca="1">VLOOKUP('Bewerking, HH'!$B51,INDIRECT("'Plak, Gebiedsmaatregelen'!A"&amp;$C$18&amp;":H"&amp;$C$19),I$24,FALSE)</f>
        <v>1678</v>
      </c>
      <c r="K51" s="21"/>
      <c r="M51" s="18">
        <f ca="1">VLOOKUP('Bewerking, HH'!$B51,INDIRECT("'Plak, Gebiedsmaatregelen'!A"&amp;$M$18&amp;":H"&amp;$M$19),M$24,FALSE)</f>
        <v>2546</v>
      </c>
      <c r="N51" s="18">
        <f ca="1">VLOOKUP('Bewerking, HH'!$B51,INDIRECT("'Plak, Gebiedsmaatregelen'!A"&amp;$M$18&amp;":H"&amp;$M$19),N$24,FALSE)</f>
        <v>868</v>
      </c>
      <c r="O51" s="18">
        <f ca="1">VLOOKUP('Bewerking, HH'!$B51,INDIRECT("'Plak, Gebiedsmaatregelen'!A"&amp;$M$18&amp;":H"&amp;$M$19),O$24,FALSE)</f>
        <v>0</v>
      </c>
      <c r="P51" s="18">
        <f ca="1">VLOOKUP('Bewerking, HH'!$B51,INDIRECT("'Plak, Gebiedsmaatregelen'!A"&amp;$M$18&amp;":H"&amp;$M$19),P$24,FALSE)</f>
        <v>0</v>
      </c>
      <c r="Q51" s="18">
        <f ca="1">VLOOKUP('Bewerking, HH'!$B51,INDIRECT("'Plak, Gebiedsmaatregelen'!A"&amp;$M$18&amp;":H"&amp;$M$19),Q$24,FALSE)</f>
        <v>0</v>
      </c>
      <c r="R51" s="18">
        <f ca="1">VLOOKUP('Bewerking, HH'!$B51,INDIRECT("'Plak, Gebiedsmaatregelen'!A"&amp;$M$18&amp;":H"&amp;$M$19),R$24,FALSE)</f>
        <v>0</v>
      </c>
      <c r="S51" s="18">
        <f ca="1">VLOOKUP('Bewerking, HH'!$B51,INDIRECT("'Plak, Gebiedsmaatregelen'!A"&amp;$M$18&amp;":H"&amp;$M$19),S$24,FALSE)</f>
        <v>1678</v>
      </c>
      <c r="U51" s="21"/>
      <c r="W51" s="18">
        <f ca="1">VLOOKUP('Bewerking, HH'!$B51,INDIRECT("'Plak, Gebiedsmaatregelen'!A"&amp;$W$18&amp;":H"&amp;$W$19),W$24,FALSE)</f>
        <v>2546</v>
      </c>
      <c r="X51" s="18">
        <f ca="1">VLOOKUP('Bewerking, HH'!$B51,INDIRECT("'Plak, Gebiedsmaatregelen'!A"&amp;$W$18&amp;":H"&amp;$W$19),X$24,FALSE)</f>
        <v>868</v>
      </c>
      <c r="Y51" s="18">
        <f ca="1">VLOOKUP('Bewerking, HH'!$B51,INDIRECT("'Plak, Gebiedsmaatregelen'!A"&amp;$W$18&amp;":H"&amp;$W$19),Y$24,FALSE)</f>
        <v>0</v>
      </c>
      <c r="Z51" s="18">
        <f ca="1">VLOOKUP('Bewerking, HH'!$B51,INDIRECT("'Plak, Gebiedsmaatregelen'!A"&amp;$W$18&amp;":H"&amp;$W$19),Z$24,FALSE)</f>
        <v>0</v>
      </c>
      <c r="AA51" s="18">
        <f ca="1">VLOOKUP('Bewerking, HH'!$B51,INDIRECT("'Plak, Gebiedsmaatregelen'!A"&amp;$W$18&amp;":H"&amp;$W$19),AA$24,FALSE)</f>
        <v>0</v>
      </c>
      <c r="AB51" s="18">
        <f ca="1">VLOOKUP('Bewerking, HH'!$B51,INDIRECT("'Plak, Gebiedsmaatregelen'!A"&amp;$W$18&amp;":H"&amp;$W$19),AB$24,FALSE)</f>
        <v>0</v>
      </c>
      <c r="AC51" s="18">
        <f ca="1">VLOOKUP('Bewerking, HH'!$B51,INDIRECT("'Plak, Gebiedsmaatregelen'!A"&amp;$W$18&amp;":H"&amp;$W$19),AC$24,FALSE)</f>
        <v>1678</v>
      </c>
      <c r="AE51" s="21"/>
      <c r="AG51" s="18">
        <f ca="1">VLOOKUP('Bewerking, HH'!$B51,INDIRECT("'Plak, Gebiedsmaatregelen'!A"&amp;$AG$18&amp;":H"&amp;$AG$19),AG$24,FALSE)</f>
        <v>2546</v>
      </c>
      <c r="AH51" s="18">
        <f ca="1">VLOOKUP('Bewerking, HH'!$B51,INDIRECT("'Plak, Gebiedsmaatregelen'!A"&amp;$AG$18&amp;":H"&amp;$AG$19),AH$24,FALSE)</f>
        <v>868</v>
      </c>
      <c r="AI51" s="18">
        <f ca="1">VLOOKUP('Bewerking, HH'!$B51,INDIRECT("'Plak, Gebiedsmaatregelen'!A"&amp;$AG$18&amp;":H"&amp;$AG$19),AI$24,FALSE)</f>
        <v>0</v>
      </c>
      <c r="AJ51" s="18">
        <f ca="1">VLOOKUP('Bewerking, HH'!$B51,INDIRECT("'Plak, Gebiedsmaatregelen'!A"&amp;$AG$18&amp;":H"&amp;$AG$19),AJ$24,FALSE)</f>
        <v>0</v>
      </c>
      <c r="AK51" s="18">
        <f ca="1">VLOOKUP('Bewerking, HH'!$B51,INDIRECT("'Plak, Gebiedsmaatregelen'!A"&amp;$AG$18&amp;":H"&amp;$AG$19),AK$24,FALSE)</f>
        <v>0</v>
      </c>
      <c r="AL51" s="18">
        <f ca="1">VLOOKUP('Bewerking, HH'!$B51,INDIRECT("'Plak, Gebiedsmaatregelen'!A"&amp;$AG$18&amp;":H"&amp;$AG$19),AL$24,FALSE)</f>
        <v>0</v>
      </c>
      <c r="AM51" s="18">
        <f ca="1">VLOOKUP('Bewerking, HH'!$B51,INDIRECT("'Plak, Gebiedsmaatregelen'!A"&amp;$AG$18&amp;":H"&amp;$AG$19),AM$24,FALSE)</f>
        <v>1678</v>
      </c>
      <c r="AO51" s="21"/>
      <c r="AQ51" s="18">
        <f ca="1">VLOOKUP('Bewerking, HH'!$B51,INDIRECT("'Plak, Gebiedsmaatregelen'!A"&amp;$AQ$18&amp;":H"&amp;$AQ$19),AQ$24,FALSE)</f>
        <v>2546</v>
      </c>
      <c r="AR51" s="18">
        <f ca="1">VLOOKUP('Bewerking, HH'!$B51,INDIRECT("'Plak, Gebiedsmaatregelen'!A"&amp;$AQ$18&amp;":H"&amp;$AQ$19),AR$24,FALSE)</f>
        <v>868</v>
      </c>
      <c r="AS51" s="18">
        <f ca="1">VLOOKUP('Bewerking, HH'!$B51,INDIRECT("'Plak, Gebiedsmaatregelen'!A"&amp;$AQ$18&amp;":H"&amp;$AQ$19),AS$24,FALSE)</f>
        <v>0</v>
      </c>
      <c r="AT51" s="18">
        <f ca="1">VLOOKUP('Bewerking, HH'!$B51,INDIRECT("'Plak, Gebiedsmaatregelen'!A"&amp;$AQ$18&amp;":H"&amp;$AQ$19),AT$24,FALSE)</f>
        <v>0</v>
      </c>
      <c r="AU51" s="18">
        <f ca="1">VLOOKUP('Bewerking, HH'!$B51,INDIRECT("'Plak, Gebiedsmaatregelen'!A"&amp;$AQ$18&amp;":H"&amp;$AQ$19),AU$24,FALSE)</f>
        <v>0</v>
      </c>
      <c r="AV51" s="18">
        <f ca="1">VLOOKUP('Bewerking, HH'!$B51,INDIRECT("'Plak, Gebiedsmaatregelen'!A"&amp;$AQ$18&amp;":H"&amp;$AQ$19),AV$24,FALSE)</f>
        <v>0</v>
      </c>
      <c r="AW51" s="18">
        <f ca="1">VLOOKUP('Bewerking, HH'!$B51,INDIRECT("'Plak, Gebiedsmaatregelen'!A"&amp;$AQ$18&amp;":H"&amp;$AQ$19),AW$24,FALSE)</f>
        <v>1678</v>
      </c>
    </row>
    <row r="52" spans="2:49" s="18" customFormat="1" x14ac:dyDescent="0.25">
      <c r="B52" s="18" t="s">
        <v>88</v>
      </c>
      <c r="C52" s="18">
        <f ca="1">VLOOKUP('Bewerking, HH'!$B52,INDIRECT("'Plak, Gebiedsmaatregelen'!A"&amp;$C$18&amp;":H"&amp;$C$19),C$24,FALSE)</f>
        <v>4459</v>
      </c>
      <c r="D52" s="18">
        <f ca="1">VLOOKUP('Bewerking, HH'!$B52,INDIRECT("'Plak, Gebiedsmaatregelen'!A"&amp;$C$18&amp;":H"&amp;$C$19),D$24,FALSE)</f>
        <v>704</v>
      </c>
      <c r="E52" s="18">
        <f ca="1">VLOOKUP('Bewerking, HH'!$B52,INDIRECT("'Plak, Gebiedsmaatregelen'!A"&amp;$C$18&amp;":H"&amp;$C$19),E$24,FALSE)</f>
        <v>0</v>
      </c>
      <c r="F52" s="18">
        <f ca="1">VLOOKUP('Bewerking, HH'!$B52,INDIRECT("'Plak, Gebiedsmaatregelen'!A"&amp;$C$18&amp;":H"&amp;$C$19),F$24,FALSE)</f>
        <v>0</v>
      </c>
      <c r="G52" s="18">
        <f ca="1">VLOOKUP('Bewerking, HH'!$B52,INDIRECT("'Plak, Gebiedsmaatregelen'!A"&amp;$C$18&amp;":H"&amp;$C$19),G$24,FALSE)</f>
        <v>0</v>
      </c>
      <c r="H52" s="18">
        <f ca="1">VLOOKUP('Bewerking, HH'!$B52,INDIRECT("'Plak, Gebiedsmaatregelen'!A"&amp;$C$18&amp;":H"&amp;$C$19),H$24,FALSE)</f>
        <v>0</v>
      </c>
      <c r="I52" s="18">
        <f ca="1">VLOOKUP('Bewerking, HH'!$B52,INDIRECT("'Plak, Gebiedsmaatregelen'!A"&amp;$C$18&amp;":H"&amp;$C$19),I$24,FALSE)</f>
        <v>3755</v>
      </c>
      <c r="K52" s="21"/>
      <c r="M52" s="18">
        <f ca="1">VLOOKUP('Bewerking, HH'!$B52,INDIRECT("'Plak, Gebiedsmaatregelen'!A"&amp;$M$18&amp;":H"&amp;$M$19),M$24,FALSE)</f>
        <v>4459</v>
      </c>
      <c r="N52" s="18">
        <f ca="1">VLOOKUP('Bewerking, HH'!$B52,INDIRECT("'Plak, Gebiedsmaatregelen'!A"&amp;$M$18&amp;":H"&amp;$M$19),N$24,FALSE)</f>
        <v>704</v>
      </c>
      <c r="O52" s="18">
        <f ca="1">VLOOKUP('Bewerking, HH'!$B52,INDIRECT("'Plak, Gebiedsmaatregelen'!A"&amp;$M$18&amp;":H"&amp;$M$19),O$24,FALSE)</f>
        <v>0</v>
      </c>
      <c r="P52" s="18">
        <f ca="1">VLOOKUP('Bewerking, HH'!$B52,INDIRECT("'Plak, Gebiedsmaatregelen'!A"&amp;$M$18&amp;":H"&amp;$M$19),P$24,FALSE)</f>
        <v>0</v>
      </c>
      <c r="Q52" s="18">
        <f ca="1">VLOOKUP('Bewerking, HH'!$B52,INDIRECT("'Plak, Gebiedsmaatregelen'!A"&amp;$M$18&amp;":H"&amp;$M$19),Q$24,FALSE)</f>
        <v>0</v>
      </c>
      <c r="R52" s="18">
        <f ca="1">VLOOKUP('Bewerking, HH'!$B52,INDIRECT("'Plak, Gebiedsmaatregelen'!A"&amp;$M$18&amp;":H"&amp;$M$19),R$24,FALSE)</f>
        <v>0</v>
      </c>
      <c r="S52" s="18">
        <f ca="1">VLOOKUP('Bewerking, HH'!$B52,INDIRECT("'Plak, Gebiedsmaatregelen'!A"&amp;$M$18&amp;":H"&amp;$M$19),S$24,FALSE)</f>
        <v>3755</v>
      </c>
      <c r="U52" s="21"/>
      <c r="W52" s="18">
        <f ca="1">VLOOKUP('Bewerking, HH'!$B52,INDIRECT("'Plak, Gebiedsmaatregelen'!A"&amp;$W$18&amp;":H"&amp;$W$19),W$24,FALSE)</f>
        <v>4459</v>
      </c>
      <c r="X52" s="18">
        <f ca="1">VLOOKUP('Bewerking, HH'!$B52,INDIRECT("'Plak, Gebiedsmaatregelen'!A"&amp;$W$18&amp;":H"&amp;$W$19),X$24,FALSE)</f>
        <v>704</v>
      </c>
      <c r="Y52" s="18">
        <f ca="1">VLOOKUP('Bewerking, HH'!$B52,INDIRECT("'Plak, Gebiedsmaatregelen'!A"&amp;$W$18&amp;":H"&amp;$W$19),Y$24,FALSE)</f>
        <v>0</v>
      </c>
      <c r="Z52" s="18">
        <f ca="1">VLOOKUP('Bewerking, HH'!$B52,INDIRECT("'Plak, Gebiedsmaatregelen'!A"&amp;$W$18&amp;":H"&amp;$W$19),Z$24,FALSE)</f>
        <v>0</v>
      </c>
      <c r="AA52" s="18">
        <f ca="1">VLOOKUP('Bewerking, HH'!$B52,INDIRECT("'Plak, Gebiedsmaatregelen'!A"&amp;$W$18&amp;":H"&amp;$W$19),AA$24,FALSE)</f>
        <v>0</v>
      </c>
      <c r="AB52" s="18">
        <f ca="1">VLOOKUP('Bewerking, HH'!$B52,INDIRECT("'Plak, Gebiedsmaatregelen'!A"&amp;$W$18&amp;":H"&amp;$W$19),AB$24,FALSE)</f>
        <v>0</v>
      </c>
      <c r="AC52" s="18">
        <f ca="1">VLOOKUP('Bewerking, HH'!$B52,INDIRECT("'Plak, Gebiedsmaatregelen'!A"&amp;$W$18&amp;":H"&amp;$W$19),AC$24,FALSE)</f>
        <v>3755</v>
      </c>
      <c r="AE52" s="21"/>
      <c r="AG52" s="18">
        <f ca="1">VLOOKUP('Bewerking, HH'!$B52,INDIRECT("'Plak, Gebiedsmaatregelen'!A"&amp;$AG$18&amp;":H"&amp;$AG$19),AG$24,FALSE)</f>
        <v>4459</v>
      </c>
      <c r="AH52" s="18">
        <f ca="1">VLOOKUP('Bewerking, HH'!$B52,INDIRECT("'Plak, Gebiedsmaatregelen'!A"&amp;$AG$18&amp;":H"&amp;$AG$19),AH$24,FALSE)</f>
        <v>704</v>
      </c>
      <c r="AI52" s="18">
        <f ca="1">VLOOKUP('Bewerking, HH'!$B52,INDIRECT("'Plak, Gebiedsmaatregelen'!A"&amp;$AG$18&amp;":H"&amp;$AG$19),AI$24,FALSE)</f>
        <v>0</v>
      </c>
      <c r="AJ52" s="18">
        <f ca="1">VLOOKUP('Bewerking, HH'!$B52,INDIRECT("'Plak, Gebiedsmaatregelen'!A"&amp;$AG$18&amp;":H"&amp;$AG$19),AJ$24,FALSE)</f>
        <v>0</v>
      </c>
      <c r="AK52" s="18">
        <f ca="1">VLOOKUP('Bewerking, HH'!$B52,INDIRECT("'Plak, Gebiedsmaatregelen'!A"&amp;$AG$18&amp;":H"&amp;$AG$19),AK$24,FALSE)</f>
        <v>0</v>
      </c>
      <c r="AL52" s="18">
        <f ca="1">VLOOKUP('Bewerking, HH'!$B52,INDIRECT("'Plak, Gebiedsmaatregelen'!A"&amp;$AG$18&amp;":H"&amp;$AG$19),AL$24,FALSE)</f>
        <v>0</v>
      </c>
      <c r="AM52" s="18">
        <f ca="1">VLOOKUP('Bewerking, HH'!$B52,INDIRECT("'Plak, Gebiedsmaatregelen'!A"&amp;$AG$18&amp;":H"&amp;$AG$19),AM$24,FALSE)</f>
        <v>3755</v>
      </c>
      <c r="AO52" s="21"/>
      <c r="AQ52" s="18">
        <f ca="1">VLOOKUP('Bewerking, HH'!$B52,INDIRECT("'Plak, Gebiedsmaatregelen'!A"&amp;$AQ$18&amp;":H"&amp;$AQ$19),AQ$24,FALSE)</f>
        <v>4459</v>
      </c>
      <c r="AR52" s="18">
        <f ca="1">VLOOKUP('Bewerking, HH'!$B52,INDIRECT("'Plak, Gebiedsmaatregelen'!A"&amp;$AQ$18&amp;":H"&amp;$AQ$19),AR$24,FALSE)</f>
        <v>704</v>
      </c>
      <c r="AS52" s="18">
        <f ca="1">VLOOKUP('Bewerking, HH'!$B52,INDIRECT("'Plak, Gebiedsmaatregelen'!A"&amp;$AQ$18&amp;":H"&amp;$AQ$19),AS$24,FALSE)</f>
        <v>0</v>
      </c>
      <c r="AT52" s="18">
        <f ca="1">VLOOKUP('Bewerking, HH'!$B52,INDIRECT("'Plak, Gebiedsmaatregelen'!A"&amp;$AQ$18&amp;":H"&amp;$AQ$19),AT$24,FALSE)</f>
        <v>0</v>
      </c>
      <c r="AU52" s="18">
        <f ca="1">VLOOKUP('Bewerking, HH'!$B52,INDIRECT("'Plak, Gebiedsmaatregelen'!A"&amp;$AQ$18&amp;":H"&amp;$AQ$19),AU$24,FALSE)</f>
        <v>0</v>
      </c>
      <c r="AV52" s="18">
        <f ca="1">VLOOKUP('Bewerking, HH'!$B52,INDIRECT("'Plak, Gebiedsmaatregelen'!A"&amp;$AQ$18&amp;":H"&amp;$AQ$19),AV$24,FALSE)</f>
        <v>0</v>
      </c>
      <c r="AW52" s="18">
        <f ca="1">VLOOKUP('Bewerking, HH'!$B52,INDIRECT("'Plak, Gebiedsmaatregelen'!A"&amp;$AQ$18&amp;":H"&amp;$AQ$19),AW$24,FALSE)</f>
        <v>3755</v>
      </c>
    </row>
    <row r="53" spans="2:49" s="18" customFormat="1" x14ac:dyDescent="0.25">
      <c r="B53" s="18" t="s">
        <v>89</v>
      </c>
      <c r="C53" s="18">
        <f ca="1">VLOOKUP('Bewerking, HH'!$B53,INDIRECT("'Plak, Gebiedsmaatregelen'!A"&amp;$C$18&amp;":H"&amp;$C$19),C$24,FALSE)</f>
        <v>8937</v>
      </c>
      <c r="D53" s="18">
        <f ca="1">VLOOKUP('Bewerking, HH'!$B53,INDIRECT("'Plak, Gebiedsmaatregelen'!A"&amp;$C$18&amp;":H"&amp;$C$19),D$24,FALSE)</f>
        <v>3225</v>
      </c>
      <c r="E53" s="18">
        <f ca="1">VLOOKUP('Bewerking, HH'!$B53,INDIRECT("'Plak, Gebiedsmaatregelen'!A"&amp;$C$18&amp;":H"&amp;$C$19),E$24,FALSE)</f>
        <v>0</v>
      </c>
      <c r="F53" s="18">
        <f ca="1">VLOOKUP('Bewerking, HH'!$B53,INDIRECT("'Plak, Gebiedsmaatregelen'!A"&amp;$C$18&amp;":H"&amp;$C$19),F$24,FALSE)</f>
        <v>0</v>
      </c>
      <c r="G53" s="18">
        <f ca="1">VLOOKUP('Bewerking, HH'!$B53,INDIRECT("'Plak, Gebiedsmaatregelen'!A"&amp;$C$18&amp;":H"&amp;$C$19),G$24,FALSE)</f>
        <v>0</v>
      </c>
      <c r="H53" s="18">
        <f ca="1">VLOOKUP('Bewerking, HH'!$B53,INDIRECT("'Plak, Gebiedsmaatregelen'!A"&amp;$C$18&amp;":H"&amp;$C$19),H$24,FALSE)</f>
        <v>0</v>
      </c>
      <c r="I53" s="18">
        <f ca="1">VLOOKUP('Bewerking, HH'!$B53,INDIRECT("'Plak, Gebiedsmaatregelen'!A"&amp;$C$18&amp;":H"&amp;$C$19),I$24,FALSE)</f>
        <v>5712</v>
      </c>
      <c r="K53" s="21"/>
      <c r="M53" s="18">
        <f ca="1">VLOOKUP('Bewerking, HH'!$B53,INDIRECT("'Plak, Gebiedsmaatregelen'!A"&amp;$M$18&amp;":H"&amp;$M$19),M$24,FALSE)</f>
        <v>8937</v>
      </c>
      <c r="N53" s="18">
        <f ca="1">VLOOKUP('Bewerking, HH'!$B53,INDIRECT("'Plak, Gebiedsmaatregelen'!A"&amp;$M$18&amp;":H"&amp;$M$19),N$24,FALSE)</f>
        <v>3225</v>
      </c>
      <c r="O53" s="18">
        <f ca="1">VLOOKUP('Bewerking, HH'!$B53,INDIRECT("'Plak, Gebiedsmaatregelen'!A"&amp;$M$18&amp;":H"&amp;$M$19),O$24,FALSE)</f>
        <v>0</v>
      </c>
      <c r="P53" s="18">
        <f ca="1">VLOOKUP('Bewerking, HH'!$B53,INDIRECT("'Plak, Gebiedsmaatregelen'!A"&amp;$M$18&amp;":H"&amp;$M$19),P$24,FALSE)</f>
        <v>0</v>
      </c>
      <c r="Q53" s="18">
        <f ca="1">VLOOKUP('Bewerking, HH'!$B53,INDIRECT("'Plak, Gebiedsmaatregelen'!A"&amp;$M$18&amp;":H"&amp;$M$19),Q$24,FALSE)</f>
        <v>0</v>
      </c>
      <c r="R53" s="18">
        <f ca="1">VLOOKUP('Bewerking, HH'!$B53,INDIRECT("'Plak, Gebiedsmaatregelen'!A"&amp;$M$18&amp;":H"&amp;$M$19),R$24,FALSE)</f>
        <v>0</v>
      </c>
      <c r="S53" s="18">
        <f ca="1">VLOOKUP('Bewerking, HH'!$B53,INDIRECT("'Plak, Gebiedsmaatregelen'!A"&amp;$M$18&amp;":H"&amp;$M$19),S$24,FALSE)</f>
        <v>5712</v>
      </c>
      <c r="U53" s="21"/>
      <c r="W53" s="18">
        <f ca="1">VLOOKUP('Bewerking, HH'!$B53,INDIRECT("'Plak, Gebiedsmaatregelen'!A"&amp;$W$18&amp;":H"&amp;$W$19),W$24,FALSE)</f>
        <v>8937</v>
      </c>
      <c r="X53" s="18">
        <f ca="1">VLOOKUP('Bewerking, HH'!$B53,INDIRECT("'Plak, Gebiedsmaatregelen'!A"&amp;$W$18&amp;":H"&amp;$W$19),X$24,FALSE)</f>
        <v>3225</v>
      </c>
      <c r="Y53" s="18">
        <f ca="1">VLOOKUP('Bewerking, HH'!$B53,INDIRECT("'Plak, Gebiedsmaatregelen'!A"&amp;$W$18&amp;":H"&amp;$W$19),Y$24,FALSE)</f>
        <v>0</v>
      </c>
      <c r="Z53" s="18">
        <f ca="1">VLOOKUP('Bewerking, HH'!$B53,INDIRECT("'Plak, Gebiedsmaatregelen'!A"&amp;$W$18&amp;":H"&amp;$W$19),Z$24,FALSE)</f>
        <v>0</v>
      </c>
      <c r="AA53" s="18">
        <f ca="1">VLOOKUP('Bewerking, HH'!$B53,INDIRECT("'Plak, Gebiedsmaatregelen'!A"&amp;$W$18&amp;":H"&amp;$W$19),AA$24,FALSE)</f>
        <v>0</v>
      </c>
      <c r="AB53" s="18">
        <f ca="1">VLOOKUP('Bewerking, HH'!$B53,INDIRECT("'Plak, Gebiedsmaatregelen'!A"&amp;$W$18&amp;":H"&amp;$W$19),AB$24,FALSE)</f>
        <v>0</v>
      </c>
      <c r="AC53" s="18">
        <f ca="1">VLOOKUP('Bewerking, HH'!$B53,INDIRECT("'Plak, Gebiedsmaatregelen'!A"&amp;$W$18&amp;":H"&amp;$W$19),AC$24,FALSE)</f>
        <v>5712</v>
      </c>
      <c r="AE53" s="21"/>
      <c r="AG53" s="18">
        <f ca="1">VLOOKUP('Bewerking, HH'!$B53,INDIRECT("'Plak, Gebiedsmaatregelen'!A"&amp;$AG$18&amp;":H"&amp;$AG$19),AG$24,FALSE)</f>
        <v>8937</v>
      </c>
      <c r="AH53" s="18">
        <f ca="1">VLOOKUP('Bewerking, HH'!$B53,INDIRECT("'Plak, Gebiedsmaatregelen'!A"&amp;$AG$18&amp;":H"&amp;$AG$19),AH$24,FALSE)</f>
        <v>3225</v>
      </c>
      <c r="AI53" s="18">
        <f ca="1">VLOOKUP('Bewerking, HH'!$B53,INDIRECT("'Plak, Gebiedsmaatregelen'!A"&amp;$AG$18&amp;":H"&amp;$AG$19),AI$24,FALSE)</f>
        <v>0</v>
      </c>
      <c r="AJ53" s="18">
        <f ca="1">VLOOKUP('Bewerking, HH'!$B53,INDIRECT("'Plak, Gebiedsmaatregelen'!A"&amp;$AG$18&amp;":H"&amp;$AG$19),AJ$24,FALSE)</f>
        <v>0</v>
      </c>
      <c r="AK53" s="18">
        <f ca="1">VLOOKUP('Bewerking, HH'!$B53,INDIRECT("'Plak, Gebiedsmaatregelen'!A"&amp;$AG$18&amp;":H"&amp;$AG$19),AK$24,FALSE)</f>
        <v>0</v>
      </c>
      <c r="AL53" s="18">
        <f ca="1">VLOOKUP('Bewerking, HH'!$B53,INDIRECT("'Plak, Gebiedsmaatregelen'!A"&amp;$AG$18&amp;":H"&amp;$AG$19),AL$24,FALSE)</f>
        <v>0</v>
      </c>
      <c r="AM53" s="18">
        <f ca="1">VLOOKUP('Bewerking, HH'!$B53,INDIRECT("'Plak, Gebiedsmaatregelen'!A"&amp;$AG$18&amp;":H"&amp;$AG$19),AM$24,FALSE)</f>
        <v>5712</v>
      </c>
      <c r="AO53" s="21"/>
      <c r="AQ53" s="18">
        <f ca="1">VLOOKUP('Bewerking, HH'!$B53,INDIRECT("'Plak, Gebiedsmaatregelen'!A"&amp;$AQ$18&amp;":H"&amp;$AQ$19),AQ$24,FALSE)</f>
        <v>8937</v>
      </c>
      <c r="AR53" s="18">
        <f ca="1">VLOOKUP('Bewerking, HH'!$B53,INDIRECT("'Plak, Gebiedsmaatregelen'!A"&amp;$AQ$18&amp;":H"&amp;$AQ$19),AR$24,FALSE)</f>
        <v>3225</v>
      </c>
      <c r="AS53" s="18">
        <f ca="1">VLOOKUP('Bewerking, HH'!$B53,INDIRECT("'Plak, Gebiedsmaatregelen'!A"&amp;$AQ$18&amp;":H"&amp;$AQ$19),AS$24,FALSE)</f>
        <v>0</v>
      </c>
      <c r="AT53" s="18">
        <f ca="1">VLOOKUP('Bewerking, HH'!$B53,INDIRECT("'Plak, Gebiedsmaatregelen'!A"&amp;$AQ$18&amp;":H"&amp;$AQ$19),AT$24,FALSE)</f>
        <v>0</v>
      </c>
      <c r="AU53" s="18">
        <f ca="1">VLOOKUP('Bewerking, HH'!$B53,INDIRECT("'Plak, Gebiedsmaatregelen'!A"&amp;$AQ$18&amp;":H"&amp;$AQ$19),AU$24,FALSE)</f>
        <v>0</v>
      </c>
      <c r="AV53" s="18">
        <f ca="1">VLOOKUP('Bewerking, HH'!$B53,INDIRECT("'Plak, Gebiedsmaatregelen'!A"&amp;$AQ$18&amp;":H"&amp;$AQ$19),AV$24,FALSE)</f>
        <v>0</v>
      </c>
      <c r="AW53" s="18">
        <f ca="1">VLOOKUP('Bewerking, HH'!$B53,INDIRECT("'Plak, Gebiedsmaatregelen'!A"&amp;$AQ$18&amp;":H"&amp;$AQ$19),AW$24,FALSE)</f>
        <v>5712</v>
      </c>
    </row>
    <row r="54" spans="2:49" s="18" customFormat="1" x14ac:dyDescent="0.25">
      <c r="B54" s="18" t="s">
        <v>90</v>
      </c>
      <c r="C54" s="18">
        <f ca="1">VLOOKUP('Bewerking, HH'!$B54,INDIRECT("'Plak, Gebiedsmaatregelen'!A"&amp;$C$18&amp;":H"&amp;$C$19),C$24,FALSE)</f>
        <v>7566</v>
      </c>
      <c r="D54" s="18">
        <f ca="1">VLOOKUP('Bewerking, HH'!$B54,INDIRECT("'Plak, Gebiedsmaatregelen'!A"&amp;$C$18&amp;":H"&amp;$C$19),D$24,FALSE)</f>
        <v>2264</v>
      </c>
      <c r="E54" s="18">
        <f ca="1">VLOOKUP('Bewerking, HH'!$B54,INDIRECT("'Plak, Gebiedsmaatregelen'!A"&amp;$C$18&amp;":H"&amp;$C$19),E$24,FALSE)</f>
        <v>0</v>
      </c>
      <c r="F54" s="18">
        <f ca="1">VLOOKUP('Bewerking, HH'!$B54,INDIRECT("'Plak, Gebiedsmaatregelen'!A"&amp;$C$18&amp;":H"&amp;$C$19),F$24,FALSE)</f>
        <v>0</v>
      </c>
      <c r="G54" s="18">
        <f ca="1">VLOOKUP('Bewerking, HH'!$B54,INDIRECT("'Plak, Gebiedsmaatregelen'!A"&amp;$C$18&amp;":H"&amp;$C$19),G$24,FALSE)</f>
        <v>0</v>
      </c>
      <c r="H54" s="18">
        <f ca="1">VLOOKUP('Bewerking, HH'!$B54,INDIRECT("'Plak, Gebiedsmaatregelen'!A"&amp;$C$18&amp;":H"&amp;$C$19),H$24,FALSE)</f>
        <v>0</v>
      </c>
      <c r="I54" s="18">
        <f ca="1">VLOOKUP('Bewerking, HH'!$B54,INDIRECT("'Plak, Gebiedsmaatregelen'!A"&amp;$C$18&amp;":H"&amp;$C$19),I$24,FALSE)</f>
        <v>5302</v>
      </c>
      <c r="K54" s="21"/>
      <c r="M54" s="18">
        <f ca="1">VLOOKUP('Bewerking, HH'!$B54,INDIRECT("'Plak, Gebiedsmaatregelen'!A"&amp;$M$18&amp;":H"&amp;$M$19),M$24,FALSE)</f>
        <v>7566</v>
      </c>
      <c r="N54" s="18">
        <f ca="1">VLOOKUP('Bewerking, HH'!$B54,INDIRECT("'Plak, Gebiedsmaatregelen'!A"&amp;$M$18&amp;":H"&amp;$M$19),N$24,FALSE)</f>
        <v>2264</v>
      </c>
      <c r="O54" s="18">
        <f ca="1">VLOOKUP('Bewerking, HH'!$B54,INDIRECT("'Plak, Gebiedsmaatregelen'!A"&amp;$M$18&amp;":H"&amp;$M$19),O$24,FALSE)</f>
        <v>0</v>
      </c>
      <c r="P54" s="18">
        <f ca="1">VLOOKUP('Bewerking, HH'!$B54,INDIRECT("'Plak, Gebiedsmaatregelen'!A"&amp;$M$18&amp;":H"&amp;$M$19),P$24,FALSE)</f>
        <v>0</v>
      </c>
      <c r="Q54" s="18">
        <f ca="1">VLOOKUP('Bewerking, HH'!$B54,INDIRECT("'Plak, Gebiedsmaatregelen'!A"&amp;$M$18&amp;":H"&amp;$M$19),Q$24,FALSE)</f>
        <v>0</v>
      </c>
      <c r="R54" s="18">
        <f ca="1">VLOOKUP('Bewerking, HH'!$B54,INDIRECT("'Plak, Gebiedsmaatregelen'!A"&amp;$M$18&amp;":H"&amp;$M$19),R$24,FALSE)</f>
        <v>0</v>
      </c>
      <c r="S54" s="18">
        <f ca="1">VLOOKUP('Bewerking, HH'!$B54,INDIRECT("'Plak, Gebiedsmaatregelen'!A"&amp;$M$18&amp;":H"&amp;$M$19),S$24,FALSE)</f>
        <v>5302</v>
      </c>
      <c r="U54" s="21"/>
      <c r="W54" s="18">
        <f ca="1">VLOOKUP('Bewerking, HH'!$B54,INDIRECT("'Plak, Gebiedsmaatregelen'!A"&amp;$W$18&amp;":H"&amp;$W$19),W$24,FALSE)</f>
        <v>7566</v>
      </c>
      <c r="X54" s="18">
        <f ca="1">VLOOKUP('Bewerking, HH'!$B54,INDIRECT("'Plak, Gebiedsmaatregelen'!A"&amp;$W$18&amp;":H"&amp;$W$19),X$24,FALSE)</f>
        <v>2264</v>
      </c>
      <c r="Y54" s="18">
        <f ca="1">VLOOKUP('Bewerking, HH'!$B54,INDIRECT("'Plak, Gebiedsmaatregelen'!A"&amp;$W$18&amp;":H"&amp;$W$19),Y$24,FALSE)</f>
        <v>0</v>
      </c>
      <c r="Z54" s="18">
        <f ca="1">VLOOKUP('Bewerking, HH'!$B54,INDIRECT("'Plak, Gebiedsmaatregelen'!A"&amp;$W$18&amp;":H"&amp;$W$19),Z$24,FALSE)</f>
        <v>0</v>
      </c>
      <c r="AA54" s="18">
        <f ca="1">VLOOKUP('Bewerking, HH'!$B54,INDIRECT("'Plak, Gebiedsmaatregelen'!A"&amp;$W$18&amp;":H"&amp;$W$19),AA$24,FALSE)</f>
        <v>0</v>
      </c>
      <c r="AB54" s="18">
        <f ca="1">VLOOKUP('Bewerking, HH'!$B54,INDIRECT("'Plak, Gebiedsmaatregelen'!A"&amp;$W$18&amp;":H"&amp;$W$19),AB$24,FALSE)</f>
        <v>0</v>
      </c>
      <c r="AC54" s="18">
        <f ca="1">VLOOKUP('Bewerking, HH'!$B54,INDIRECT("'Plak, Gebiedsmaatregelen'!A"&amp;$W$18&amp;":H"&amp;$W$19),AC$24,FALSE)</f>
        <v>5302</v>
      </c>
      <c r="AE54" s="21"/>
      <c r="AG54" s="18">
        <f ca="1">VLOOKUP('Bewerking, HH'!$B54,INDIRECT("'Plak, Gebiedsmaatregelen'!A"&amp;$AG$18&amp;":H"&amp;$AG$19),AG$24,FALSE)</f>
        <v>7566</v>
      </c>
      <c r="AH54" s="18">
        <f ca="1">VLOOKUP('Bewerking, HH'!$B54,INDIRECT("'Plak, Gebiedsmaatregelen'!A"&amp;$AG$18&amp;":H"&amp;$AG$19),AH$24,FALSE)</f>
        <v>2264</v>
      </c>
      <c r="AI54" s="18">
        <f ca="1">VLOOKUP('Bewerking, HH'!$B54,INDIRECT("'Plak, Gebiedsmaatregelen'!A"&amp;$AG$18&amp;":H"&amp;$AG$19),AI$24,FALSE)</f>
        <v>0</v>
      </c>
      <c r="AJ54" s="18">
        <f ca="1">VLOOKUP('Bewerking, HH'!$B54,INDIRECT("'Plak, Gebiedsmaatregelen'!A"&amp;$AG$18&amp;":H"&amp;$AG$19),AJ$24,FALSE)</f>
        <v>0</v>
      </c>
      <c r="AK54" s="18">
        <f ca="1">VLOOKUP('Bewerking, HH'!$B54,INDIRECT("'Plak, Gebiedsmaatregelen'!A"&amp;$AG$18&amp;":H"&amp;$AG$19),AK$24,FALSE)</f>
        <v>0</v>
      </c>
      <c r="AL54" s="18">
        <f ca="1">VLOOKUP('Bewerking, HH'!$B54,INDIRECT("'Plak, Gebiedsmaatregelen'!A"&amp;$AG$18&amp;":H"&amp;$AG$19),AL$24,FALSE)</f>
        <v>0</v>
      </c>
      <c r="AM54" s="18">
        <f ca="1">VLOOKUP('Bewerking, HH'!$B54,INDIRECT("'Plak, Gebiedsmaatregelen'!A"&amp;$AG$18&amp;":H"&amp;$AG$19),AM$24,FALSE)</f>
        <v>5302</v>
      </c>
      <c r="AO54" s="21"/>
      <c r="AQ54" s="18">
        <f ca="1">VLOOKUP('Bewerking, HH'!$B54,INDIRECT("'Plak, Gebiedsmaatregelen'!A"&amp;$AQ$18&amp;":H"&amp;$AQ$19),AQ$24,FALSE)</f>
        <v>7566</v>
      </c>
      <c r="AR54" s="18">
        <f ca="1">VLOOKUP('Bewerking, HH'!$B54,INDIRECT("'Plak, Gebiedsmaatregelen'!A"&amp;$AQ$18&amp;":H"&amp;$AQ$19),AR$24,FALSE)</f>
        <v>2264</v>
      </c>
      <c r="AS54" s="18">
        <f ca="1">VLOOKUP('Bewerking, HH'!$B54,INDIRECT("'Plak, Gebiedsmaatregelen'!A"&amp;$AQ$18&amp;":H"&amp;$AQ$19),AS$24,FALSE)</f>
        <v>0</v>
      </c>
      <c r="AT54" s="18">
        <f ca="1">VLOOKUP('Bewerking, HH'!$B54,INDIRECT("'Plak, Gebiedsmaatregelen'!A"&amp;$AQ$18&amp;":H"&amp;$AQ$19),AT$24,FALSE)</f>
        <v>0</v>
      </c>
      <c r="AU54" s="18">
        <f ca="1">VLOOKUP('Bewerking, HH'!$B54,INDIRECT("'Plak, Gebiedsmaatregelen'!A"&amp;$AQ$18&amp;":H"&amp;$AQ$19),AU$24,FALSE)</f>
        <v>0</v>
      </c>
      <c r="AV54" s="18">
        <f ca="1">VLOOKUP('Bewerking, HH'!$B54,INDIRECT("'Plak, Gebiedsmaatregelen'!A"&amp;$AQ$18&amp;":H"&amp;$AQ$19),AV$24,FALSE)</f>
        <v>0</v>
      </c>
      <c r="AW54" s="18">
        <f ca="1">VLOOKUP('Bewerking, HH'!$B54,INDIRECT("'Plak, Gebiedsmaatregelen'!A"&amp;$AQ$18&amp;":H"&amp;$AQ$19),AW$24,FALSE)</f>
        <v>5302</v>
      </c>
    </row>
    <row r="55" spans="2:49" s="18" customFormat="1" x14ac:dyDescent="0.25">
      <c r="B55" s="18" t="s">
        <v>91</v>
      </c>
      <c r="C55" s="18">
        <f ca="1">VLOOKUP('Bewerking, HH'!$B55,INDIRECT("'Plak, Gebiedsmaatregelen'!A"&amp;$C$18&amp;":H"&amp;$C$19),C$24,FALSE)</f>
        <v>19194</v>
      </c>
      <c r="D55" s="18">
        <f ca="1">VLOOKUP('Bewerking, HH'!$B55,INDIRECT("'Plak, Gebiedsmaatregelen'!A"&amp;$C$18&amp;":H"&amp;$C$19),D$24,FALSE)</f>
        <v>3975</v>
      </c>
      <c r="E55" s="18">
        <f ca="1">VLOOKUP('Bewerking, HH'!$B55,INDIRECT("'Plak, Gebiedsmaatregelen'!A"&amp;$C$18&amp;":H"&amp;$C$19),E$24,FALSE)</f>
        <v>0</v>
      </c>
      <c r="F55" s="18">
        <f ca="1">VLOOKUP('Bewerking, HH'!$B55,INDIRECT("'Plak, Gebiedsmaatregelen'!A"&amp;$C$18&amp;":H"&amp;$C$19),F$24,FALSE)</f>
        <v>0</v>
      </c>
      <c r="G55" s="18">
        <f ca="1">VLOOKUP('Bewerking, HH'!$B55,INDIRECT("'Plak, Gebiedsmaatregelen'!A"&amp;$C$18&amp;":H"&amp;$C$19),G$24,FALSE)</f>
        <v>0</v>
      </c>
      <c r="H55" s="18">
        <f ca="1">VLOOKUP('Bewerking, HH'!$B55,INDIRECT("'Plak, Gebiedsmaatregelen'!A"&amp;$C$18&amp;":H"&amp;$C$19),H$24,FALSE)</f>
        <v>0</v>
      </c>
      <c r="I55" s="18">
        <f ca="1">VLOOKUP('Bewerking, HH'!$B55,INDIRECT("'Plak, Gebiedsmaatregelen'!A"&amp;$C$18&amp;":H"&amp;$C$19),I$24,FALSE)</f>
        <v>15219</v>
      </c>
      <c r="K55" s="21"/>
      <c r="M55" s="18">
        <f ca="1">VLOOKUP('Bewerking, HH'!$B55,INDIRECT("'Plak, Gebiedsmaatregelen'!A"&amp;$M$18&amp;":H"&amp;$M$19),M$24,FALSE)</f>
        <v>19194</v>
      </c>
      <c r="N55" s="18">
        <f ca="1">VLOOKUP('Bewerking, HH'!$B55,INDIRECT("'Plak, Gebiedsmaatregelen'!A"&amp;$M$18&amp;":H"&amp;$M$19),N$24,FALSE)</f>
        <v>3975</v>
      </c>
      <c r="O55" s="18">
        <f ca="1">VLOOKUP('Bewerking, HH'!$B55,INDIRECT("'Plak, Gebiedsmaatregelen'!A"&amp;$M$18&amp;":H"&amp;$M$19),O$24,FALSE)</f>
        <v>0</v>
      </c>
      <c r="P55" s="18">
        <f ca="1">VLOOKUP('Bewerking, HH'!$B55,INDIRECT("'Plak, Gebiedsmaatregelen'!A"&amp;$M$18&amp;":H"&amp;$M$19),P$24,FALSE)</f>
        <v>0</v>
      </c>
      <c r="Q55" s="18">
        <f ca="1">VLOOKUP('Bewerking, HH'!$B55,INDIRECT("'Plak, Gebiedsmaatregelen'!A"&amp;$M$18&amp;":H"&amp;$M$19),Q$24,FALSE)</f>
        <v>0</v>
      </c>
      <c r="R55" s="18">
        <f ca="1">VLOOKUP('Bewerking, HH'!$B55,INDIRECT("'Plak, Gebiedsmaatregelen'!A"&amp;$M$18&amp;":H"&amp;$M$19),R$24,FALSE)</f>
        <v>0</v>
      </c>
      <c r="S55" s="18">
        <f ca="1">VLOOKUP('Bewerking, HH'!$B55,INDIRECT("'Plak, Gebiedsmaatregelen'!A"&amp;$M$18&amp;":H"&amp;$M$19),S$24,FALSE)</f>
        <v>15219</v>
      </c>
      <c r="U55" s="21"/>
      <c r="W55" s="18">
        <f ca="1">VLOOKUP('Bewerking, HH'!$B55,INDIRECT("'Plak, Gebiedsmaatregelen'!A"&amp;$W$18&amp;":H"&amp;$W$19),W$24,FALSE)</f>
        <v>19194</v>
      </c>
      <c r="X55" s="18">
        <f ca="1">VLOOKUP('Bewerking, HH'!$B55,INDIRECT("'Plak, Gebiedsmaatregelen'!A"&amp;$W$18&amp;":H"&amp;$W$19),X$24,FALSE)</f>
        <v>3975</v>
      </c>
      <c r="Y55" s="18">
        <f ca="1">VLOOKUP('Bewerking, HH'!$B55,INDIRECT("'Plak, Gebiedsmaatregelen'!A"&amp;$W$18&amp;":H"&amp;$W$19),Y$24,FALSE)</f>
        <v>0</v>
      </c>
      <c r="Z55" s="18">
        <f ca="1">VLOOKUP('Bewerking, HH'!$B55,INDIRECT("'Plak, Gebiedsmaatregelen'!A"&amp;$W$18&amp;":H"&amp;$W$19),Z$24,FALSE)</f>
        <v>0</v>
      </c>
      <c r="AA55" s="18">
        <f ca="1">VLOOKUP('Bewerking, HH'!$B55,INDIRECT("'Plak, Gebiedsmaatregelen'!A"&amp;$W$18&amp;":H"&amp;$W$19),AA$24,FALSE)</f>
        <v>0</v>
      </c>
      <c r="AB55" s="18">
        <f ca="1">VLOOKUP('Bewerking, HH'!$B55,INDIRECT("'Plak, Gebiedsmaatregelen'!A"&amp;$W$18&amp;":H"&amp;$W$19),AB$24,FALSE)</f>
        <v>0</v>
      </c>
      <c r="AC55" s="18">
        <f ca="1">VLOOKUP('Bewerking, HH'!$B55,INDIRECT("'Plak, Gebiedsmaatregelen'!A"&amp;$W$18&amp;":H"&amp;$W$19),AC$24,FALSE)</f>
        <v>15219</v>
      </c>
      <c r="AE55" s="21"/>
      <c r="AG55" s="18">
        <f ca="1">VLOOKUP('Bewerking, HH'!$B55,INDIRECT("'Plak, Gebiedsmaatregelen'!A"&amp;$AG$18&amp;":H"&amp;$AG$19),AG$24,FALSE)</f>
        <v>19194</v>
      </c>
      <c r="AH55" s="18">
        <f ca="1">VLOOKUP('Bewerking, HH'!$B55,INDIRECT("'Plak, Gebiedsmaatregelen'!A"&amp;$AG$18&amp;":H"&amp;$AG$19),AH$24,FALSE)</f>
        <v>3975</v>
      </c>
      <c r="AI55" s="18">
        <f ca="1">VLOOKUP('Bewerking, HH'!$B55,INDIRECT("'Plak, Gebiedsmaatregelen'!A"&amp;$AG$18&amp;":H"&amp;$AG$19),AI$24,FALSE)</f>
        <v>0</v>
      </c>
      <c r="AJ55" s="18">
        <f ca="1">VLOOKUP('Bewerking, HH'!$B55,INDIRECT("'Plak, Gebiedsmaatregelen'!A"&amp;$AG$18&amp;":H"&amp;$AG$19),AJ$24,FALSE)</f>
        <v>0</v>
      </c>
      <c r="AK55" s="18">
        <f ca="1">VLOOKUP('Bewerking, HH'!$B55,INDIRECT("'Plak, Gebiedsmaatregelen'!A"&amp;$AG$18&amp;":H"&amp;$AG$19),AK$24,FALSE)</f>
        <v>0</v>
      </c>
      <c r="AL55" s="18">
        <f ca="1">VLOOKUP('Bewerking, HH'!$B55,INDIRECT("'Plak, Gebiedsmaatregelen'!A"&amp;$AG$18&amp;":H"&amp;$AG$19),AL$24,FALSE)</f>
        <v>0</v>
      </c>
      <c r="AM55" s="18">
        <f ca="1">VLOOKUP('Bewerking, HH'!$B55,INDIRECT("'Plak, Gebiedsmaatregelen'!A"&amp;$AG$18&amp;":H"&amp;$AG$19),AM$24,FALSE)</f>
        <v>15219</v>
      </c>
      <c r="AO55" s="21"/>
      <c r="AQ55" s="18">
        <f ca="1">VLOOKUP('Bewerking, HH'!$B55,INDIRECT("'Plak, Gebiedsmaatregelen'!A"&amp;$AQ$18&amp;":H"&amp;$AQ$19),AQ$24,FALSE)</f>
        <v>19194</v>
      </c>
      <c r="AR55" s="18">
        <f ca="1">VLOOKUP('Bewerking, HH'!$B55,INDIRECT("'Plak, Gebiedsmaatregelen'!A"&amp;$AQ$18&amp;":H"&amp;$AQ$19),AR$24,FALSE)</f>
        <v>3975</v>
      </c>
      <c r="AS55" s="18">
        <f ca="1">VLOOKUP('Bewerking, HH'!$B55,INDIRECT("'Plak, Gebiedsmaatregelen'!A"&amp;$AQ$18&amp;":H"&amp;$AQ$19),AS$24,FALSE)</f>
        <v>0</v>
      </c>
      <c r="AT55" s="18">
        <f ca="1">VLOOKUP('Bewerking, HH'!$B55,INDIRECT("'Plak, Gebiedsmaatregelen'!A"&amp;$AQ$18&amp;":H"&amp;$AQ$19),AT$24,FALSE)</f>
        <v>0</v>
      </c>
      <c r="AU55" s="18">
        <f ca="1">VLOOKUP('Bewerking, HH'!$B55,INDIRECT("'Plak, Gebiedsmaatregelen'!A"&amp;$AQ$18&amp;":H"&amp;$AQ$19),AU$24,FALSE)</f>
        <v>0</v>
      </c>
      <c r="AV55" s="18">
        <f ca="1">VLOOKUP('Bewerking, HH'!$B55,INDIRECT("'Plak, Gebiedsmaatregelen'!A"&amp;$AQ$18&amp;":H"&amp;$AQ$19),AV$24,FALSE)</f>
        <v>0</v>
      </c>
      <c r="AW55" s="18">
        <f ca="1">VLOOKUP('Bewerking, HH'!$B55,INDIRECT("'Plak, Gebiedsmaatregelen'!A"&amp;$AQ$18&amp;":H"&amp;$AQ$19),AW$24,FALSE)</f>
        <v>15219</v>
      </c>
    </row>
    <row r="56" spans="2:49" s="18" customFormat="1" x14ac:dyDescent="0.25">
      <c r="B56" s="18" t="s">
        <v>92</v>
      </c>
      <c r="C56" s="18">
        <f ca="1">VLOOKUP('Bewerking, HH'!$B56,INDIRECT("'Plak, Gebiedsmaatregelen'!A"&amp;$C$18&amp;":H"&amp;$C$19),C$24,FALSE)</f>
        <v>5200</v>
      </c>
      <c r="D56" s="18">
        <f ca="1">VLOOKUP('Bewerking, HH'!$B56,INDIRECT("'Plak, Gebiedsmaatregelen'!A"&amp;$C$18&amp;":H"&amp;$C$19),D$24,FALSE)</f>
        <v>462</v>
      </c>
      <c r="E56" s="18">
        <f ca="1">VLOOKUP('Bewerking, HH'!$B56,INDIRECT("'Plak, Gebiedsmaatregelen'!A"&amp;$C$18&amp;":H"&amp;$C$19),E$24,FALSE)</f>
        <v>0</v>
      </c>
      <c r="F56" s="18">
        <f ca="1">VLOOKUP('Bewerking, HH'!$B56,INDIRECT("'Plak, Gebiedsmaatregelen'!A"&amp;$C$18&amp;":H"&amp;$C$19),F$24,FALSE)</f>
        <v>0</v>
      </c>
      <c r="G56" s="18">
        <f ca="1">VLOOKUP('Bewerking, HH'!$B56,INDIRECT("'Plak, Gebiedsmaatregelen'!A"&amp;$C$18&amp;":H"&amp;$C$19),G$24,FALSE)</f>
        <v>0</v>
      </c>
      <c r="H56" s="18">
        <f ca="1">VLOOKUP('Bewerking, HH'!$B56,INDIRECT("'Plak, Gebiedsmaatregelen'!A"&amp;$C$18&amp;":H"&amp;$C$19),H$24,FALSE)</f>
        <v>0</v>
      </c>
      <c r="I56" s="18">
        <f ca="1">VLOOKUP('Bewerking, HH'!$B56,INDIRECT("'Plak, Gebiedsmaatregelen'!A"&amp;$C$18&amp;":H"&amp;$C$19),I$24,FALSE)</f>
        <v>4738</v>
      </c>
      <c r="K56" s="21"/>
      <c r="M56" s="18">
        <f ca="1">VLOOKUP('Bewerking, HH'!$B56,INDIRECT("'Plak, Gebiedsmaatregelen'!A"&amp;$M$18&amp;":H"&amp;$M$19),M$24,FALSE)</f>
        <v>5200</v>
      </c>
      <c r="N56" s="18">
        <f ca="1">VLOOKUP('Bewerking, HH'!$B56,INDIRECT("'Plak, Gebiedsmaatregelen'!A"&amp;$M$18&amp;":H"&amp;$M$19),N$24,FALSE)</f>
        <v>462</v>
      </c>
      <c r="O56" s="18">
        <f ca="1">VLOOKUP('Bewerking, HH'!$B56,INDIRECT("'Plak, Gebiedsmaatregelen'!A"&amp;$M$18&amp;":H"&amp;$M$19),O$24,FALSE)</f>
        <v>0</v>
      </c>
      <c r="P56" s="18">
        <f ca="1">VLOOKUP('Bewerking, HH'!$B56,INDIRECT("'Plak, Gebiedsmaatregelen'!A"&amp;$M$18&amp;":H"&amp;$M$19),P$24,FALSE)</f>
        <v>0</v>
      </c>
      <c r="Q56" s="18">
        <f ca="1">VLOOKUP('Bewerking, HH'!$B56,INDIRECT("'Plak, Gebiedsmaatregelen'!A"&amp;$M$18&amp;":H"&amp;$M$19),Q$24,FALSE)</f>
        <v>0</v>
      </c>
      <c r="R56" s="18">
        <f ca="1">VLOOKUP('Bewerking, HH'!$B56,INDIRECT("'Plak, Gebiedsmaatregelen'!A"&amp;$M$18&amp;":H"&amp;$M$19),R$24,FALSE)</f>
        <v>0</v>
      </c>
      <c r="S56" s="18">
        <f ca="1">VLOOKUP('Bewerking, HH'!$B56,INDIRECT("'Plak, Gebiedsmaatregelen'!A"&amp;$M$18&amp;":H"&amp;$M$19),S$24,FALSE)</f>
        <v>4738</v>
      </c>
      <c r="U56" s="21"/>
      <c r="W56" s="18">
        <f ca="1">VLOOKUP('Bewerking, HH'!$B56,INDIRECT("'Plak, Gebiedsmaatregelen'!A"&amp;$W$18&amp;":H"&amp;$W$19),W$24,FALSE)</f>
        <v>5200</v>
      </c>
      <c r="X56" s="18">
        <f ca="1">VLOOKUP('Bewerking, HH'!$B56,INDIRECT("'Plak, Gebiedsmaatregelen'!A"&amp;$W$18&amp;":H"&amp;$W$19),X$24,FALSE)</f>
        <v>462</v>
      </c>
      <c r="Y56" s="18">
        <f ca="1">VLOOKUP('Bewerking, HH'!$B56,INDIRECT("'Plak, Gebiedsmaatregelen'!A"&amp;$W$18&amp;":H"&amp;$W$19),Y$24,FALSE)</f>
        <v>0</v>
      </c>
      <c r="Z56" s="18">
        <f ca="1">VLOOKUP('Bewerking, HH'!$B56,INDIRECT("'Plak, Gebiedsmaatregelen'!A"&amp;$W$18&amp;":H"&amp;$W$19),Z$24,FALSE)</f>
        <v>0</v>
      </c>
      <c r="AA56" s="18">
        <f ca="1">VLOOKUP('Bewerking, HH'!$B56,INDIRECT("'Plak, Gebiedsmaatregelen'!A"&amp;$W$18&amp;":H"&amp;$W$19),AA$24,FALSE)</f>
        <v>0</v>
      </c>
      <c r="AB56" s="18">
        <f ca="1">VLOOKUP('Bewerking, HH'!$B56,INDIRECT("'Plak, Gebiedsmaatregelen'!A"&amp;$W$18&amp;":H"&amp;$W$19),AB$24,FALSE)</f>
        <v>0</v>
      </c>
      <c r="AC56" s="18">
        <f ca="1">VLOOKUP('Bewerking, HH'!$B56,INDIRECT("'Plak, Gebiedsmaatregelen'!A"&amp;$W$18&amp;":H"&amp;$W$19),AC$24,FALSE)</f>
        <v>4738</v>
      </c>
      <c r="AE56" s="21"/>
      <c r="AG56" s="18">
        <f ca="1">VLOOKUP('Bewerking, HH'!$B56,INDIRECT("'Plak, Gebiedsmaatregelen'!A"&amp;$AG$18&amp;":H"&amp;$AG$19),AG$24,FALSE)</f>
        <v>5200</v>
      </c>
      <c r="AH56" s="18">
        <f ca="1">VLOOKUP('Bewerking, HH'!$B56,INDIRECT("'Plak, Gebiedsmaatregelen'!A"&amp;$AG$18&amp;":H"&amp;$AG$19),AH$24,FALSE)</f>
        <v>462</v>
      </c>
      <c r="AI56" s="18">
        <f ca="1">VLOOKUP('Bewerking, HH'!$B56,INDIRECT("'Plak, Gebiedsmaatregelen'!A"&amp;$AG$18&amp;":H"&amp;$AG$19),AI$24,FALSE)</f>
        <v>0</v>
      </c>
      <c r="AJ56" s="18">
        <f ca="1">VLOOKUP('Bewerking, HH'!$B56,INDIRECT("'Plak, Gebiedsmaatregelen'!A"&amp;$AG$18&amp;":H"&amp;$AG$19),AJ$24,FALSE)</f>
        <v>0</v>
      </c>
      <c r="AK56" s="18">
        <f ca="1">VLOOKUP('Bewerking, HH'!$B56,INDIRECT("'Plak, Gebiedsmaatregelen'!A"&amp;$AG$18&amp;":H"&amp;$AG$19),AK$24,FALSE)</f>
        <v>0</v>
      </c>
      <c r="AL56" s="18">
        <f ca="1">VLOOKUP('Bewerking, HH'!$B56,INDIRECT("'Plak, Gebiedsmaatregelen'!A"&amp;$AG$18&amp;":H"&amp;$AG$19),AL$24,FALSE)</f>
        <v>0</v>
      </c>
      <c r="AM56" s="18">
        <f ca="1">VLOOKUP('Bewerking, HH'!$B56,INDIRECT("'Plak, Gebiedsmaatregelen'!A"&amp;$AG$18&amp;":H"&amp;$AG$19),AM$24,FALSE)</f>
        <v>4738</v>
      </c>
      <c r="AO56" s="21"/>
      <c r="AQ56" s="18">
        <f ca="1">VLOOKUP('Bewerking, HH'!$B56,INDIRECT("'Plak, Gebiedsmaatregelen'!A"&amp;$AQ$18&amp;":H"&amp;$AQ$19),AQ$24,FALSE)</f>
        <v>5200</v>
      </c>
      <c r="AR56" s="18">
        <f ca="1">VLOOKUP('Bewerking, HH'!$B56,INDIRECT("'Plak, Gebiedsmaatregelen'!A"&amp;$AQ$18&amp;":H"&amp;$AQ$19),AR$24,FALSE)</f>
        <v>462</v>
      </c>
      <c r="AS56" s="18">
        <f ca="1">VLOOKUP('Bewerking, HH'!$B56,INDIRECT("'Plak, Gebiedsmaatregelen'!A"&amp;$AQ$18&amp;":H"&amp;$AQ$19),AS$24,FALSE)</f>
        <v>0</v>
      </c>
      <c r="AT56" s="18">
        <f ca="1">VLOOKUP('Bewerking, HH'!$B56,INDIRECT("'Plak, Gebiedsmaatregelen'!A"&amp;$AQ$18&amp;":H"&amp;$AQ$19),AT$24,FALSE)</f>
        <v>0</v>
      </c>
      <c r="AU56" s="18">
        <f ca="1">VLOOKUP('Bewerking, HH'!$B56,INDIRECT("'Plak, Gebiedsmaatregelen'!A"&amp;$AQ$18&amp;":H"&amp;$AQ$19),AU$24,FALSE)</f>
        <v>0</v>
      </c>
      <c r="AV56" s="18">
        <f ca="1">VLOOKUP('Bewerking, HH'!$B56,INDIRECT("'Plak, Gebiedsmaatregelen'!A"&amp;$AQ$18&amp;":H"&amp;$AQ$19),AV$24,FALSE)</f>
        <v>0</v>
      </c>
      <c r="AW56" s="18">
        <f ca="1">VLOOKUP('Bewerking, HH'!$B56,INDIRECT("'Plak, Gebiedsmaatregelen'!A"&amp;$AQ$18&amp;":H"&amp;$AQ$19),AW$24,FALSE)</f>
        <v>4738</v>
      </c>
    </row>
    <row r="57" spans="2:49" s="18" customFormat="1" x14ac:dyDescent="0.25">
      <c r="B57" s="18" t="s">
        <v>93</v>
      </c>
      <c r="C57" s="18">
        <f ca="1">VLOOKUP('Bewerking, HH'!$B57,INDIRECT("'Plak, Gebiedsmaatregelen'!A"&amp;$C$18&amp;":H"&amp;$C$19),C$24,FALSE)</f>
        <v>3435</v>
      </c>
      <c r="D57" s="18">
        <f ca="1">VLOOKUP('Bewerking, HH'!$B57,INDIRECT("'Plak, Gebiedsmaatregelen'!A"&amp;$C$18&amp;":H"&amp;$C$19),D$24,FALSE)</f>
        <v>2974</v>
      </c>
      <c r="E57" s="18">
        <f ca="1">VLOOKUP('Bewerking, HH'!$B57,INDIRECT("'Plak, Gebiedsmaatregelen'!A"&amp;$C$18&amp;":H"&amp;$C$19),E$24,FALSE)</f>
        <v>0</v>
      </c>
      <c r="F57" s="18">
        <f ca="1">VLOOKUP('Bewerking, HH'!$B57,INDIRECT("'Plak, Gebiedsmaatregelen'!A"&amp;$C$18&amp;":H"&amp;$C$19),F$24,FALSE)</f>
        <v>0</v>
      </c>
      <c r="G57" s="18">
        <f ca="1">VLOOKUP('Bewerking, HH'!$B57,INDIRECT("'Plak, Gebiedsmaatregelen'!A"&amp;$C$18&amp;":H"&amp;$C$19),G$24,FALSE)</f>
        <v>0</v>
      </c>
      <c r="H57" s="18">
        <f ca="1">VLOOKUP('Bewerking, HH'!$B57,INDIRECT("'Plak, Gebiedsmaatregelen'!A"&amp;$C$18&amp;":H"&amp;$C$19),H$24,FALSE)</f>
        <v>0</v>
      </c>
      <c r="I57" s="18">
        <f ca="1">VLOOKUP('Bewerking, HH'!$B57,INDIRECT("'Plak, Gebiedsmaatregelen'!A"&amp;$C$18&amp;":H"&amp;$C$19),I$24,FALSE)</f>
        <v>461</v>
      </c>
      <c r="K57" s="21"/>
      <c r="M57" s="18">
        <f ca="1">VLOOKUP('Bewerking, HH'!$B57,INDIRECT("'Plak, Gebiedsmaatregelen'!A"&amp;$M$18&amp;":H"&amp;$M$19),M$24,FALSE)</f>
        <v>3435</v>
      </c>
      <c r="N57" s="18">
        <f ca="1">VLOOKUP('Bewerking, HH'!$B57,INDIRECT("'Plak, Gebiedsmaatregelen'!A"&amp;$M$18&amp;":H"&amp;$M$19),N$24,FALSE)</f>
        <v>2974</v>
      </c>
      <c r="O57" s="18">
        <f ca="1">VLOOKUP('Bewerking, HH'!$B57,INDIRECT("'Plak, Gebiedsmaatregelen'!A"&amp;$M$18&amp;":H"&amp;$M$19),O$24,FALSE)</f>
        <v>0</v>
      </c>
      <c r="P57" s="18">
        <f ca="1">VLOOKUP('Bewerking, HH'!$B57,INDIRECT("'Plak, Gebiedsmaatregelen'!A"&amp;$M$18&amp;":H"&amp;$M$19),P$24,FALSE)</f>
        <v>0</v>
      </c>
      <c r="Q57" s="18">
        <f ca="1">VLOOKUP('Bewerking, HH'!$B57,INDIRECT("'Plak, Gebiedsmaatregelen'!A"&amp;$M$18&amp;":H"&amp;$M$19),Q$24,FALSE)</f>
        <v>0</v>
      </c>
      <c r="R57" s="18">
        <f ca="1">VLOOKUP('Bewerking, HH'!$B57,INDIRECT("'Plak, Gebiedsmaatregelen'!A"&amp;$M$18&amp;":H"&amp;$M$19),R$24,FALSE)</f>
        <v>0</v>
      </c>
      <c r="S57" s="18">
        <f ca="1">VLOOKUP('Bewerking, HH'!$B57,INDIRECT("'Plak, Gebiedsmaatregelen'!A"&amp;$M$18&amp;":H"&amp;$M$19),S$24,FALSE)</f>
        <v>461</v>
      </c>
      <c r="U57" s="21"/>
      <c r="W57" s="18">
        <f ca="1">VLOOKUP('Bewerking, HH'!$B57,INDIRECT("'Plak, Gebiedsmaatregelen'!A"&amp;$W$18&amp;":H"&amp;$W$19),W$24,FALSE)</f>
        <v>3435</v>
      </c>
      <c r="X57" s="18">
        <f ca="1">VLOOKUP('Bewerking, HH'!$B57,INDIRECT("'Plak, Gebiedsmaatregelen'!A"&amp;$W$18&amp;":H"&amp;$W$19),X$24,FALSE)</f>
        <v>2974</v>
      </c>
      <c r="Y57" s="18">
        <f ca="1">VLOOKUP('Bewerking, HH'!$B57,INDIRECT("'Plak, Gebiedsmaatregelen'!A"&amp;$W$18&amp;":H"&amp;$W$19),Y$24,FALSE)</f>
        <v>0</v>
      </c>
      <c r="Z57" s="18">
        <f ca="1">VLOOKUP('Bewerking, HH'!$B57,INDIRECT("'Plak, Gebiedsmaatregelen'!A"&amp;$W$18&amp;":H"&amp;$W$19),Z$24,FALSE)</f>
        <v>0</v>
      </c>
      <c r="AA57" s="18">
        <f ca="1">VLOOKUP('Bewerking, HH'!$B57,INDIRECT("'Plak, Gebiedsmaatregelen'!A"&amp;$W$18&amp;":H"&amp;$W$19),AA$24,FALSE)</f>
        <v>0</v>
      </c>
      <c r="AB57" s="18">
        <f ca="1">VLOOKUP('Bewerking, HH'!$B57,INDIRECT("'Plak, Gebiedsmaatregelen'!A"&amp;$W$18&amp;":H"&amp;$W$19),AB$24,FALSE)</f>
        <v>0</v>
      </c>
      <c r="AC57" s="18">
        <f ca="1">VLOOKUP('Bewerking, HH'!$B57,INDIRECT("'Plak, Gebiedsmaatregelen'!A"&amp;$W$18&amp;":H"&amp;$W$19),AC$24,FALSE)</f>
        <v>461</v>
      </c>
      <c r="AE57" s="21"/>
      <c r="AG57" s="18">
        <f ca="1">VLOOKUP('Bewerking, HH'!$B57,INDIRECT("'Plak, Gebiedsmaatregelen'!A"&amp;$AG$18&amp;":H"&amp;$AG$19),AG$24,FALSE)</f>
        <v>3435</v>
      </c>
      <c r="AH57" s="18">
        <f ca="1">VLOOKUP('Bewerking, HH'!$B57,INDIRECT("'Plak, Gebiedsmaatregelen'!A"&amp;$AG$18&amp;":H"&amp;$AG$19),AH$24,FALSE)</f>
        <v>2974</v>
      </c>
      <c r="AI57" s="18">
        <f ca="1">VLOOKUP('Bewerking, HH'!$B57,INDIRECT("'Plak, Gebiedsmaatregelen'!A"&amp;$AG$18&amp;":H"&amp;$AG$19),AI$24,FALSE)</f>
        <v>0</v>
      </c>
      <c r="AJ57" s="18">
        <f ca="1">VLOOKUP('Bewerking, HH'!$B57,INDIRECT("'Plak, Gebiedsmaatregelen'!A"&amp;$AG$18&amp;":H"&amp;$AG$19),AJ$24,FALSE)</f>
        <v>0</v>
      </c>
      <c r="AK57" s="18">
        <f ca="1">VLOOKUP('Bewerking, HH'!$B57,INDIRECT("'Plak, Gebiedsmaatregelen'!A"&amp;$AG$18&amp;":H"&amp;$AG$19),AK$24,FALSE)</f>
        <v>0</v>
      </c>
      <c r="AL57" s="18">
        <f ca="1">VLOOKUP('Bewerking, HH'!$B57,INDIRECT("'Plak, Gebiedsmaatregelen'!A"&amp;$AG$18&amp;":H"&amp;$AG$19),AL$24,FALSE)</f>
        <v>0</v>
      </c>
      <c r="AM57" s="18">
        <f ca="1">VLOOKUP('Bewerking, HH'!$B57,INDIRECT("'Plak, Gebiedsmaatregelen'!A"&amp;$AG$18&amp;":H"&amp;$AG$19),AM$24,FALSE)</f>
        <v>461</v>
      </c>
      <c r="AO57" s="21"/>
      <c r="AQ57" s="18">
        <f ca="1">VLOOKUP('Bewerking, HH'!$B57,INDIRECT("'Plak, Gebiedsmaatregelen'!A"&amp;$AQ$18&amp;":H"&amp;$AQ$19),AQ$24,FALSE)</f>
        <v>3435</v>
      </c>
      <c r="AR57" s="18">
        <f ca="1">VLOOKUP('Bewerking, HH'!$B57,INDIRECT("'Plak, Gebiedsmaatregelen'!A"&amp;$AQ$18&amp;":H"&amp;$AQ$19),AR$24,FALSE)</f>
        <v>2974</v>
      </c>
      <c r="AS57" s="18">
        <f ca="1">VLOOKUP('Bewerking, HH'!$B57,INDIRECT("'Plak, Gebiedsmaatregelen'!A"&amp;$AQ$18&amp;":H"&amp;$AQ$19),AS$24,FALSE)</f>
        <v>0</v>
      </c>
      <c r="AT57" s="18">
        <f ca="1">VLOOKUP('Bewerking, HH'!$B57,INDIRECT("'Plak, Gebiedsmaatregelen'!A"&amp;$AQ$18&amp;":H"&amp;$AQ$19),AT$24,FALSE)</f>
        <v>0</v>
      </c>
      <c r="AU57" s="18">
        <f ca="1">VLOOKUP('Bewerking, HH'!$B57,INDIRECT("'Plak, Gebiedsmaatregelen'!A"&amp;$AQ$18&amp;":H"&amp;$AQ$19),AU$24,FALSE)</f>
        <v>0</v>
      </c>
      <c r="AV57" s="18">
        <f ca="1">VLOOKUP('Bewerking, HH'!$B57,INDIRECT("'Plak, Gebiedsmaatregelen'!A"&amp;$AQ$18&amp;":H"&amp;$AQ$19),AV$24,FALSE)</f>
        <v>0</v>
      </c>
      <c r="AW57" s="18">
        <f ca="1">VLOOKUP('Bewerking, HH'!$B57,INDIRECT("'Plak, Gebiedsmaatregelen'!A"&amp;$AQ$18&amp;":H"&amp;$AQ$19),AW$24,FALSE)</f>
        <v>461</v>
      </c>
    </row>
    <row r="58" spans="2:49" s="18" customFormat="1" x14ac:dyDescent="0.25">
      <c r="B58" s="18" t="s">
        <v>94</v>
      </c>
      <c r="C58" s="18">
        <f ca="1">VLOOKUP('Bewerking, HH'!$B58,INDIRECT("'Plak, Gebiedsmaatregelen'!A"&amp;$C$18&amp;":H"&amp;$C$19),C$24,FALSE)</f>
        <v>9775</v>
      </c>
      <c r="D58" s="18">
        <f ca="1">VLOOKUP('Bewerking, HH'!$B58,INDIRECT("'Plak, Gebiedsmaatregelen'!A"&amp;$C$18&amp;":H"&amp;$C$19),D$24,FALSE)</f>
        <v>2565</v>
      </c>
      <c r="E58" s="18">
        <f ca="1">VLOOKUP('Bewerking, HH'!$B58,INDIRECT("'Plak, Gebiedsmaatregelen'!A"&amp;$C$18&amp;":H"&amp;$C$19),E$24,FALSE)</f>
        <v>0</v>
      </c>
      <c r="F58" s="18">
        <f ca="1">VLOOKUP('Bewerking, HH'!$B58,INDIRECT("'Plak, Gebiedsmaatregelen'!A"&amp;$C$18&amp;":H"&amp;$C$19),F$24,FALSE)</f>
        <v>0</v>
      </c>
      <c r="G58" s="18">
        <f ca="1">VLOOKUP('Bewerking, HH'!$B58,INDIRECT("'Plak, Gebiedsmaatregelen'!A"&amp;$C$18&amp;":H"&amp;$C$19),G$24,FALSE)</f>
        <v>0</v>
      </c>
      <c r="H58" s="18">
        <f ca="1">VLOOKUP('Bewerking, HH'!$B58,INDIRECT("'Plak, Gebiedsmaatregelen'!A"&amp;$C$18&amp;":H"&amp;$C$19),H$24,FALSE)</f>
        <v>0</v>
      </c>
      <c r="I58" s="18">
        <f ca="1">VLOOKUP('Bewerking, HH'!$B58,INDIRECT("'Plak, Gebiedsmaatregelen'!A"&amp;$C$18&amp;":H"&amp;$C$19),I$24,FALSE)</f>
        <v>7210</v>
      </c>
      <c r="K58" s="21"/>
      <c r="M58" s="18">
        <f ca="1">VLOOKUP('Bewerking, HH'!$B58,INDIRECT("'Plak, Gebiedsmaatregelen'!A"&amp;$M$18&amp;":H"&amp;$M$19),M$24,FALSE)</f>
        <v>9775</v>
      </c>
      <c r="N58" s="18">
        <f ca="1">VLOOKUP('Bewerking, HH'!$B58,INDIRECT("'Plak, Gebiedsmaatregelen'!A"&amp;$M$18&amp;":H"&amp;$M$19),N$24,FALSE)</f>
        <v>2565</v>
      </c>
      <c r="O58" s="18">
        <f ca="1">VLOOKUP('Bewerking, HH'!$B58,INDIRECT("'Plak, Gebiedsmaatregelen'!A"&amp;$M$18&amp;":H"&amp;$M$19),O$24,FALSE)</f>
        <v>0</v>
      </c>
      <c r="P58" s="18">
        <f ca="1">VLOOKUP('Bewerking, HH'!$B58,INDIRECT("'Plak, Gebiedsmaatregelen'!A"&amp;$M$18&amp;":H"&amp;$M$19),P$24,FALSE)</f>
        <v>0</v>
      </c>
      <c r="Q58" s="18">
        <f ca="1">VLOOKUP('Bewerking, HH'!$B58,INDIRECT("'Plak, Gebiedsmaatregelen'!A"&amp;$M$18&amp;":H"&amp;$M$19),Q$24,FALSE)</f>
        <v>0</v>
      </c>
      <c r="R58" s="18">
        <f ca="1">VLOOKUP('Bewerking, HH'!$B58,INDIRECT("'Plak, Gebiedsmaatregelen'!A"&amp;$M$18&amp;":H"&amp;$M$19),R$24,FALSE)</f>
        <v>0</v>
      </c>
      <c r="S58" s="18">
        <f ca="1">VLOOKUP('Bewerking, HH'!$B58,INDIRECT("'Plak, Gebiedsmaatregelen'!A"&amp;$M$18&amp;":H"&amp;$M$19),S$24,FALSE)</f>
        <v>7210</v>
      </c>
      <c r="U58" s="21"/>
      <c r="W58" s="18">
        <f ca="1">VLOOKUP('Bewerking, HH'!$B58,INDIRECT("'Plak, Gebiedsmaatregelen'!A"&amp;$W$18&amp;":H"&amp;$W$19),W$24,FALSE)</f>
        <v>9775</v>
      </c>
      <c r="X58" s="18">
        <f ca="1">VLOOKUP('Bewerking, HH'!$B58,INDIRECT("'Plak, Gebiedsmaatregelen'!A"&amp;$W$18&amp;":H"&amp;$W$19),X$24,FALSE)</f>
        <v>2565</v>
      </c>
      <c r="Y58" s="18">
        <f ca="1">VLOOKUP('Bewerking, HH'!$B58,INDIRECT("'Plak, Gebiedsmaatregelen'!A"&amp;$W$18&amp;":H"&amp;$W$19),Y$24,FALSE)</f>
        <v>0</v>
      </c>
      <c r="Z58" s="18">
        <f ca="1">VLOOKUP('Bewerking, HH'!$B58,INDIRECT("'Plak, Gebiedsmaatregelen'!A"&amp;$W$18&amp;":H"&amp;$W$19),Z$24,FALSE)</f>
        <v>0</v>
      </c>
      <c r="AA58" s="18">
        <f ca="1">VLOOKUP('Bewerking, HH'!$B58,INDIRECT("'Plak, Gebiedsmaatregelen'!A"&amp;$W$18&amp;":H"&amp;$W$19),AA$24,FALSE)</f>
        <v>0</v>
      </c>
      <c r="AB58" s="18">
        <f ca="1">VLOOKUP('Bewerking, HH'!$B58,INDIRECT("'Plak, Gebiedsmaatregelen'!A"&amp;$W$18&amp;":H"&amp;$W$19),AB$24,FALSE)</f>
        <v>0</v>
      </c>
      <c r="AC58" s="18">
        <f ca="1">VLOOKUP('Bewerking, HH'!$B58,INDIRECT("'Plak, Gebiedsmaatregelen'!A"&amp;$W$18&amp;":H"&amp;$W$19),AC$24,FALSE)</f>
        <v>7210</v>
      </c>
      <c r="AE58" s="21"/>
      <c r="AG58" s="18">
        <f ca="1">VLOOKUP('Bewerking, HH'!$B58,INDIRECT("'Plak, Gebiedsmaatregelen'!A"&amp;$AG$18&amp;":H"&amp;$AG$19),AG$24,FALSE)</f>
        <v>9775</v>
      </c>
      <c r="AH58" s="18">
        <f ca="1">VLOOKUP('Bewerking, HH'!$B58,INDIRECT("'Plak, Gebiedsmaatregelen'!A"&amp;$AG$18&amp;":H"&amp;$AG$19),AH$24,FALSE)</f>
        <v>2565</v>
      </c>
      <c r="AI58" s="18">
        <f ca="1">VLOOKUP('Bewerking, HH'!$B58,INDIRECT("'Plak, Gebiedsmaatregelen'!A"&amp;$AG$18&amp;":H"&amp;$AG$19),AI$24,FALSE)</f>
        <v>0</v>
      </c>
      <c r="AJ58" s="18">
        <f ca="1">VLOOKUP('Bewerking, HH'!$B58,INDIRECT("'Plak, Gebiedsmaatregelen'!A"&amp;$AG$18&amp;":H"&amp;$AG$19),AJ$24,FALSE)</f>
        <v>0</v>
      </c>
      <c r="AK58" s="18">
        <f ca="1">VLOOKUP('Bewerking, HH'!$B58,INDIRECT("'Plak, Gebiedsmaatregelen'!A"&amp;$AG$18&amp;":H"&amp;$AG$19),AK$24,FALSE)</f>
        <v>0</v>
      </c>
      <c r="AL58" s="18">
        <f ca="1">VLOOKUP('Bewerking, HH'!$B58,INDIRECT("'Plak, Gebiedsmaatregelen'!A"&amp;$AG$18&amp;":H"&amp;$AG$19),AL$24,FALSE)</f>
        <v>0</v>
      </c>
      <c r="AM58" s="18">
        <f ca="1">VLOOKUP('Bewerking, HH'!$B58,INDIRECT("'Plak, Gebiedsmaatregelen'!A"&amp;$AG$18&amp;":H"&amp;$AG$19),AM$24,FALSE)</f>
        <v>7210</v>
      </c>
      <c r="AO58" s="21"/>
      <c r="AQ58" s="18">
        <f ca="1">VLOOKUP('Bewerking, HH'!$B58,INDIRECT("'Plak, Gebiedsmaatregelen'!A"&amp;$AQ$18&amp;":H"&amp;$AQ$19),AQ$24,FALSE)</f>
        <v>9775</v>
      </c>
      <c r="AR58" s="18">
        <f ca="1">VLOOKUP('Bewerking, HH'!$B58,INDIRECT("'Plak, Gebiedsmaatregelen'!A"&amp;$AQ$18&amp;":H"&amp;$AQ$19),AR$24,FALSE)</f>
        <v>2565</v>
      </c>
      <c r="AS58" s="18">
        <f ca="1">VLOOKUP('Bewerking, HH'!$B58,INDIRECT("'Plak, Gebiedsmaatregelen'!A"&amp;$AQ$18&amp;":H"&amp;$AQ$19),AS$24,FALSE)</f>
        <v>0</v>
      </c>
      <c r="AT58" s="18">
        <f ca="1">VLOOKUP('Bewerking, HH'!$B58,INDIRECT("'Plak, Gebiedsmaatregelen'!A"&amp;$AQ$18&amp;":H"&amp;$AQ$19),AT$24,FALSE)</f>
        <v>0</v>
      </c>
      <c r="AU58" s="18">
        <f ca="1">VLOOKUP('Bewerking, HH'!$B58,INDIRECT("'Plak, Gebiedsmaatregelen'!A"&amp;$AQ$18&amp;":H"&amp;$AQ$19),AU$24,FALSE)</f>
        <v>0</v>
      </c>
      <c r="AV58" s="18">
        <f ca="1">VLOOKUP('Bewerking, HH'!$B58,INDIRECT("'Plak, Gebiedsmaatregelen'!A"&amp;$AQ$18&amp;":H"&amp;$AQ$19),AV$24,FALSE)</f>
        <v>0</v>
      </c>
      <c r="AW58" s="18">
        <f ca="1">VLOOKUP('Bewerking, HH'!$B58,INDIRECT("'Plak, Gebiedsmaatregelen'!A"&amp;$AQ$18&amp;":H"&amp;$AQ$19),AW$24,FALSE)</f>
        <v>7210</v>
      </c>
    </row>
    <row r="59" spans="2:49" x14ac:dyDescent="0.25">
      <c r="B59" s="18" t="s">
        <v>95</v>
      </c>
      <c r="C59" s="18">
        <f ca="1">VLOOKUP('Bewerking, HH'!$B59,INDIRECT("'Plak, Gebiedsmaatregelen'!A"&amp;$C$18&amp;":H"&amp;$C$19),C$24,FALSE)</f>
        <v>5490</v>
      </c>
      <c r="D59" s="18">
        <f ca="1">VLOOKUP('Bewerking, HH'!$B59,INDIRECT("'Plak, Gebiedsmaatregelen'!A"&amp;$C$18&amp;":H"&amp;$C$19),D$24,FALSE)</f>
        <v>1535</v>
      </c>
      <c r="E59" s="18">
        <f ca="1">VLOOKUP('Bewerking, HH'!$B59,INDIRECT("'Plak, Gebiedsmaatregelen'!A"&amp;$C$18&amp;":H"&amp;$C$19),E$24,FALSE)</f>
        <v>0</v>
      </c>
      <c r="F59" s="18">
        <f ca="1">VLOOKUP('Bewerking, HH'!$B59,INDIRECT("'Plak, Gebiedsmaatregelen'!A"&amp;$C$18&amp;":H"&amp;$C$19),F$24,FALSE)</f>
        <v>0</v>
      </c>
      <c r="G59" s="18">
        <f ca="1">VLOOKUP('Bewerking, HH'!$B59,INDIRECT("'Plak, Gebiedsmaatregelen'!A"&amp;$C$18&amp;":H"&amp;$C$19),G$24,FALSE)</f>
        <v>0</v>
      </c>
      <c r="H59" s="18">
        <f ca="1">VLOOKUP('Bewerking, HH'!$B59,INDIRECT("'Plak, Gebiedsmaatregelen'!A"&amp;$C$18&amp;":H"&amp;$C$19),H$24,FALSE)</f>
        <v>0</v>
      </c>
      <c r="I59" s="18">
        <f ca="1">VLOOKUP('Bewerking, HH'!$B59,INDIRECT("'Plak, Gebiedsmaatregelen'!A"&amp;$C$18&amp;":H"&amp;$C$19),I$24,FALSE)</f>
        <v>3955</v>
      </c>
      <c r="M59" s="18">
        <f ca="1">VLOOKUP('Bewerking, HH'!$B59,INDIRECT("'Plak, Gebiedsmaatregelen'!A"&amp;$M$18&amp;":H"&amp;$M$19),M$24,FALSE)</f>
        <v>5490</v>
      </c>
      <c r="N59" s="18">
        <f ca="1">VLOOKUP('Bewerking, HH'!$B59,INDIRECT("'Plak, Gebiedsmaatregelen'!A"&amp;$M$18&amp;":H"&amp;$M$19),N$24,FALSE)</f>
        <v>1535</v>
      </c>
      <c r="O59" s="18">
        <f ca="1">VLOOKUP('Bewerking, HH'!$B59,INDIRECT("'Plak, Gebiedsmaatregelen'!A"&amp;$M$18&amp;":H"&amp;$M$19),O$24,FALSE)</f>
        <v>0</v>
      </c>
      <c r="P59" s="18">
        <f ca="1">VLOOKUP('Bewerking, HH'!$B59,INDIRECT("'Plak, Gebiedsmaatregelen'!A"&amp;$M$18&amp;":H"&amp;$M$19),P$24,FALSE)</f>
        <v>0</v>
      </c>
      <c r="Q59" s="18">
        <f ca="1">VLOOKUP('Bewerking, HH'!$B59,INDIRECT("'Plak, Gebiedsmaatregelen'!A"&amp;$M$18&amp;":H"&amp;$M$19),Q$24,FALSE)</f>
        <v>0</v>
      </c>
      <c r="R59" s="18">
        <f ca="1">VLOOKUP('Bewerking, HH'!$B59,INDIRECT("'Plak, Gebiedsmaatregelen'!A"&amp;$M$18&amp;":H"&amp;$M$19),R$24,FALSE)</f>
        <v>0</v>
      </c>
      <c r="S59" s="18">
        <f ca="1">VLOOKUP('Bewerking, HH'!$B59,INDIRECT("'Plak, Gebiedsmaatregelen'!A"&amp;$M$18&amp;":H"&amp;$M$19),S$24,FALSE)</f>
        <v>3955</v>
      </c>
      <c r="W59" s="18">
        <f ca="1">VLOOKUP('Bewerking, HH'!$B59,INDIRECT("'Plak, Gebiedsmaatregelen'!A"&amp;$W$18&amp;":H"&amp;$W$19),W$24,FALSE)</f>
        <v>5490</v>
      </c>
      <c r="X59" s="18">
        <f ca="1">VLOOKUP('Bewerking, HH'!$B59,INDIRECT("'Plak, Gebiedsmaatregelen'!A"&amp;$W$18&amp;":H"&amp;$W$19),X$24,FALSE)</f>
        <v>1535</v>
      </c>
      <c r="Y59" s="18">
        <f ca="1">VLOOKUP('Bewerking, HH'!$B59,INDIRECT("'Plak, Gebiedsmaatregelen'!A"&amp;$W$18&amp;":H"&amp;$W$19),Y$24,FALSE)</f>
        <v>0</v>
      </c>
      <c r="Z59" s="18">
        <f ca="1">VLOOKUP('Bewerking, HH'!$B59,INDIRECT("'Plak, Gebiedsmaatregelen'!A"&amp;$W$18&amp;":H"&amp;$W$19),Z$24,FALSE)</f>
        <v>0</v>
      </c>
      <c r="AA59" s="18">
        <f ca="1">VLOOKUP('Bewerking, HH'!$B59,INDIRECT("'Plak, Gebiedsmaatregelen'!A"&amp;$W$18&amp;":H"&amp;$W$19),AA$24,FALSE)</f>
        <v>0</v>
      </c>
      <c r="AB59" s="18">
        <f ca="1">VLOOKUP('Bewerking, HH'!$B59,INDIRECT("'Plak, Gebiedsmaatregelen'!A"&amp;$W$18&amp;":H"&amp;$W$19),AB$24,FALSE)</f>
        <v>0</v>
      </c>
      <c r="AC59" s="18">
        <f ca="1">VLOOKUP('Bewerking, HH'!$B59,INDIRECT("'Plak, Gebiedsmaatregelen'!A"&amp;$W$18&amp;":H"&amp;$W$19),AC$24,FALSE)</f>
        <v>3955</v>
      </c>
      <c r="AG59" s="18">
        <f ca="1">VLOOKUP('Bewerking, HH'!$B59,INDIRECT("'Plak, Gebiedsmaatregelen'!A"&amp;$AG$18&amp;":H"&amp;$AG$19),AG$24,FALSE)</f>
        <v>5490</v>
      </c>
      <c r="AH59" s="18">
        <f ca="1">VLOOKUP('Bewerking, HH'!$B59,INDIRECT("'Plak, Gebiedsmaatregelen'!A"&amp;$AG$18&amp;":H"&amp;$AG$19),AH$24,FALSE)</f>
        <v>1535</v>
      </c>
      <c r="AI59" s="18">
        <f ca="1">VLOOKUP('Bewerking, HH'!$B59,INDIRECT("'Plak, Gebiedsmaatregelen'!A"&amp;$AG$18&amp;":H"&amp;$AG$19),AI$24,FALSE)</f>
        <v>0</v>
      </c>
      <c r="AJ59" s="18">
        <f ca="1">VLOOKUP('Bewerking, HH'!$B59,INDIRECT("'Plak, Gebiedsmaatregelen'!A"&amp;$AG$18&amp;":H"&amp;$AG$19),AJ$24,FALSE)</f>
        <v>0</v>
      </c>
      <c r="AK59" s="18">
        <f ca="1">VLOOKUP('Bewerking, HH'!$B59,INDIRECT("'Plak, Gebiedsmaatregelen'!A"&amp;$AG$18&amp;":H"&amp;$AG$19),AK$24,FALSE)</f>
        <v>0</v>
      </c>
      <c r="AL59" s="18">
        <f ca="1">VLOOKUP('Bewerking, HH'!$B59,INDIRECT("'Plak, Gebiedsmaatregelen'!A"&amp;$AG$18&amp;":H"&amp;$AG$19),AL$24,FALSE)</f>
        <v>0</v>
      </c>
      <c r="AM59" s="18">
        <f ca="1">VLOOKUP('Bewerking, HH'!$B59,INDIRECT("'Plak, Gebiedsmaatregelen'!A"&amp;$AG$18&amp;":H"&amp;$AG$19),AM$24,FALSE)</f>
        <v>3955</v>
      </c>
      <c r="AQ59" s="18">
        <f ca="1">VLOOKUP('Bewerking, HH'!$B59,INDIRECT("'Plak, Gebiedsmaatregelen'!A"&amp;$AQ$18&amp;":H"&amp;$AQ$19),AQ$24,FALSE)</f>
        <v>5490</v>
      </c>
      <c r="AR59" s="18">
        <f ca="1">VLOOKUP('Bewerking, HH'!$B59,INDIRECT("'Plak, Gebiedsmaatregelen'!A"&amp;$AQ$18&amp;":H"&amp;$AQ$19),AR$24,FALSE)</f>
        <v>1535</v>
      </c>
      <c r="AS59" s="18">
        <f ca="1">VLOOKUP('Bewerking, HH'!$B59,INDIRECT("'Plak, Gebiedsmaatregelen'!A"&amp;$AQ$18&amp;":H"&amp;$AQ$19),AS$24,FALSE)</f>
        <v>0</v>
      </c>
      <c r="AT59" s="18">
        <f ca="1">VLOOKUP('Bewerking, HH'!$B59,INDIRECT("'Plak, Gebiedsmaatregelen'!A"&amp;$AQ$18&amp;":H"&amp;$AQ$19),AT$24,FALSE)</f>
        <v>0</v>
      </c>
      <c r="AU59" s="18">
        <f ca="1">VLOOKUP('Bewerking, HH'!$B59,INDIRECT("'Plak, Gebiedsmaatregelen'!A"&amp;$AQ$18&amp;":H"&amp;$AQ$19),AU$24,FALSE)</f>
        <v>0</v>
      </c>
      <c r="AV59" s="18">
        <f ca="1">VLOOKUP('Bewerking, HH'!$B59,INDIRECT("'Plak, Gebiedsmaatregelen'!A"&amp;$AQ$18&amp;":H"&amp;$AQ$19),AV$24,FALSE)</f>
        <v>0</v>
      </c>
      <c r="AW59" s="18">
        <f ca="1">VLOOKUP('Bewerking, HH'!$B59,INDIRECT("'Plak, Gebiedsmaatregelen'!A"&amp;$AQ$18&amp;":H"&amp;$AQ$19),AW$24,FALSE)</f>
        <v>3955</v>
      </c>
    </row>
    <row r="60" spans="2:49" x14ac:dyDescent="0.25">
      <c r="B60" s="18" t="s">
        <v>96</v>
      </c>
      <c r="C60" s="18">
        <f ca="1">VLOOKUP('Bewerking, HH'!$B60,INDIRECT("'Plak, Gebiedsmaatregelen'!A"&amp;$C$18&amp;":H"&amp;$C$19),C$24,FALSE)</f>
        <v>10768</v>
      </c>
      <c r="D60" s="18">
        <f ca="1">VLOOKUP('Bewerking, HH'!$B60,INDIRECT("'Plak, Gebiedsmaatregelen'!A"&amp;$C$18&amp;":H"&amp;$C$19),D$24,FALSE)</f>
        <v>5286</v>
      </c>
      <c r="E60" s="18">
        <f ca="1">VLOOKUP('Bewerking, HH'!$B60,INDIRECT("'Plak, Gebiedsmaatregelen'!A"&amp;$C$18&amp;":H"&amp;$C$19),E$24,FALSE)</f>
        <v>0</v>
      </c>
      <c r="F60" s="18">
        <f ca="1">VLOOKUP('Bewerking, HH'!$B60,INDIRECT("'Plak, Gebiedsmaatregelen'!A"&amp;$C$18&amp;":H"&amp;$C$19),F$24,FALSE)</f>
        <v>0</v>
      </c>
      <c r="G60" s="18">
        <f ca="1">VLOOKUP('Bewerking, HH'!$B60,INDIRECT("'Plak, Gebiedsmaatregelen'!A"&amp;$C$18&amp;":H"&amp;$C$19),G$24,FALSE)</f>
        <v>0</v>
      </c>
      <c r="H60" s="18">
        <f ca="1">VLOOKUP('Bewerking, HH'!$B60,INDIRECT("'Plak, Gebiedsmaatregelen'!A"&amp;$C$18&amp;":H"&amp;$C$19),H$24,FALSE)</f>
        <v>0</v>
      </c>
      <c r="I60" s="18">
        <f ca="1">VLOOKUP('Bewerking, HH'!$B60,INDIRECT("'Plak, Gebiedsmaatregelen'!A"&amp;$C$18&amp;":H"&amp;$C$19),I$24,FALSE)</f>
        <v>5482</v>
      </c>
      <c r="M60" s="18">
        <f ca="1">VLOOKUP('Bewerking, HH'!$B60,INDIRECT("'Plak, Gebiedsmaatregelen'!A"&amp;$M$18&amp;":H"&amp;$M$19),M$24,FALSE)</f>
        <v>10768</v>
      </c>
      <c r="N60" s="18">
        <f ca="1">VLOOKUP('Bewerking, HH'!$B60,INDIRECT("'Plak, Gebiedsmaatregelen'!A"&amp;$M$18&amp;":H"&amp;$M$19),N$24,FALSE)</f>
        <v>5286</v>
      </c>
      <c r="O60" s="18">
        <f ca="1">VLOOKUP('Bewerking, HH'!$B60,INDIRECT("'Plak, Gebiedsmaatregelen'!A"&amp;$M$18&amp;":H"&amp;$M$19),O$24,FALSE)</f>
        <v>0</v>
      </c>
      <c r="P60" s="18">
        <f ca="1">VLOOKUP('Bewerking, HH'!$B60,INDIRECT("'Plak, Gebiedsmaatregelen'!A"&amp;$M$18&amp;":H"&amp;$M$19),P$24,FALSE)</f>
        <v>0</v>
      </c>
      <c r="Q60" s="18">
        <f ca="1">VLOOKUP('Bewerking, HH'!$B60,INDIRECT("'Plak, Gebiedsmaatregelen'!A"&amp;$M$18&amp;":H"&amp;$M$19),Q$24,FALSE)</f>
        <v>0</v>
      </c>
      <c r="R60" s="18">
        <f ca="1">VLOOKUP('Bewerking, HH'!$B60,INDIRECT("'Plak, Gebiedsmaatregelen'!A"&amp;$M$18&amp;":H"&amp;$M$19),R$24,FALSE)</f>
        <v>0</v>
      </c>
      <c r="S60" s="18">
        <f ca="1">VLOOKUP('Bewerking, HH'!$B60,INDIRECT("'Plak, Gebiedsmaatregelen'!A"&amp;$M$18&amp;":H"&amp;$M$19),S$24,FALSE)</f>
        <v>5482</v>
      </c>
      <c r="W60" s="18">
        <f ca="1">VLOOKUP('Bewerking, HH'!$B60,INDIRECT("'Plak, Gebiedsmaatregelen'!A"&amp;$W$18&amp;":H"&amp;$W$19),W$24,FALSE)</f>
        <v>10768</v>
      </c>
      <c r="X60" s="18">
        <f ca="1">VLOOKUP('Bewerking, HH'!$B60,INDIRECT("'Plak, Gebiedsmaatregelen'!A"&amp;$W$18&amp;":H"&amp;$W$19),X$24,FALSE)</f>
        <v>5286</v>
      </c>
      <c r="Y60" s="18">
        <f ca="1">VLOOKUP('Bewerking, HH'!$B60,INDIRECT("'Plak, Gebiedsmaatregelen'!A"&amp;$W$18&amp;":H"&amp;$W$19),Y$24,FALSE)</f>
        <v>0</v>
      </c>
      <c r="Z60" s="18">
        <f ca="1">VLOOKUP('Bewerking, HH'!$B60,INDIRECT("'Plak, Gebiedsmaatregelen'!A"&amp;$W$18&amp;":H"&amp;$W$19),Z$24,FALSE)</f>
        <v>0</v>
      </c>
      <c r="AA60" s="18">
        <f ca="1">VLOOKUP('Bewerking, HH'!$B60,INDIRECT("'Plak, Gebiedsmaatregelen'!A"&amp;$W$18&amp;":H"&amp;$W$19),AA$24,FALSE)</f>
        <v>0</v>
      </c>
      <c r="AB60" s="18">
        <f ca="1">VLOOKUP('Bewerking, HH'!$B60,INDIRECT("'Plak, Gebiedsmaatregelen'!A"&amp;$W$18&amp;":H"&amp;$W$19),AB$24,FALSE)</f>
        <v>0</v>
      </c>
      <c r="AC60" s="18">
        <f ca="1">VLOOKUP('Bewerking, HH'!$B60,INDIRECT("'Plak, Gebiedsmaatregelen'!A"&amp;$W$18&amp;":H"&amp;$W$19),AC$24,FALSE)</f>
        <v>5482</v>
      </c>
      <c r="AG60" s="18">
        <f ca="1">VLOOKUP('Bewerking, HH'!$B60,INDIRECT("'Plak, Gebiedsmaatregelen'!A"&amp;$AG$18&amp;":H"&amp;$AG$19),AG$24,FALSE)</f>
        <v>10768</v>
      </c>
      <c r="AH60" s="18">
        <f ca="1">VLOOKUP('Bewerking, HH'!$B60,INDIRECT("'Plak, Gebiedsmaatregelen'!A"&amp;$AG$18&amp;":H"&amp;$AG$19),AH$24,FALSE)</f>
        <v>5286</v>
      </c>
      <c r="AI60" s="18">
        <f ca="1">VLOOKUP('Bewerking, HH'!$B60,INDIRECT("'Plak, Gebiedsmaatregelen'!A"&amp;$AG$18&amp;":H"&amp;$AG$19),AI$24,FALSE)</f>
        <v>0</v>
      </c>
      <c r="AJ60" s="18">
        <f ca="1">VLOOKUP('Bewerking, HH'!$B60,INDIRECT("'Plak, Gebiedsmaatregelen'!A"&amp;$AG$18&amp;":H"&amp;$AG$19),AJ$24,FALSE)</f>
        <v>0</v>
      </c>
      <c r="AK60" s="18">
        <f ca="1">VLOOKUP('Bewerking, HH'!$B60,INDIRECT("'Plak, Gebiedsmaatregelen'!A"&amp;$AG$18&amp;":H"&amp;$AG$19),AK$24,FALSE)</f>
        <v>0</v>
      </c>
      <c r="AL60" s="18">
        <f ca="1">VLOOKUP('Bewerking, HH'!$B60,INDIRECT("'Plak, Gebiedsmaatregelen'!A"&amp;$AG$18&amp;":H"&amp;$AG$19),AL$24,FALSE)</f>
        <v>0</v>
      </c>
      <c r="AM60" s="18">
        <f ca="1">VLOOKUP('Bewerking, HH'!$B60,INDIRECT("'Plak, Gebiedsmaatregelen'!A"&amp;$AG$18&amp;":H"&amp;$AG$19),AM$24,FALSE)</f>
        <v>5482</v>
      </c>
      <c r="AQ60" s="18">
        <f ca="1">VLOOKUP('Bewerking, HH'!$B60,INDIRECT("'Plak, Gebiedsmaatregelen'!A"&amp;$AQ$18&amp;":H"&amp;$AQ$19),AQ$24,FALSE)</f>
        <v>10768</v>
      </c>
      <c r="AR60" s="18">
        <f ca="1">VLOOKUP('Bewerking, HH'!$B60,INDIRECT("'Plak, Gebiedsmaatregelen'!A"&amp;$AQ$18&amp;":H"&amp;$AQ$19),AR$24,FALSE)</f>
        <v>5286</v>
      </c>
      <c r="AS60" s="18">
        <f ca="1">VLOOKUP('Bewerking, HH'!$B60,INDIRECT("'Plak, Gebiedsmaatregelen'!A"&amp;$AQ$18&amp;":H"&amp;$AQ$19),AS$24,FALSE)</f>
        <v>0</v>
      </c>
      <c r="AT60" s="18">
        <f ca="1">VLOOKUP('Bewerking, HH'!$B60,INDIRECT("'Plak, Gebiedsmaatregelen'!A"&amp;$AQ$18&amp;":H"&amp;$AQ$19),AT$24,FALSE)</f>
        <v>0</v>
      </c>
      <c r="AU60" s="18">
        <f ca="1">VLOOKUP('Bewerking, HH'!$B60,INDIRECT("'Plak, Gebiedsmaatregelen'!A"&amp;$AQ$18&amp;":H"&amp;$AQ$19),AU$24,FALSE)</f>
        <v>0</v>
      </c>
      <c r="AV60" s="18">
        <f ca="1">VLOOKUP('Bewerking, HH'!$B60,INDIRECT("'Plak, Gebiedsmaatregelen'!A"&amp;$AQ$18&amp;":H"&amp;$AQ$19),AV$24,FALSE)</f>
        <v>0</v>
      </c>
      <c r="AW60" s="18">
        <f ca="1">VLOOKUP('Bewerking, HH'!$B60,INDIRECT("'Plak, Gebiedsmaatregelen'!A"&amp;$AQ$18&amp;":H"&amp;$AQ$19),AW$24,FALSE)</f>
        <v>5482</v>
      </c>
    </row>
    <row r="61" spans="2:49" x14ac:dyDescent="0.25">
      <c r="B61" s="18" t="s">
        <v>97</v>
      </c>
      <c r="C61" s="18">
        <f ca="1">VLOOKUP('Bewerking, HH'!$B61,INDIRECT("'Plak, Gebiedsmaatregelen'!A"&amp;$C$18&amp;":H"&amp;$C$19),C$24,FALSE)</f>
        <v>1407</v>
      </c>
      <c r="D61" s="18">
        <f ca="1">VLOOKUP('Bewerking, HH'!$B61,INDIRECT("'Plak, Gebiedsmaatregelen'!A"&amp;$C$18&amp;":H"&amp;$C$19),D$24,FALSE)</f>
        <v>478</v>
      </c>
      <c r="E61" s="18">
        <f ca="1">VLOOKUP('Bewerking, HH'!$B61,INDIRECT("'Plak, Gebiedsmaatregelen'!A"&amp;$C$18&amp;":H"&amp;$C$19),E$24,FALSE)</f>
        <v>0</v>
      </c>
      <c r="F61" s="18">
        <f ca="1">VLOOKUP('Bewerking, HH'!$B61,INDIRECT("'Plak, Gebiedsmaatregelen'!A"&amp;$C$18&amp;":H"&amp;$C$19),F$24,FALSE)</f>
        <v>0</v>
      </c>
      <c r="G61" s="18">
        <f ca="1">VLOOKUP('Bewerking, HH'!$B61,INDIRECT("'Plak, Gebiedsmaatregelen'!A"&amp;$C$18&amp;":H"&amp;$C$19),G$24,FALSE)</f>
        <v>0</v>
      </c>
      <c r="H61" s="18">
        <f ca="1">VLOOKUP('Bewerking, HH'!$B61,INDIRECT("'Plak, Gebiedsmaatregelen'!A"&amp;$C$18&amp;":H"&amp;$C$19),H$24,FALSE)</f>
        <v>0</v>
      </c>
      <c r="I61" s="18">
        <f ca="1">VLOOKUP('Bewerking, HH'!$B61,INDIRECT("'Plak, Gebiedsmaatregelen'!A"&amp;$C$18&amp;":H"&amp;$C$19),I$24,FALSE)</f>
        <v>929</v>
      </c>
      <c r="M61" s="18">
        <f ca="1">VLOOKUP('Bewerking, HH'!$B61,INDIRECT("'Plak, Gebiedsmaatregelen'!A"&amp;$M$18&amp;":H"&amp;$M$19),M$24,FALSE)</f>
        <v>1407</v>
      </c>
      <c r="N61" s="18">
        <f ca="1">VLOOKUP('Bewerking, HH'!$B61,INDIRECT("'Plak, Gebiedsmaatregelen'!A"&amp;$M$18&amp;":H"&amp;$M$19),N$24,FALSE)</f>
        <v>478</v>
      </c>
      <c r="O61" s="18">
        <f ca="1">VLOOKUP('Bewerking, HH'!$B61,INDIRECT("'Plak, Gebiedsmaatregelen'!A"&amp;$M$18&amp;":H"&amp;$M$19),O$24,FALSE)</f>
        <v>0</v>
      </c>
      <c r="P61" s="18">
        <f ca="1">VLOOKUP('Bewerking, HH'!$B61,INDIRECT("'Plak, Gebiedsmaatregelen'!A"&amp;$M$18&amp;":H"&amp;$M$19),P$24,FALSE)</f>
        <v>0</v>
      </c>
      <c r="Q61" s="18">
        <f ca="1">VLOOKUP('Bewerking, HH'!$B61,INDIRECT("'Plak, Gebiedsmaatregelen'!A"&amp;$M$18&amp;":H"&amp;$M$19),Q$24,FALSE)</f>
        <v>0</v>
      </c>
      <c r="R61" s="18">
        <f ca="1">VLOOKUP('Bewerking, HH'!$B61,INDIRECT("'Plak, Gebiedsmaatregelen'!A"&amp;$M$18&amp;":H"&amp;$M$19),R$24,FALSE)</f>
        <v>0</v>
      </c>
      <c r="S61" s="18">
        <f ca="1">VLOOKUP('Bewerking, HH'!$B61,INDIRECT("'Plak, Gebiedsmaatregelen'!A"&amp;$M$18&amp;":H"&amp;$M$19),S$24,FALSE)</f>
        <v>929</v>
      </c>
      <c r="W61" s="18">
        <f ca="1">VLOOKUP('Bewerking, HH'!$B61,INDIRECT("'Plak, Gebiedsmaatregelen'!A"&amp;$W$18&amp;":H"&amp;$W$19),W$24,FALSE)</f>
        <v>1407</v>
      </c>
      <c r="X61" s="18">
        <f ca="1">VLOOKUP('Bewerking, HH'!$B61,INDIRECT("'Plak, Gebiedsmaatregelen'!A"&amp;$W$18&amp;":H"&amp;$W$19),X$24,FALSE)</f>
        <v>478</v>
      </c>
      <c r="Y61" s="18">
        <f ca="1">VLOOKUP('Bewerking, HH'!$B61,INDIRECT("'Plak, Gebiedsmaatregelen'!A"&amp;$W$18&amp;":H"&amp;$W$19),Y$24,FALSE)</f>
        <v>0</v>
      </c>
      <c r="Z61" s="18">
        <f ca="1">VLOOKUP('Bewerking, HH'!$B61,INDIRECT("'Plak, Gebiedsmaatregelen'!A"&amp;$W$18&amp;":H"&amp;$W$19),Z$24,FALSE)</f>
        <v>0</v>
      </c>
      <c r="AA61" s="18">
        <f ca="1">VLOOKUP('Bewerking, HH'!$B61,INDIRECT("'Plak, Gebiedsmaatregelen'!A"&amp;$W$18&amp;":H"&amp;$W$19),AA$24,FALSE)</f>
        <v>0</v>
      </c>
      <c r="AB61" s="18">
        <f ca="1">VLOOKUP('Bewerking, HH'!$B61,INDIRECT("'Plak, Gebiedsmaatregelen'!A"&amp;$W$18&amp;":H"&amp;$W$19),AB$24,FALSE)</f>
        <v>0</v>
      </c>
      <c r="AC61" s="18">
        <f ca="1">VLOOKUP('Bewerking, HH'!$B61,INDIRECT("'Plak, Gebiedsmaatregelen'!A"&amp;$W$18&amp;":H"&amp;$W$19),AC$24,FALSE)</f>
        <v>929</v>
      </c>
      <c r="AG61" s="18">
        <f ca="1">VLOOKUP('Bewerking, HH'!$B61,INDIRECT("'Plak, Gebiedsmaatregelen'!A"&amp;$AG$18&amp;":H"&amp;$AG$19),AG$24,FALSE)</f>
        <v>1407</v>
      </c>
      <c r="AH61" s="18">
        <f ca="1">VLOOKUP('Bewerking, HH'!$B61,INDIRECT("'Plak, Gebiedsmaatregelen'!A"&amp;$AG$18&amp;":H"&amp;$AG$19),AH$24,FALSE)</f>
        <v>478</v>
      </c>
      <c r="AI61" s="18">
        <f ca="1">VLOOKUP('Bewerking, HH'!$B61,INDIRECT("'Plak, Gebiedsmaatregelen'!A"&amp;$AG$18&amp;":H"&amp;$AG$19),AI$24,FALSE)</f>
        <v>0</v>
      </c>
      <c r="AJ61" s="18">
        <f ca="1">VLOOKUP('Bewerking, HH'!$B61,INDIRECT("'Plak, Gebiedsmaatregelen'!A"&amp;$AG$18&amp;":H"&amp;$AG$19),AJ$24,FALSE)</f>
        <v>0</v>
      </c>
      <c r="AK61" s="18">
        <f ca="1">VLOOKUP('Bewerking, HH'!$B61,INDIRECT("'Plak, Gebiedsmaatregelen'!A"&amp;$AG$18&amp;":H"&amp;$AG$19),AK$24,FALSE)</f>
        <v>0</v>
      </c>
      <c r="AL61" s="18">
        <f ca="1">VLOOKUP('Bewerking, HH'!$B61,INDIRECT("'Plak, Gebiedsmaatregelen'!A"&amp;$AG$18&amp;":H"&amp;$AG$19),AL$24,FALSE)</f>
        <v>0</v>
      </c>
      <c r="AM61" s="18">
        <f ca="1">VLOOKUP('Bewerking, HH'!$B61,INDIRECT("'Plak, Gebiedsmaatregelen'!A"&amp;$AG$18&amp;":H"&amp;$AG$19),AM$24,FALSE)</f>
        <v>929</v>
      </c>
      <c r="AQ61" s="18">
        <f ca="1">VLOOKUP('Bewerking, HH'!$B61,INDIRECT("'Plak, Gebiedsmaatregelen'!A"&amp;$AQ$18&amp;":H"&amp;$AQ$19),AQ$24,FALSE)</f>
        <v>1407</v>
      </c>
      <c r="AR61" s="18">
        <f ca="1">VLOOKUP('Bewerking, HH'!$B61,INDIRECT("'Plak, Gebiedsmaatregelen'!A"&amp;$AQ$18&amp;":H"&amp;$AQ$19),AR$24,FALSE)</f>
        <v>478</v>
      </c>
      <c r="AS61" s="18">
        <f ca="1">VLOOKUP('Bewerking, HH'!$B61,INDIRECT("'Plak, Gebiedsmaatregelen'!A"&amp;$AQ$18&amp;":H"&amp;$AQ$19),AS$24,FALSE)</f>
        <v>0</v>
      </c>
      <c r="AT61" s="18">
        <f ca="1">VLOOKUP('Bewerking, HH'!$B61,INDIRECT("'Plak, Gebiedsmaatregelen'!A"&amp;$AQ$18&amp;":H"&amp;$AQ$19),AT$24,FALSE)</f>
        <v>0</v>
      </c>
      <c r="AU61" s="18">
        <f ca="1">VLOOKUP('Bewerking, HH'!$B61,INDIRECT("'Plak, Gebiedsmaatregelen'!A"&amp;$AQ$18&amp;":H"&amp;$AQ$19),AU$24,FALSE)</f>
        <v>0</v>
      </c>
      <c r="AV61" s="18">
        <f ca="1">VLOOKUP('Bewerking, HH'!$B61,INDIRECT("'Plak, Gebiedsmaatregelen'!A"&amp;$AQ$18&amp;":H"&amp;$AQ$19),AV$24,FALSE)</f>
        <v>0</v>
      </c>
      <c r="AW61" s="18">
        <f ca="1">VLOOKUP('Bewerking, HH'!$B61,INDIRECT("'Plak, Gebiedsmaatregelen'!A"&amp;$AQ$18&amp;":H"&amp;$AQ$19),AW$24,FALSE)</f>
        <v>929</v>
      </c>
    </row>
    <row r="62" spans="2:49" s="18" customFormat="1" x14ac:dyDescent="0.25">
      <c r="B62" s="18" t="s">
        <v>98</v>
      </c>
      <c r="C62" s="18">
        <f ca="1">VLOOKUP('Bewerking, HH'!$B62,INDIRECT("'Plak, Gebiedsmaatregelen'!A"&amp;$C$18&amp;":H"&amp;$C$19),C$24,FALSE)</f>
        <v>9523</v>
      </c>
      <c r="D62" s="18">
        <f ca="1">VLOOKUP('Bewerking, HH'!$B62,INDIRECT("'Plak, Gebiedsmaatregelen'!A"&amp;$C$18&amp;":H"&amp;$C$19),D$24,FALSE)</f>
        <v>4054</v>
      </c>
      <c r="E62" s="18">
        <f ca="1">VLOOKUP('Bewerking, HH'!$B62,INDIRECT("'Plak, Gebiedsmaatregelen'!A"&amp;$C$18&amp;":H"&amp;$C$19),E$24,FALSE)</f>
        <v>0</v>
      </c>
      <c r="F62" s="18">
        <f ca="1">VLOOKUP('Bewerking, HH'!$B62,INDIRECT("'Plak, Gebiedsmaatregelen'!A"&amp;$C$18&amp;":H"&amp;$C$19),F$24,FALSE)</f>
        <v>0</v>
      </c>
      <c r="G62" s="18">
        <f ca="1">VLOOKUP('Bewerking, HH'!$B62,INDIRECT("'Plak, Gebiedsmaatregelen'!A"&amp;$C$18&amp;":H"&amp;$C$19),G$24,FALSE)</f>
        <v>0</v>
      </c>
      <c r="H62" s="18">
        <f ca="1">VLOOKUP('Bewerking, HH'!$B62,INDIRECT("'Plak, Gebiedsmaatregelen'!A"&amp;$C$18&amp;":H"&amp;$C$19),H$24,FALSE)</f>
        <v>0</v>
      </c>
      <c r="I62" s="18">
        <f ca="1">VLOOKUP('Bewerking, HH'!$B62,INDIRECT("'Plak, Gebiedsmaatregelen'!A"&amp;$C$18&amp;":H"&amp;$C$19),I$24,FALSE)</f>
        <v>5469</v>
      </c>
      <c r="K62" s="21"/>
      <c r="M62" s="18">
        <f ca="1">VLOOKUP('Bewerking, HH'!$B62,INDIRECT("'Plak, Gebiedsmaatregelen'!A"&amp;$M$18&amp;":H"&amp;$M$19),M$24,FALSE)</f>
        <v>9523</v>
      </c>
      <c r="N62" s="18">
        <f ca="1">VLOOKUP('Bewerking, HH'!$B62,INDIRECT("'Plak, Gebiedsmaatregelen'!A"&amp;$M$18&amp;":H"&amp;$M$19),N$24,FALSE)</f>
        <v>4054</v>
      </c>
      <c r="O62" s="18">
        <f ca="1">VLOOKUP('Bewerking, HH'!$B62,INDIRECT("'Plak, Gebiedsmaatregelen'!A"&amp;$M$18&amp;":H"&amp;$M$19),O$24,FALSE)</f>
        <v>0</v>
      </c>
      <c r="P62" s="18">
        <f ca="1">VLOOKUP('Bewerking, HH'!$B62,INDIRECT("'Plak, Gebiedsmaatregelen'!A"&amp;$M$18&amp;":H"&amp;$M$19),P$24,FALSE)</f>
        <v>0</v>
      </c>
      <c r="Q62" s="18">
        <f ca="1">VLOOKUP('Bewerking, HH'!$B62,INDIRECT("'Plak, Gebiedsmaatregelen'!A"&amp;$M$18&amp;":H"&amp;$M$19),Q$24,FALSE)</f>
        <v>0</v>
      </c>
      <c r="R62" s="18">
        <f ca="1">VLOOKUP('Bewerking, HH'!$B62,INDIRECT("'Plak, Gebiedsmaatregelen'!A"&amp;$M$18&amp;":H"&amp;$M$19),R$24,FALSE)</f>
        <v>0</v>
      </c>
      <c r="S62" s="18">
        <f ca="1">VLOOKUP('Bewerking, HH'!$B62,INDIRECT("'Plak, Gebiedsmaatregelen'!A"&amp;$M$18&amp;":H"&amp;$M$19),S$24,FALSE)</f>
        <v>5469</v>
      </c>
      <c r="U62" s="21"/>
      <c r="W62" s="18">
        <f ca="1">VLOOKUP('Bewerking, HH'!$B62,INDIRECT("'Plak, Gebiedsmaatregelen'!A"&amp;$W$18&amp;":H"&amp;$W$19),W$24,FALSE)</f>
        <v>9523</v>
      </c>
      <c r="X62" s="18">
        <f ca="1">VLOOKUP('Bewerking, HH'!$B62,INDIRECT("'Plak, Gebiedsmaatregelen'!A"&amp;$W$18&amp;":H"&amp;$W$19),X$24,FALSE)</f>
        <v>4054</v>
      </c>
      <c r="Y62" s="18">
        <f ca="1">VLOOKUP('Bewerking, HH'!$B62,INDIRECT("'Plak, Gebiedsmaatregelen'!A"&amp;$W$18&amp;":H"&amp;$W$19),Y$24,FALSE)</f>
        <v>0</v>
      </c>
      <c r="Z62" s="18">
        <f ca="1">VLOOKUP('Bewerking, HH'!$B62,INDIRECT("'Plak, Gebiedsmaatregelen'!A"&amp;$W$18&amp;":H"&amp;$W$19),Z$24,FALSE)</f>
        <v>0</v>
      </c>
      <c r="AA62" s="18">
        <f ca="1">VLOOKUP('Bewerking, HH'!$B62,INDIRECT("'Plak, Gebiedsmaatregelen'!A"&amp;$W$18&amp;":H"&amp;$W$19),AA$24,FALSE)</f>
        <v>0</v>
      </c>
      <c r="AB62" s="18">
        <f ca="1">VLOOKUP('Bewerking, HH'!$B62,INDIRECT("'Plak, Gebiedsmaatregelen'!A"&amp;$W$18&amp;":H"&amp;$W$19),AB$24,FALSE)</f>
        <v>0</v>
      </c>
      <c r="AC62" s="18">
        <f ca="1">VLOOKUP('Bewerking, HH'!$B62,INDIRECT("'Plak, Gebiedsmaatregelen'!A"&amp;$W$18&amp;":H"&amp;$W$19),AC$24,FALSE)</f>
        <v>5469</v>
      </c>
      <c r="AE62" s="21"/>
      <c r="AG62" s="18">
        <f ca="1">VLOOKUP('Bewerking, HH'!$B62,INDIRECT("'Plak, Gebiedsmaatregelen'!A"&amp;$AG$18&amp;":H"&amp;$AG$19),AG$24,FALSE)</f>
        <v>9523</v>
      </c>
      <c r="AH62" s="18">
        <f ca="1">VLOOKUP('Bewerking, HH'!$B62,INDIRECT("'Plak, Gebiedsmaatregelen'!A"&amp;$AG$18&amp;":H"&amp;$AG$19),AH$24,FALSE)</f>
        <v>4054</v>
      </c>
      <c r="AI62" s="18">
        <f ca="1">VLOOKUP('Bewerking, HH'!$B62,INDIRECT("'Plak, Gebiedsmaatregelen'!A"&amp;$AG$18&amp;":H"&amp;$AG$19),AI$24,FALSE)</f>
        <v>0</v>
      </c>
      <c r="AJ62" s="18">
        <f ca="1">VLOOKUP('Bewerking, HH'!$B62,INDIRECT("'Plak, Gebiedsmaatregelen'!A"&amp;$AG$18&amp;":H"&amp;$AG$19),AJ$24,FALSE)</f>
        <v>0</v>
      </c>
      <c r="AK62" s="18">
        <f ca="1">VLOOKUP('Bewerking, HH'!$B62,INDIRECT("'Plak, Gebiedsmaatregelen'!A"&amp;$AG$18&amp;":H"&amp;$AG$19),AK$24,FALSE)</f>
        <v>0</v>
      </c>
      <c r="AL62" s="18">
        <f ca="1">VLOOKUP('Bewerking, HH'!$B62,INDIRECT("'Plak, Gebiedsmaatregelen'!A"&amp;$AG$18&amp;":H"&amp;$AG$19),AL$24,FALSE)</f>
        <v>0</v>
      </c>
      <c r="AM62" s="18">
        <f ca="1">VLOOKUP('Bewerking, HH'!$B62,INDIRECT("'Plak, Gebiedsmaatregelen'!A"&amp;$AG$18&amp;":H"&amp;$AG$19),AM$24,FALSE)</f>
        <v>5469</v>
      </c>
      <c r="AO62" s="21"/>
      <c r="AQ62" s="18">
        <f ca="1">VLOOKUP('Bewerking, HH'!$B62,INDIRECT("'Plak, Gebiedsmaatregelen'!A"&amp;$AQ$18&amp;":H"&amp;$AQ$19),AQ$24,FALSE)</f>
        <v>9523</v>
      </c>
      <c r="AR62" s="18">
        <f ca="1">VLOOKUP('Bewerking, HH'!$B62,INDIRECT("'Plak, Gebiedsmaatregelen'!A"&amp;$AQ$18&amp;":H"&amp;$AQ$19),AR$24,FALSE)</f>
        <v>4054</v>
      </c>
      <c r="AS62" s="18">
        <f ca="1">VLOOKUP('Bewerking, HH'!$B62,INDIRECT("'Plak, Gebiedsmaatregelen'!A"&amp;$AQ$18&amp;":H"&amp;$AQ$19),AS$24,FALSE)</f>
        <v>0</v>
      </c>
      <c r="AT62" s="18">
        <f ca="1">VLOOKUP('Bewerking, HH'!$B62,INDIRECT("'Plak, Gebiedsmaatregelen'!A"&amp;$AQ$18&amp;":H"&amp;$AQ$19),AT$24,FALSE)</f>
        <v>0</v>
      </c>
      <c r="AU62" s="18">
        <f ca="1">VLOOKUP('Bewerking, HH'!$B62,INDIRECT("'Plak, Gebiedsmaatregelen'!A"&amp;$AQ$18&amp;":H"&amp;$AQ$19),AU$24,FALSE)</f>
        <v>0</v>
      </c>
      <c r="AV62" s="18">
        <f ca="1">VLOOKUP('Bewerking, HH'!$B62,INDIRECT("'Plak, Gebiedsmaatregelen'!A"&amp;$AQ$18&amp;":H"&amp;$AQ$19),AV$24,FALSE)</f>
        <v>0</v>
      </c>
      <c r="AW62" s="18">
        <f ca="1">VLOOKUP('Bewerking, HH'!$B62,INDIRECT("'Plak, Gebiedsmaatregelen'!A"&amp;$AQ$18&amp;":H"&amp;$AQ$19),AW$24,FALSE)</f>
        <v>5469</v>
      </c>
    </row>
    <row r="63" spans="2:49" x14ac:dyDescent="0.25">
      <c r="B63" s="18" t="s">
        <v>99</v>
      </c>
      <c r="C63" s="18">
        <f ca="1">VLOOKUP('Bewerking, HH'!$B63,INDIRECT("'Plak, Gebiedsmaatregelen'!A"&amp;$C$18&amp;":H"&amp;$C$19),C$24,FALSE)</f>
        <v>8355</v>
      </c>
      <c r="D63" s="18">
        <f ca="1">VLOOKUP('Bewerking, HH'!$B63,INDIRECT("'Plak, Gebiedsmaatregelen'!A"&amp;$C$18&amp;":H"&amp;$C$19),D$24,FALSE)</f>
        <v>7197</v>
      </c>
      <c r="E63" s="18">
        <f ca="1">VLOOKUP('Bewerking, HH'!$B63,INDIRECT("'Plak, Gebiedsmaatregelen'!A"&amp;$C$18&amp;":H"&amp;$C$19),E$24,FALSE)</f>
        <v>0</v>
      </c>
      <c r="F63" s="18">
        <f ca="1">VLOOKUP('Bewerking, HH'!$B63,INDIRECT("'Plak, Gebiedsmaatregelen'!A"&amp;$C$18&amp;":H"&amp;$C$19),F$24,FALSE)</f>
        <v>0</v>
      </c>
      <c r="G63" s="18">
        <f ca="1">VLOOKUP('Bewerking, HH'!$B63,INDIRECT("'Plak, Gebiedsmaatregelen'!A"&amp;$C$18&amp;":H"&amp;$C$19),G$24,FALSE)</f>
        <v>0</v>
      </c>
      <c r="H63" s="18">
        <f ca="1">VLOOKUP('Bewerking, HH'!$B63,INDIRECT("'Plak, Gebiedsmaatregelen'!A"&amp;$C$18&amp;":H"&amp;$C$19),H$24,FALSE)</f>
        <v>0</v>
      </c>
      <c r="I63" s="18">
        <f ca="1">VLOOKUP('Bewerking, HH'!$B63,INDIRECT("'Plak, Gebiedsmaatregelen'!A"&amp;$C$18&amp;":H"&amp;$C$19),I$24,FALSE)</f>
        <v>1158</v>
      </c>
      <c r="M63" s="18">
        <f ca="1">VLOOKUP('Bewerking, HH'!$B63,INDIRECT("'Plak, Gebiedsmaatregelen'!A"&amp;$M$18&amp;":H"&amp;$M$19),M$24,FALSE)</f>
        <v>8355</v>
      </c>
      <c r="N63" s="18">
        <f ca="1">VLOOKUP('Bewerking, HH'!$B63,INDIRECT("'Plak, Gebiedsmaatregelen'!A"&amp;$M$18&amp;":H"&amp;$M$19),N$24,FALSE)</f>
        <v>7197</v>
      </c>
      <c r="O63" s="18">
        <f ca="1">VLOOKUP('Bewerking, HH'!$B63,INDIRECT("'Plak, Gebiedsmaatregelen'!A"&amp;$M$18&amp;":H"&amp;$M$19),O$24,FALSE)</f>
        <v>0</v>
      </c>
      <c r="P63" s="18">
        <f ca="1">VLOOKUP('Bewerking, HH'!$B63,INDIRECT("'Plak, Gebiedsmaatregelen'!A"&amp;$M$18&amp;":H"&amp;$M$19),P$24,FALSE)</f>
        <v>0</v>
      </c>
      <c r="Q63" s="18">
        <f ca="1">VLOOKUP('Bewerking, HH'!$B63,INDIRECT("'Plak, Gebiedsmaatregelen'!A"&amp;$M$18&amp;":H"&amp;$M$19),Q$24,FALSE)</f>
        <v>0</v>
      </c>
      <c r="R63" s="18">
        <f ca="1">VLOOKUP('Bewerking, HH'!$B63,INDIRECT("'Plak, Gebiedsmaatregelen'!A"&amp;$M$18&amp;":H"&amp;$M$19),R$24,FALSE)</f>
        <v>0</v>
      </c>
      <c r="S63" s="18">
        <f ca="1">VLOOKUP('Bewerking, HH'!$B63,INDIRECT("'Plak, Gebiedsmaatregelen'!A"&amp;$M$18&amp;":H"&amp;$M$19),S$24,FALSE)</f>
        <v>1158</v>
      </c>
      <c r="W63" s="18">
        <f ca="1">VLOOKUP('Bewerking, HH'!$B63,INDIRECT("'Plak, Gebiedsmaatregelen'!A"&amp;$W$18&amp;":H"&amp;$W$19),W$24,FALSE)</f>
        <v>8355</v>
      </c>
      <c r="X63" s="18">
        <f ca="1">VLOOKUP('Bewerking, HH'!$B63,INDIRECT("'Plak, Gebiedsmaatregelen'!A"&amp;$W$18&amp;":H"&amp;$W$19),X$24,FALSE)</f>
        <v>7197</v>
      </c>
      <c r="Y63" s="18">
        <f ca="1">VLOOKUP('Bewerking, HH'!$B63,INDIRECT("'Plak, Gebiedsmaatregelen'!A"&amp;$W$18&amp;":H"&amp;$W$19),Y$24,FALSE)</f>
        <v>0</v>
      </c>
      <c r="Z63" s="18">
        <f ca="1">VLOOKUP('Bewerking, HH'!$B63,INDIRECT("'Plak, Gebiedsmaatregelen'!A"&amp;$W$18&amp;":H"&amp;$W$19),Z$24,FALSE)</f>
        <v>0</v>
      </c>
      <c r="AA63" s="18">
        <f ca="1">VLOOKUP('Bewerking, HH'!$B63,INDIRECT("'Plak, Gebiedsmaatregelen'!A"&amp;$W$18&amp;":H"&amp;$W$19),AA$24,FALSE)</f>
        <v>0</v>
      </c>
      <c r="AB63" s="18">
        <f ca="1">VLOOKUP('Bewerking, HH'!$B63,INDIRECT("'Plak, Gebiedsmaatregelen'!A"&amp;$W$18&amp;":H"&amp;$W$19),AB$24,FALSE)</f>
        <v>0</v>
      </c>
      <c r="AC63" s="18">
        <f ca="1">VLOOKUP('Bewerking, HH'!$B63,INDIRECT("'Plak, Gebiedsmaatregelen'!A"&amp;$W$18&amp;":H"&amp;$W$19),AC$24,FALSE)</f>
        <v>1158</v>
      </c>
      <c r="AG63" s="18">
        <f ca="1">VLOOKUP('Bewerking, HH'!$B63,INDIRECT("'Plak, Gebiedsmaatregelen'!A"&amp;$AG$18&amp;":H"&amp;$AG$19),AG$24,FALSE)</f>
        <v>8355</v>
      </c>
      <c r="AH63" s="18">
        <f ca="1">VLOOKUP('Bewerking, HH'!$B63,INDIRECT("'Plak, Gebiedsmaatregelen'!A"&amp;$AG$18&amp;":H"&amp;$AG$19),AH$24,FALSE)</f>
        <v>7197</v>
      </c>
      <c r="AI63" s="18">
        <f ca="1">VLOOKUP('Bewerking, HH'!$B63,INDIRECT("'Plak, Gebiedsmaatregelen'!A"&amp;$AG$18&amp;":H"&amp;$AG$19),AI$24,FALSE)</f>
        <v>0</v>
      </c>
      <c r="AJ63" s="18">
        <f ca="1">VLOOKUP('Bewerking, HH'!$B63,INDIRECT("'Plak, Gebiedsmaatregelen'!A"&amp;$AG$18&amp;":H"&amp;$AG$19),AJ$24,FALSE)</f>
        <v>0</v>
      </c>
      <c r="AK63" s="18">
        <f ca="1">VLOOKUP('Bewerking, HH'!$B63,INDIRECT("'Plak, Gebiedsmaatregelen'!A"&amp;$AG$18&amp;":H"&amp;$AG$19),AK$24,FALSE)</f>
        <v>0</v>
      </c>
      <c r="AL63" s="18">
        <f ca="1">VLOOKUP('Bewerking, HH'!$B63,INDIRECT("'Plak, Gebiedsmaatregelen'!A"&amp;$AG$18&amp;":H"&amp;$AG$19),AL$24,FALSE)</f>
        <v>0</v>
      </c>
      <c r="AM63" s="18">
        <f ca="1">VLOOKUP('Bewerking, HH'!$B63,INDIRECT("'Plak, Gebiedsmaatregelen'!A"&amp;$AG$18&amp;":H"&amp;$AG$19),AM$24,FALSE)</f>
        <v>1158</v>
      </c>
      <c r="AQ63" s="18">
        <f ca="1">VLOOKUP('Bewerking, HH'!$B63,INDIRECT("'Plak, Gebiedsmaatregelen'!A"&amp;$AQ$18&amp;":H"&amp;$AQ$19),AQ$24,FALSE)</f>
        <v>8355</v>
      </c>
      <c r="AR63" s="18">
        <f ca="1">VLOOKUP('Bewerking, HH'!$B63,INDIRECT("'Plak, Gebiedsmaatregelen'!A"&amp;$AQ$18&amp;":H"&amp;$AQ$19),AR$24,FALSE)</f>
        <v>7197</v>
      </c>
      <c r="AS63" s="18">
        <f ca="1">VLOOKUP('Bewerking, HH'!$B63,INDIRECT("'Plak, Gebiedsmaatregelen'!A"&amp;$AQ$18&amp;":H"&amp;$AQ$19),AS$24,FALSE)</f>
        <v>0</v>
      </c>
      <c r="AT63" s="18">
        <f ca="1">VLOOKUP('Bewerking, HH'!$B63,INDIRECT("'Plak, Gebiedsmaatregelen'!A"&amp;$AQ$18&amp;":H"&amp;$AQ$19),AT$24,FALSE)</f>
        <v>0</v>
      </c>
      <c r="AU63" s="18">
        <f ca="1">VLOOKUP('Bewerking, HH'!$B63,INDIRECT("'Plak, Gebiedsmaatregelen'!A"&amp;$AQ$18&amp;":H"&amp;$AQ$19),AU$24,FALSE)</f>
        <v>0</v>
      </c>
      <c r="AV63" s="18">
        <f ca="1">VLOOKUP('Bewerking, HH'!$B63,INDIRECT("'Plak, Gebiedsmaatregelen'!A"&amp;$AQ$18&amp;":H"&amp;$AQ$19),AV$24,FALSE)</f>
        <v>0</v>
      </c>
      <c r="AW63" s="18">
        <f ca="1">VLOOKUP('Bewerking, HH'!$B63,INDIRECT("'Plak, Gebiedsmaatregelen'!A"&amp;$AQ$18&amp;":H"&amp;$AQ$19),AW$24,FALSE)</f>
        <v>1158</v>
      </c>
    </row>
    <row r="64" spans="2:49" x14ac:dyDescent="0.25">
      <c r="B64" s="18" t="s">
        <v>100</v>
      </c>
      <c r="C64" s="18">
        <f ca="1">VLOOKUP('Bewerking, HH'!$B64,INDIRECT("'Plak, Gebiedsmaatregelen'!A"&amp;$C$18&amp;":H"&amp;$C$19),C$24,FALSE)</f>
        <v>1822</v>
      </c>
      <c r="D64" s="18">
        <f ca="1">VLOOKUP('Bewerking, HH'!$B64,INDIRECT("'Plak, Gebiedsmaatregelen'!A"&amp;$C$18&amp;":H"&amp;$C$19),D$24,FALSE)</f>
        <v>628</v>
      </c>
      <c r="E64" s="18">
        <f ca="1">VLOOKUP('Bewerking, HH'!$B64,INDIRECT("'Plak, Gebiedsmaatregelen'!A"&amp;$C$18&amp;":H"&amp;$C$19),E$24,FALSE)</f>
        <v>0</v>
      </c>
      <c r="F64" s="18">
        <f ca="1">VLOOKUP('Bewerking, HH'!$B64,INDIRECT("'Plak, Gebiedsmaatregelen'!A"&amp;$C$18&amp;":H"&amp;$C$19),F$24,FALSE)</f>
        <v>0</v>
      </c>
      <c r="G64" s="18">
        <f ca="1">VLOOKUP('Bewerking, HH'!$B64,INDIRECT("'Plak, Gebiedsmaatregelen'!A"&amp;$C$18&amp;":H"&amp;$C$19),G$24,FALSE)</f>
        <v>0</v>
      </c>
      <c r="H64" s="18">
        <f ca="1">VLOOKUP('Bewerking, HH'!$B64,INDIRECT("'Plak, Gebiedsmaatregelen'!A"&amp;$C$18&amp;":H"&amp;$C$19),H$24,FALSE)</f>
        <v>0</v>
      </c>
      <c r="I64" s="18">
        <f ca="1">VLOOKUP('Bewerking, HH'!$B64,INDIRECT("'Plak, Gebiedsmaatregelen'!A"&amp;$C$18&amp;":H"&amp;$C$19),I$24,FALSE)</f>
        <v>1194</v>
      </c>
      <c r="M64" s="18">
        <f ca="1">VLOOKUP('Bewerking, HH'!$B64,INDIRECT("'Plak, Gebiedsmaatregelen'!A"&amp;$M$18&amp;":H"&amp;$M$19),M$24,FALSE)</f>
        <v>1822</v>
      </c>
      <c r="N64" s="18">
        <f ca="1">VLOOKUP('Bewerking, HH'!$B64,INDIRECT("'Plak, Gebiedsmaatregelen'!A"&amp;$M$18&amp;":H"&amp;$M$19),N$24,FALSE)</f>
        <v>628</v>
      </c>
      <c r="O64" s="18">
        <f ca="1">VLOOKUP('Bewerking, HH'!$B64,INDIRECT("'Plak, Gebiedsmaatregelen'!A"&amp;$M$18&amp;":H"&amp;$M$19),O$24,FALSE)</f>
        <v>0</v>
      </c>
      <c r="P64" s="18">
        <f ca="1">VLOOKUP('Bewerking, HH'!$B64,INDIRECT("'Plak, Gebiedsmaatregelen'!A"&amp;$M$18&amp;":H"&amp;$M$19),P$24,FALSE)</f>
        <v>0</v>
      </c>
      <c r="Q64" s="18">
        <f ca="1">VLOOKUP('Bewerking, HH'!$B64,INDIRECT("'Plak, Gebiedsmaatregelen'!A"&amp;$M$18&amp;":H"&amp;$M$19),Q$24,FALSE)</f>
        <v>0</v>
      </c>
      <c r="R64" s="18">
        <f ca="1">VLOOKUP('Bewerking, HH'!$B64,INDIRECT("'Plak, Gebiedsmaatregelen'!A"&amp;$M$18&amp;":H"&amp;$M$19),R$24,FALSE)</f>
        <v>0</v>
      </c>
      <c r="S64" s="18">
        <f ca="1">VLOOKUP('Bewerking, HH'!$B64,INDIRECT("'Plak, Gebiedsmaatregelen'!A"&amp;$M$18&amp;":H"&amp;$M$19),S$24,FALSE)</f>
        <v>1194</v>
      </c>
      <c r="W64" s="18">
        <f ca="1">VLOOKUP('Bewerking, HH'!$B64,INDIRECT("'Plak, Gebiedsmaatregelen'!A"&amp;$W$18&amp;":H"&amp;$W$19),W$24,FALSE)</f>
        <v>1822</v>
      </c>
      <c r="X64" s="18">
        <f ca="1">VLOOKUP('Bewerking, HH'!$B64,INDIRECT("'Plak, Gebiedsmaatregelen'!A"&amp;$W$18&amp;":H"&amp;$W$19),X$24,FALSE)</f>
        <v>628</v>
      </c>
      <c r="Y64" s="18">
        <f ca="1">VLOOKUP('Bewerking, HH'!$B64,INDIRECT("'Plak, Gebiedsmaatregelen'!A"&amp;$W$18&amp;":H"&amp;$W$19),Y$24,FALSE)</f>
        <v>0</v>
      </c>
      <c r="Z64" s="18">
        <f ca="1">VLOOKUP('Bewerking, HH'!$B64,INDIRECT("'Plak, Gebiedsmaatregelen'!A"&amp;$W$18&amp;":H"&amp;$W$19),Z$24,FALSE)</f>
        <v>0</v>
      </c>
      <c r="AA64" s="18">
        <f ca="1">VLOOKUP('Bewerking, HH'!$B64,INDIRECT("'Plak, Gebiedsmaatregelen'!A"&amp;$W$18&amp;":H"&amp;$W$19),AA$24,FALSE)</f>
        <v>0</v>
      </c>
      <c r="AB64" s="18">
        <f ca="1">VLOOKUP('Bewerking, HH'!$B64,INDIRECT("'Plak, Gebiedsmaatregelen'!A"&amp;$W$18&amp;":H"&amp;$W$19),AB$24,FALSE)</f>
        <v>0</v>
      </c>
      <c r="AC64" s="18">
        <f ca="1">VLOOKUP('Bewerking, HH'!$B64,INDIRECT("'Plak, Gebiedsmaatregelen'!A"&amp;$W$18&amp;":H"&amp;$W$19),AC$24,FALSE)</f>
        <v>1194</v>
      </c>
      <c r="AG64" s="18">
        <f ca="1">VLOOKUP('Bewerking, HH'!$B64,INDIRECT("'Plak, Gebiedsmaatregelen'!A"&amp;$AG$18&amp;":H"&amp;$AG$19),AG$24,FALSE)</f>
        <v>1822</v>
      </c>
      <c r="AH64" s="18">
        <f ca="1">VLOOKUP('Bewerking, HH'!$B64,INDIRECT("'Plak, Gebiedsmaatregelen'!A"&amp;$AG$18&amp;":H"&amp;$AG$19),AH$24,FALSE)</f>
        <v>628</v>
      </c>
      <c r="AI64" s="18">
        <f ca="1">VLOOKUP('Bewerking, HH'!$B64,INDIRECT("'Plak, Gebiedsmaatregelen'!A"&amp;$AG$18&amp;":H"&amp;$AG$19),AI$24,FALSE)</f>
        <v>0</v>
      </c>
      <c r="AJ64" s="18">
        <f ca="1">VLOOKUP('Bewerking, HH'!$B64,INDIRECT("'Plak, Gebiedsmaatregelen'!A"&amp;$AG$18&amp;":H"&amp;$AG$19),AJ$24,FALSE)</f>
        <v>0</v>
      </c>
      <c r="AK64" s="18">
        <f ca="1">VLOOKUP('Bewerking, HH'!$B64,INDIRECT("'Plak, Gebiedsmaatregelen'!A"&amp;$AG$18&amp;":H"&amp;$AG$19),AK$24,FALSE)</f>
        <v>0</v>
      </c>
      <c r="AL64" s="18">
        <f ca="1">VLOOKUP('Bewerking, HH'!$B64,INDIRECT("'Plak, Gebiedsmaatregelen'!A"&amp;$AG$18&amp;":H"&amp;$AG$19),AL$24,FALSE)</f>
        <v>0</v>
      </c>
      <c r="AM64" s="18">
        <f ca="1">VLOOKUP('Bewerking, HH'!$B64,INDIRECT("'Plak, Gebiedsmaatregelen'!A"&amp;$AG$18&amp;":H"&amp;$AG$19),AM$24,FALSE)</f>
        <v>1194</v>
      </c>
      <c r="AQ64" s="18">
        <f ca="1">VLOOKUP('Bewerking, HH'!$B64,INDIRECT("'Plak, Gebiedsmaatregelen'!A"&amp;$AQ$18&amp;":H"&amp;$AQ$19),AQ$24,FALSE)</f>
        <v>1822</v>
      </c>
      <c r="AR64" s="18">
        <f ca="1">VLOOKUP('Bewerking, HH'!$B64,INDIRECT("'Plak, Gebiedsmaatregelen'!A"&amp;$AQ$18&amp;":H"&amp;$AQ$19),AR$24,FALSE)</f>
        <v>628</v>
      </c>
      <c r="AS64" s="18">
        <f ca="1">VLOOKUP('Bewerking, HH'!$B64,INDIRECT("'Plak, Gebiedsmaatregelen'!A"&amp;$AQ$18&amp;":H"&amp;$AQ$19),AS$24,FALSE)</f>
        <v>0</v>
      </c>
      <c r="AT64" s="18">
        <f ca="1">VLOOKUP('Bewerking, HH'!$B64,INDIRECT("'Plak, Gebiedsmaatregelen'!A"&amp;$AQ$18&amp;":H"&amp;$AQ$19),AT$24,FALSE)</f>
        <v>0</v>
      </c>
      <c r="AU64" s="18">
        <f ca="1">VLOOKUP('Bewerking, HH'!$B64,INDIRECT("'Plak, Gebiedsmaatregelen'!A"&amp;$AQ$18&amp;":H"&amp;$AQ$19),AU$24,FALSE)</f>
        <v>0</v>
      </c>
      <c r="AV64" s="18">
        <f ca="1">VLOOKUP('Bewerking, HH'!$B64,INDIRECT("'Plak, Gebiedsmaatregelen'!A"&amp;$AQ$18&amp;":H"&amp;$AQ$19),AV$24,FALSE)</f>
        <v>0</v>
      </c>
      <c r="AW64" s="18">
        <f ca="1">VLOOKUP('Bewerking, HH'!$B64,INDIRECT("'Plak, Gebiedsmaatregelen'!A"&amp;$AQ$18&amp;":H"&amp;$AQ$19),AW$24,FALSE)</f>
        <v>1194</v>
      </c>
    </row>
    <row r="65" spans="2:49" x14ac:dyDescent="0.25">
      <c r="B65" s="18" t="s">
        <v>101</v>
      </c>
      <c r="C65" s="18">
        <f ca="1">VLOOKUP('Bewerking, HH'!$B65,INDIRECT("'Plak, Gebiedsmaatregelen'!A"&amp;$C$18&amp;":H"&amp;$C$19),C$24,FALSE)</f>
        <v>3809</v>
      </c>
      <c r="D65" s="18">
        <f ca="1">VLOOKUP('Bewerking, HH'!$B65,INDIRECT("'Plak, Gebiedsmaatregelen'!A"&amp;$C$18&amp;":H"&amp;$C$19),D$24,FALSE)</f>
        <v>1870</v>
      </c>
      <c r="E65" s="18">
        <f ca="1">VLOOKUP('Bewerking, HH'!$B65,INDIRECT("'Plak, Gebiedsmaatregelen'!A"&amp;$C$18&amp;":H"&amp;$C$19),E$24,FALSE)</f>
        <v>0</v>
      </c>
      <c r="F65" s="18">
        <f ca="1">VLOOKUP('Bewerking, HH'!$B65,INDIRECT("'Plak, Gebiedsmaatregelen'!A"&amp;$C$18&amp;":H"&amp;$C$19),F$24,FALSE)</f>
        <v>0</v>
      </c>
      <c r="G65" s="18">
        <f ca="1">VLOOKUP('Bewerking, HH'!$B65,INDIRECT("'Plak, Gebiedsmaatregelen'!A"&amp;$C$18&amp;":H"&amp;$C$19),G$24,FALSE)</f>
        <v>0</v>
      </c>
      <c r="H65" s="18">
        <f ca="1">VLOOKUP('Bewerking, HH'!$B65,INDIRECT("'Plak, Gebiedsmaatregelen'!A"&amp;$C$18&amp;":H"&amp;$C$19),H$24,FALSE)</f>
        <v>0</v>
      </c>
      <c r="I65" s="18">
        <f ca="1">VLOOKUP('Bewerking, HH'!$B65,INDIRECT("'Plak, Gebiedsmaatregelen'!A"&amp;$C$18&amp;":H"&amp;$C$19),I$24,FALSE)</f>
        <v>1939</v>
      </c>
      <c r="M65" s="18">
        <f ca="1">VLOOKUP('Bewerking, HH'!$B65,INDIRECT("'Plak, Gebiedsmaatregelen'!A"&amp;$M$18&amp;":H"&amp;$M$19),M$24,FALSE)</f>
        <v>3809</v>
      </c>
      <c r="N65" s="18">
        <f ca="1">VLOOKUP('Bewerking, HH'!$B65,INDIRECT("'Plak, Gebiedsmaatregelen'!A"&amp;$M$18&amp;":H"&amp;$M$19),N$24,FALSE)</f>
        <v>1870</v>
      </c>
      <c r="O65" s="18">
        <f ca="1">VLOOKUP('Bewerking, HH'!$B65,INDIRECT("'Plak, Gebiedsmaatregelen'!A"&amp;$M$18&amp;":H"&amp;$M$19),O$24,FALSE)</f>
        <v>0</v>
      </c>
      <c r="P65" s="18">
        <f ca="1">VLOOKUP('Bewerking, HH'!$B65,INDIRECT("'Plak, Gebiedsmaatregelen'!A"&amp;$M$18&amp;":H"&amp;$M$19),P$24,FALSE)</f>
        <v>0</v>
      </c>
      <c r="Q65" s="18">
        <f ca="1">VLOOKUP('Bewerking, HH'!$B65,INDIRECT("'Plak, Gebiedsmaatregelen'!A"&amp;$M$18&amp;":H"&amp;$M$19),Q$24,FALSE)</f>
        <v>0</v>
      </c>
      <c r="R65" s="18">
        <f ca="1">VLOOKUP('Bewerking, HH'!$B65,INDIRECT("'Plak, Gebiedsmaatregelen'!A"&amp;$M$18&amp;":H"&amp;$M$19),R$24,FALSE)</f>
        <v>0</v>
      </c>
      <c r="S65" s="18">
        <f ca="1">VLOOKUP('Bewerking, HH'!$B65,INDIRECT("'Plak, Gebiedsmaatregelen'!A"&amp;$M$18&amp;":H"&amp;$M$19),S$24,FALSE)</f>
        <v>1939</v>
      </c>
      <c r="W65" s="18">
        <f ca="1">VLOOKUP('Bewerking, HH'!$B65,INDIRECT("'Plak, Gebiedsmaatregelen'!A"&amp;$W$18&amp;":H"&amp;$W$19),W$24,FALSE)</f>
        <v>3809</v>
      </c>
      <c r="X65" s="18">
        <f ca="1">VLOOKUP('Bewerking, HH'!$B65,INDIRECT("'Plak, Gebiedsmaatregelen'!A"&amp;$W$18&amp;":H"&amp;$W$19),X$24,FALSE)</f>
        <v>1870</v>
      </c>
      <c r="Y65" s="18">
        <f ca="1">VLOOKUP('Bewerking, HH'!$B65,INDIRECT("'Plak, Gebiedsmaatregelen'!A"&amp;$W$18&amp;":H"&amp;$W$19),Y$24,FALSE)</f>
        <v>0</v>
      </c>
      <c r="Z65" s="18">
        <f ca="1">VLOOKUP('Bewerking, HH'!$B65,INDIRECT("'Plak, Gebiedsmaatregelen'!A"&amp;$W$18&amp;":H"&amp;$W$19),Z$24,FALSE)</f>
        <v>0</v>
      </c>
      <c r="AA65" s="18">
        <f ca="1">VLOOKUP('Bewerking, HH'!$B65,INDIRECT("'Plak, Gebiedsmaatregelen'!A"&amp;$W$18&amp;":H"&amp;$W$19),AA$24,FALSE)</f>
        <v>0</v>
      </c>
      <c r="AB65" s="18">
        <f ca="1">VLOOKUP('Bewerking, HH'!$B65,INDIRECT("'Plak, Gebiedsmaatregelen'!A"&amp;$W$18&amp;":H"&amp;$W$19),AB$24,FALSE)</f>
        <v>0</v>
      </c>
      <c r="AC65" s="18">
        <f ca="1">VLOOKUP('Bewerking, HH'!$B65,INDIRECT("'Plak, Gebiedsmaatregelen'!A"&amp;$W$18&amp;":H"&amp;$W$19),AC$24,FALSE)</f>
        <v>1939</v>
      </c>
      <c r="AG65" s="18">
        <f ca="1">VLOOKUP('Bewerking, HH'!$B65,INDIRECT("'Plak, Gebiedsmaatregelen'!A"&amp;$AG$18&amp;":H"&amp;$AG$19),AG$24,FALSE)</f>
        <v>3809</v>
      </c>
      <c r="AH65" s="18">
        <f ca="1">VLOOKUP('Bewerking, HH'!$B65,INDIRECT("'Plak, Gebiedsmaatregelen'!A"&amp;$AG$18&amp;":H"&amp;$AG$19),AH$24,FALSE)</f>
        <v>1870</v>
      </c>
      <c r="AI65" s="18">
        <f ca="1">VLOOKUP('Bewerking, HH'!$B65,INDIRECT("'Plak, Gebiedsmaatregelen'!A"&amp;$AG$18&amp;":H"&amp;$AG$19),AI$24,FALSE)</f>
        <v>0</v>
      </c>
      <c r="AJ65" s="18">
        <f ca="1">VLOOKUP('Bewerking, HH'!$B65,INDIRECT("'Plak, Gebiedsmaatregelen'!A"&amp;$AG$18&amp;":H"&amp;$AG$19),AJ$24,FALSE)</f>
        <v>0</v>
      </c>
      <c r="AK65" s="18">
        <f ca="1">VLOOKUP('Bewerking, HH'!$B65,INDIRECT("'Plak, Gebiedsmaatregelen'!A"&amp;$AG$18&amp;":H"&amp;$AG$19),AK$24,FALSE)</f>
        <v>0</v>
      </c>
      <c r="AL65" s="18">
        <f ca="1">VLOOKUP('Bewerking, HH'!$B65,INDIRECT("'Plak, Gebiedsmaatregelen'!A"&amp;$AG$18&amp;":H"&amp;$AG$19),AL$24,FALSE)</f>
        <v>0</v>
      </c>
      <c r="AM65" s="18">
        <f ca="1">VLOOKUP('Bewerking, HH'!$B65,INDIRECT("'Plak, Gebiedsmaatregelen'!A"&amp;$AG$18&amp;":H"&amp;$AG$19),AM$24,FALSE)</f>
        <v>1939</v>
      </c>
      <c r="AQ65" s="18">
        <f ca="1">VLOOKUP('Bewerking, HH'!$B65,INDIRECT("'Plak, Gebiedsmaatregelen'!A"&amp;$AQ$18&amp;":H"&amp;$AQ$19),AQ$24,FALSE)</f>
        <v>3809</v>
      </c>
      <c r="AR65" s="18">
        <f ca="1">VLOOKUP('Bewerking, HH'!$B65,INDIRECT("'Plak, Gebiedsmaatregelen'!A"&amp;$AQ$18&amp;":H"&amp;$AQ$19),AR$24,FALSE)</f>
        <v>1870</v>
      </c>
      <c r="AS65" s="18">
        <f ca="1">VLOOKUP('Bewerking, HH'!$B65,INDIRECT("'Plak, Gebiedsmaatregelen'!A"&amp;$AQ$18&amp;":H"&amp;$AQ$19),AS$24,FALSE)</f>
        <v>0</v>
      </c>
      <c r="AT65" s="18">
        <f ca="1">VLOOKUP('Bewerking, HH'!$B65,INDIRECT("'Plak, Gebiedsmaatregelen'!A"&amp;$AQ$18&amp;":H"&amp;$AQ$19),AT$24,FALSE)</f>
        <v>0</v>
      </c>
      <c r="AU65" s="18">
        <f ca="1">VLOOKUP('Bewerking, HH'!$B65,INDIRECT("'Plak, Gebiedsmaatregelen'!A"&amp;$AQ$18&amp;":H"&amp;$AQ$19),AU$24,FALSE)</f>
        <v>0</v>
      </c>
      <c r="AV65" s="18">
        <f ca="1">VLOOKUP('Bewerking, HH'!$B65,INDIRECT("'Plak, Gebiedsmaatregelen'!A"&amp;$AQ$18&amp;":H"&amp;$AQ$19),AV$24,FALSE)</f>
        <v>0</v>
      </c>
      <c r="AW65" s="18">
        <f ca="1">VLOOKUP('Bewerking, HH'!$B65,INDIRECT("'Plak, Gebiedsmaatregelen'!A"&amp;$AQ$18&amp;":H"&amp;$AQ$19),AW$24,FALSE)</f>
        <v>1939</v>
      </c>
    </row>
    <row r="66" spans="2:49" x14ac:dyDescent="0.25">
      <c r="B66" s="18" t="s">
        <v>102</v>
      </c>
      <c r="C66" s="18">
        <f ca="1">VLOOKUP('Bewerking, HH'!$B66,INDIRECT("'Plak, Gebiedsmaatregelen'!A"&amp;$C$18&amp;":H"&amp;$C$19),C$24,FALSE)</f>
        <v>2171</v>
      </c>
      <c r="D66" s="18">
        <f ca="1">VLOOKUP('Bewerking, HH'!$B66,INDIRECT("'Plak, Gebiedsmaatregelen'!A"&amp;$C$18&amp;":H"&amp;$C$19),D$24,FALSE)</f>
        <v>750</v>
      </c>
      <c r="E66" s="18">
        <f ca="1">VLOOKUP('Bewerking, HH'!$B66,INDIRECT("'Plak, Gebiedsmaatregelen'!A"&amp;$C$18&amp;":H"&amp;$C$19),E$24,FALSE)</f>
        <v>0</v>
      </c>
      <c r="F66" s="18">
        <f ca="1">VLOOKUP('Bewerking, HH'!$B66,INDIRECT("'Plak, Gebiedsmaatregelen'!A"&amp;$C$18&amp;":H"&amp;$C$19),F$24,FALSE)</f>
        <v>0</v>
      </c>
      <c r="G66" s="18">
        <f ca="1">VLOOKUP('Bewerking, HH'!$B66,INDIRECT("'Plak, Gebiedsmaatregelen'!A"&amp;$C$18&amp;":H"&amp;$C$19),G$24,FALSE)</f>
        <v>0</v>
      </c>
      <c r="H66" s="18">
        <f ca="1">VLOOKUP('Bewerking, HH'!$B66,INDIRECT("'Plak, Gebiedsmaatregelen'!A"&amp;$C$18&amp;":H"&amp;$C$19),H$24,FALSE)</f>
        <v>0</v>
      </c>
      <c r="I66" s="18">
        <f ca="1">VLOOKUP('Bewerking, HH'!$B66,INDIRECT("'Plak, Gebiedsmaatregelen'!A"&amp;$C$18&amp;":H"&amp;$C$19),I$24,FALSE)</f>
        <v>1421</v>
      </c>
      <c r="M66" s="18">
        <f ca="1">VLOOKUP('Bewerking, HH'!$B66,INDIRECT("'Plak, Gebiedsmaatregelen'!A"&amp;$M$18&amp;":H"&amp;$M$19),M$24,FALSE)</f>
        <v>2171</v>
      </c>
      <c r="N66" s="18">
        <f ca="1">VLOOKUP('Bewerking, HH'!$B66,INDIRECT("'Plak, Gebiedsmaatregelen'!A"&amp;$M$18&amp;":H"&amp;$M$19),N$24,FALSE)</f>
        <v>750</v>
      </c>
      <c r="O66" s="18">
        <f ca="1">VLOOKUP('Bewerking, HH'!$B66,INDIRECT("'Plak, Gebiedsmaatregelen'!A"&amp;$M$18&amp;":H"&amp;$M$19),O$24,FALSE)</f>
        <v>0</v>
      </c>
      <c r="P66" s="18">
        <f ca="1">VLOOKUP('Bewerking, HH'!$B66,INDIRECT("'Plak, Gebiedsmaatregelen'!A"&amp;$M$18&amp;":H"&amp;$M$19),P$24,FALSE)</f>
        <v>0</v>
      </c>
      <c r="Q66" s="18">
        <f ca="1">VLOOKUP('Bewerking, HH'!$B66,INDIRECT("'Plak, Gebiedsmaatregelen'!A"&amp;$M$18&amp;":H"&amp;$M$19),Q$24,FALSE)</f>
        <v>0</v>
      </c>
      <c r="R66" s="18">
        <f ca="1">VLOOKUP('Bewerking, HH'!$B66,INDIRECT("'Plak, Gebiedsmaatregelen'!A"&amp;$M$18&amp;":H"&amp;$M$19),R$24,FALSE)</f>
        <v>0</v>
      </c>
      <c r="S66" s="18">
        <f ca="1">VLOOKUP('Bewerking, HH'!$B66,INDIRECT("'Plak, Gebiedsmaatregelen'!A"&amp;$M$18&amp;":H"&amp;$M$19),S$24,FALSE)</f>
        <v>1421</v>
      </c>
      <c r="W66" s="18">
        <f ca="1">VLOOKUP('Bewerking, HH'!$B66,INDIRECT("'Plak, Gebiedsmaatregelen'!A"&amp;$W$18&amp;":H"&amp;$W$19),W$24,FALSE)</f>
        <v>2171</v>
      </c>
      <c r="X66" s="18">
        <f ca="1">VLOOKUP('Bewerking, HH'!$B66,INDIRECT("'Plak, Gebiedsmaatregelen'!A"&amp;$W$18&amp;":H"&amp;$W$19),X$24,FALSE)</f>
        <v>750</v>
      </c>
      <c r="Y66" s="18">
        <f ca="1">VLOOKUP('Bewerking, HH'!$B66,INDIRECT("'Plak, Gebiedsmaatregelen'!A"&amp;$W$18&amp;":H"&amp;$W$19),Y$24,FALSE)</f>
        <v>0</v>
      </c>
      <c r="Z66" s="18">
        <f ca="1">VLOOKUP('Bewerking, HH'!$B66,INDIRECT("'Plak, Gebiedsmaatregelen'!A"&amp;$W$18&amp;":H"&amp;$W$19),Z$24,FALSE)</f>
        <v>0</v>
      </c>
      <c r="AA66" s="18">
        <f ca="1">VLOOKUP('Bewerking, HH'!$B66,INDIRECT("'Plak, Gebiedsmaatregelen'!A"&amp;$W$18&amp;":H"&amp;$W$19),AA$24,FALSE)</f>
        <v>0</v>
      </c>
      <c r="AB66" s="18">
        <f ca="1">VLOOKUP('Bewerking, HH'!$B66,INDIRECT("'Plak, Gebiedsmaatregelen'!A"&amp;$W$18&amp;":H"&amp;$W$19),AB$24,FALSE)</f>
        <v>0</v>
      </c>
      <c r="AC66" s="18">
        <f ca="1">VLOOKUP('Bewerking, HH'!$B66,INDIRECT("'Plak, Gebiedsmaatregelen'!A"&amp;$W$18&amp;":H"&amp;$W$19),AC$24,FALSE)</f>
        <v>1421</v>
      </c>
      <c r="AG66" s="18">
        <f ca="1">VLOOKUP('Bewerking, HH'!$B66,INDIRECT("'Plak, Gebiedsmaatregelen'!A"&amp;$AG$18&amp;":H"&amp;$AG$19),AG$24,FALSE)</f>
        <v>2171</v>
      </c>
      <c r="AH66" s="18">
        <f ca="1">VLOOKUP('Bewerking, HH'!$B66,INDIRECT("'Plak, Gebiedsmaatregelen'!A"&amp;$AG$18&amp;":H"&amp;$AG$19),AH$24,FALSE)</f>
        <v>750</v>
      </c>
      <c r="AI66" s="18">
        <f ca="1">VLOOKUP('Bewerking, HH'!$B66,INDIRECT("'Plak, Gebiedsmaatregelen'!A"&amp;$AG$18&amp;":H"&amp;$AG$19),AI$24,FALSE)</f>
        <v>0</v>
      </c>
      <c r="AJ66" s="18">
        <f ca="1">VLOOKUP('Bewerking, HH'!$B66,INDIRECT("'Plak, Gebiedsmaatregelen'!A"&amp;$AG$18&amp;":H"&amp;$AG$19),AJ$24,FALSE)</f>
        <v>0</v>
      </c>
      <c r="AK66" s="18">
        <f ca="1">VLOOKUP('Bewerking, HH'!$B66,INDIRECT("'Plak, Gebiedsmaatregelen'!A"&amp;$AG$18&amp;":H"&amp;$AG$19),AK$24,FALSE)</f>
        <v>0</v>
      </c>
      <c r="AL66" s="18">
        <f ca="1">VLOOKUP('Bewerking, HH'!$B66,INDIRECT("'Plak, Gebiedsmaatregelen'!A"&amp;$AG$18&amp;":H"&amp;$AG$19),AL$24,FALSE)</f>
        <v>0</v>
      </c>
      <c r="AM66" s="18">
        <f ca="1">VLOOKUP('Bewerking, HH'!$B66,INDIRECT("'Plak, Gebiedsmaatregelen'!A"&amp;$AG$18&amp;":H"&amp;$AG$19),AM$24,FALSE)</f>
        <v>1421</v>
      </c>
      <c r="AQ66" s="18">
        <f ca="1">VLOOKUP('Bewerking, HH'!$B66,INDIRECT("'Plak, Gebiedsmaatregelen'!A"&amp;$AQ$18&amp;":H"&amp;$AQ$19),AQ$24,FALSE)</f>
        <v>2171</v>
      </c>
      <c r="AR66" s="18">
        <f ca="1">VLOOKUP('Bewerking, HH'!$B66,INDIRECT("'Plak, Gebiedsmaatregelen'!A"&amp;$AQ$18&amp;":H"&amp;$AQ$19),AR$24,FALSE)</f>
        <v>750</v>
      </c>
      <c r="AS66" s="18">
        <f ca="1">VLOOKUP('Bewerking, HH'!$B66,INDIRECT("'Plak, Gebiedsmaatregelen'!A"&amp;$AQ$18&amp;":H"&amp;$AQ$19),AS$24,FALSE)</f>
        <v>0</v>
      </c>
      <c r="AT66" s="18">
        <f ca="1">VLOOKUP('Bewerking, HH'!$B66,INDIRECT("'Plak, Gebiedsmaatregelen'!A"&amp;$AQ$18&amp;":H"&amp;$AQ$19),AT$24,FALSE)</f>
        <v>0</v>
      </c>
      <c r="AU66" s="18">
        <f ca="1">VLOOKUP('Bewerking, HH'!$B66,INDIRECT("'Plak, Gebiedsmaatregelen'!A"&amp;$AQ$18&amp;":H"&amp;$AQ$19),AU$24,FALSE)</f>
        <v>0</v>
      </c>
      <c r="AV66" s="18">
        <f ca="1">VLOOKUP('Bewerking, HH'!$B66,INDIRECT("'Plak, Gebiedsmaatregelen'!A"&amp;$AQ$18&amp;":H"&amp;$AQ$19),AV$24,FALSE)</f>
        <v>0</v>
      </c>
      <c r="AW66" s="18">
        <f ca="1">VLOOKUP('Bewerking, HH'!$B66,INDIRECT("'Plak, Gebiedsmaatregelen'!A"&amp;$AQ$18&amp;":H"&amp;$AQ$19),AW$24,FALSE)</f>
        <v>1421</v>
      </c>
    </row>
    <row r="67" spans="2:49" x14ac:dyDescent="0.25">
      <c r="M67" s="18"/>
      <c r="N67" s="18"/>
      <c r="O67" s="18"/>
      <c r="P67" s="18"/>
      <c r="Q67" s="18"/>
      <c r="R67" s="18"/>
      <c r="S67" s="18"/>
      <c r="W67" s="18"/>
      <c r="X67" s="18"/>
      <c r="Y67" s="18"/>
      <c r="Z67" s="18"/>
      <c r="AA67" s="18"/>
      <c r="AB67" s="18"/>
      <c r="AC67" s="18"/>
    </row>
    <row r="68" spans="2:49" s="5" customFormat="1" x14ac:dyDescent="0.25">
      <c r="B68" s="3" t="s">
        <v>105</v>
      </c>
      <c r="K68" s="21"/>
      <c r="U68" s="21"/>
      <c r="AE68" s="21"/>
      <c r="AO68" s="21"/>
    </row>
    <row r="69" spans="2:49" x14ac:dyDescent="0.25">
      <c r="C69" s="18" t="s">
        <v>1</v>
      </c>
      <c r="D69" s="18" t="s">
        <v>2</v>
      </c>
      <c r="E69" s="18" t="s">
        <v>3</v>
      </c>
      <c r="F69" s="18" t="s">
        <v>4</v>
      </c>
      <c r="G69" s="18" t="s">
        <v>5</v>
      </c>
      <c r="H69" s="18" t="s">
        <v>6</v>
      </c>
      <c r="I69" s="18" t="s">
        <v>7</v>
      </c>
      <c r="M69" s="18" t="s">
        <v>1</v>
      </c>
      <c r="N69" s="18" t="s">
        <v>2</v>
      </c>
      <c r="O69" s="18" t="s">
        <v>3</v>
      </c>
      <c r="P69" s="18" t="s">
        <v>4</v>
      </c>
      <c r="Q69" s="18" t="s">
        <v>5</v>
      </c>
      <c r="R69" s="18" t="s">
        <v>6</v>
      </c>
      <c r="S69" s="18" t="s">
        <v>7</v>
      </c>
      <c r="W69" s="18" t="s">
        <v>1</v>
      </c>
      <c r="X69" s="18" t="s">
        <v>2</v>
      </c>
      <c r="Y69" s="18" t="s">
        <v>3</v>
      </c>
      <c r="Z69" s="18" t="s">
        <v>4</v>
      </c>
      <c r="AA69" s="18" t="s">
        <v>5</v>
      </c>
      <c r="AB69" s="18" t="s">
        <v>6</v>
      </c>
      <c r="AC69" s="18" t="s">
        <v>7</v>
      </c>
      <c r="AG69" s="18" t="s">
        <v>1</v>
      </c>
      <c r="AH69" s="18" t="s">
        <v>2</v>
      </c>
      <c r="AI69" s="18" t="s">
        <v>3</v>
      </c>
      <c r="AJ69" s="18" t="s">
        <v>4</v>
      </c>
      <c r="AK69" s="18" t="s">
        <v>5</v>
      </c>
      <c r="AL69" s="18" t="s">
        <v>6</v>
      </c>
      <c r="AM69" s="18" t="s">
        <v>7</v>
      </c>
      <c r="AQ69" s="18" t="s">
        <v>1</v>
      </c>
      <c r="AR69" s="18" t="s">
        <v>2</v>
      </c>
      <c r="AS69" s="18" t="s">
        <v>3</v>
      </c>
      <c r="AT69" s="18" t="s">
        <v>4</v>
      </c>
      <c r="AU69" s="18" t="s">
        <v>5</v>
      </c>
      <c r="AV69" s="18" t="s">
        <v>6</v>
      </c>
      <c r="AW69" s="18" t="s">
        <v>7</v>
      </c>
    </row>
    <row r="70" spans="2:49" x14ac:dyDescent="0.25">
      <c r="C70" s="18" t="s">
        <v>35</v>
      </c>
      <c r="D70" s="18" t="s">
        <v>35</v>
      </c>
      <c r="E70" s="18" t="s">
        <v>35</v>
      </c>
      <c r="F70" s="18" t="s">
        <v>35</v>
      </c>
      <c r="G70" s="18" t="s">
        <v>35</v>
      </c>
      <c r="H70" s="18" t="s">
        <v>35</v>
      </c>
      <c r="I70" s="18" t="s">
        <v>35</v>
      </c>
      <c r="M70" s="18" t="s">
        <v>35</v>
      </c>
      <c r="N70" s="18" t="s">
        <v>35</v>
      </c>
      <c r="O70" s="18" t="s">
        <v>35</v>
      </c>
      <c r="P70" s="18" t="s">
        <v>35</v>
      </c>
      <c r="Q70" s="18" t="s">
        <v>35</v>
      </c>
      <c r="R70" s="18" t="s">
        <v>35</v>
      </c>
      <c r="S70" s="18" t="s">
        <v>35</v>
      </c>
      <c r="W70" s="18" t="s">
        <v>35</v>
      </c>
      <c r="X70" s="18" t="s">
        <v>35</v>
      </c>
      <c r="Y70" s="18" t="s">
        <v>35</v>
      </c>
      <c r="Z70" s="18" t="s">
        <v>35</v>
      </c>
      <c r="AA70" s="18" t="s">
        <v>35</v>
      </c>
      <c r="AB70" s="18" t="s">
        <v>35</v>
      </c>
      <c r="AC70" s="18" t="s">
        <v>35</v>
      </c>
      <c r="AG70" s="18" t="s">
        <v>35</v>
      </c>
      <c r="AH70" s="18" t="s">
        <v>35</v>
      </c>
      <c r="AI70" s="18" t="s">
        <v>35</v>
      </c>
      <c r="AJ70" s="18" t="s">
        <v>35</v>
      </c>
      <c r="AK70" s="18" t="s">
        <v>35</v>
      </c>
      <c r="AL70" s="18" t="s">
        <v>35</v>
      </c>
      <c r="AM70" s="18" t="s">
        <v>35</v>
      </c>
      <c r="AQ70" s="18" t="s">
        <v>35</v>
      </c>
      <c r="AR70" s="18" t="s">
        <v>35</v>
      </c>
      <c r="AS70" s="18" t="s">
        <v>35</v>
      </c>
      <c r="AT70" s="18" t="s">
        <v>35</v>
      </c>
      <c r="AU70" s="18" t="s">
        <v>35</v>
      </c>
      <c r="AV70" s="18" t="s">
        <v>35</v>
      </c>
      <c r="AW70" s="18" t="s">
        <v>35</v>
      </c>
    </row>
    <row r="71" spans="2:49" x14ac:dyDescent="0.25">
      <c r="B71" s="18" t="s">
        <v>10</v>
      </c>
      <c r="C71">
        <f ca="1">VLOOKUP('Bewerking, HH'!$B71,INDIRECT("'Plak, Gebiedsmaatregelen'!A"&amp;$C$21&amp;":H"&amp;$C$22),C$24,FALSE)</f>
        <v>0</v>
      </c>
      <c r="D71" s="18">
        <f ca="1">VLOOKUP('Bewerking, HH'!$B71,INDIRECT("'Plak, Gebiedsmaatregelen'!A"&amp;$C$21&amp;":H"&amp;$C$22),D$24,FALSE)</f>
        <v>0</v>
      </c>
      <c r="E71" s="18">
        <f ca="1">VLOOKUP('Bewerking, HH'!$B71,INDIRECT("'Plak, Gebiedsmaatregelen'!A"&amp;$C$21&amp;":H"&amp;$C$22),E$24,FALSE)</f>
        <v>0</v>
      </c>
      <c r="F71" s="18">
        <f ca="1">VLOOKUP('Bewerking, HH'!$B71,INDIRECT("'Plak, Gebiedsmaatregelen'!A"&amp;$C$21&amp;":H"&amp;$C$22),F$24,FALSE)</f>
        <v>0</v>
      </c>
      <c r="G71" s="18">
        <f ca="1">VLOOKUP('Bewerking, HH'!$B71,INDIRECT("'Plak, Gebiedsmaatregelen'!A"&amp;$C$21&amp;":H"&amp;$C$22),G$24,FALSE)</f>
        <v>0</v>
      </c>
      <c r="H71" s="18">
        <f ca="1">VLOOKUP('Bewerking, HH'!$B71,INDIRECT("'Plak, Gebiedsmaatregelen'!A"&amp;$C$21&amp;":H"&amp;$C$22),H$24,FALSE)</f>
        <v>0</v>
      </c>
      <c r="I71" s="18">
        <f ca="1">VLOOKUP('Bewerking, HH'!$B71,INDIRECT("'Plak, Gebiedsmaatregelen'!A"&amp;$C$21&amp;":H"&amp;$C$22),I$24,FALSE)</f>
        <v>0</v>
      </c>
      <c r="M71" s="18">
        <f ca="1">VLOOKUP('Bewerking, HH'!$B71,INDIRECT("'Plak, Gebiedsmaatregelen'!A"&amp;$M$21&amp;":H"&amp;$M$22),M$24,FALSE)</f>
        <v>0</v>
      </c>
      <c r="N71" s="18">
        <f ca="1">VLOOKUP('Bewerking, HH'!$B71,INDIRECT("'Plak, Gebiedsmaatregelen'!A"&amp;$M$21&amp;":H"&amp;$M$22),N$24,FALSE)</f>
        <v>0</v>
      </c>
      <c r="O71" s="18">
        <f ca="1">VLOOKUP('Bewerking, HH'!$B71,INDIRECT("'Plak, Gebiedsmaatregelen'!A"&amp;$M$21&amp;":H"&amp;$M$22),O$24,FALSE)</f>
        <v>0</v>
      </c>
      <c r="P71" s="18">
        <f ca="1">VLOOKUP('Bewerking, HH'!$B71,INDIRECT("'Plak, Gebiedsmaatregelen'!A"&amp;$M$21&amp;":H"&amp;$M$22),P$24,FALSE)</f>
        <v>0</v>
      </c>
      <c r="Q71" s="18">
        <f ca="1">VLOOKUP('Bewerking, HH'!$B71,INDIRECT("'Plak, Gebiedsmaatregelen'!A"&amp;$M$21&amp;":H"&amp;$M$22),Q$24,FALSE)</f>
        <v>0</v>
      </c>
      <c r="R71" s="18">
        <f ca="1">VLOOKUP('Bewerking, HH'!$B71,INDIRECT("'Plak, Gebiedsmaatregelen'!A"&amp;$M$21&amp;":H"&amp;$M$22),R$24,FALSE)</f>
        <v>0</v>
      </c>
      <c r="S71" s="18">
        <f ca="1">VLOOKUP('Bewerking, HH'!$B71,INDIRECT("'Plak, Gebiedsmaatregelen'!A"&amp;$M$21&amp;":H"&amp;$M$22),S$24,FALSE)</f>
        <v>0</v>
      </c>
      <c r="W71" s="18">
        <f ca="1">VLOOKUP('Bewerking, HH'!$B71,INDIRECT("'Plak, Gebiedsmaatregelen'!A"&amp;$W$21&amp;":H"&amp;$W$22),W$24,FALSE)</f>
        <v>0</v>
      </c>
      <c r="X71" s="18">
        <f ca="1">VLOOKUP('Bewerking, HH'!$B71,INDIRECT("'Plak, Gebiedsmaatregelen'!A"&amp;$W$21&amp;":H"&amp;$W$22),X$24,FALSE)</f>
        <v>0</v>
      </c>
      <c r="Y71" s="18">
        <f ca="1">VLOOKUP('Bewerking, HH'!$B71,INDIRECT("'Plak, Gebiedsmaatregelen'!A"&amp;$W$21&amp;":H"&amp;$W$22),Y$24,FALSE)</f>
        <v>0</v>
      </c>
      <c r="Z71" s="18">
        <f ca="1">VLOOKUP('Bewerking, HH'!$B71,INDIRECT("'Plak, Gebiedsmaatregelen'!A"&amp;$W$21&amp;":H"&amp;$W$22),Z$24,FALSE)</f>
        <v>0</v>
      </c>
      <c r="AA71" s="18">
        <f ca="1">VLOOKUP('Bewerking, HH'!$B71,INDIRECT("'Plak, Gebiedsmaatregelen'!A"&amp;$W$21&amp;":H"&amp;$W$22),AA$24,FALSE)</f>
        <v>0</v>
      </c>
      <c r="AB71" s="18">
        <f ca="1">VLOOKUP('Bewerking, HH'!$B71,INDIRECT("'Plak, Gebiedsmaatregelen'!A"&amp;$W$21&amp;":H"&amp;$W$22),AB$24,FALSE)</f>
        <v>0</v>
      </c>
      <c r="AC71" s="18">
        <f ca="1">VLOOKUP('Bewerking, HH'!$B71,INDIRECT("'Plak, Gebiedsmaatregelen'!A"&amp;$W$21&amp;":H"&amp;$W$22),AC$24,FALSE)</f>
        <v>0</v>
      </c>
      <c r="AG71" s="18">
        <f ca="1">VLOOKUP('Bewerking, HH'!$B71,INDIRECT("'Plak, Gebiedsmaatregelen'!A"&amp;$AG$21&amp;":H"&amp;$AG$22),AG$24,FALSE)</f>
        <v>0</v>
      </c>
      <c r="AH71" s="18">
        <f ca="1">VLOOKUP('Bewerking, HH'!$B71,INDIRECT("'Plak, Gebiedsmaatregelen'!A"&amp;$AG$21&amp;":H"&amp;$AG$22),AH$24,FALSE)</f>
        <v>0</v>
      </c>
      <c r="AI71" s="18">
        <f ca="1">VLOOKUP('Bewerking, HH'!$B71,INDIRECT("'Plak, Gebiedsmaatregelen'!A"&amp;$AG$21&amp;":H"&amp;$AG$22),AI$24,FALSE)</f>
        <v>0</v>
      </c>
      <c r="AJ71" s="18">
        <f ca="1">VLOOKUP('Bewerking, HH'!$B71,INDIRECT("'Plak, Gebiedsmaatregelen'!A"&amp;$AG$21&amp;":H"&amp;$AG$22),AJ$24,FALSE)</f>
        <v>0</v>
      </c>
      <c r="AK71" s="18">
        <f ca="1">VLOOKUP('Bewerking, HH'!$B71,INDIRECT("'Plak, Gebiedsmaatregelen'!A"&amp;$AG$21&amp;":H"&amp;$AG$22),AK$24,FALSE)</f>
        <v>0</v>
      </c>
      <c r="AL71" s="18">
        <f ca="1">VLOOKUP('Bewerking, HH'!$B71,INDIRECT("'Plak, Gebiedsmaatregelen'!A"&amp;$AG$21&amp;":H"&amp;$AG$22),AL$24,FALSE)</f>
        <v>0</v>
      </c>
      <c r="AM71" s="18">
        <f ca="1">VLOOKUP('Bewerking, HH'!$B71,INDIRECT("'Plak, Gebiedsmaatregelen'!A"&amp;$AG$21&amp;":H"&amp;$AG$22),AM$24,FALSE)</f>
        <v>0</v>
      </c>
      <c r="AQ71" s="18">
        <f ca="1">VLOOKUP('Bewerking, HH'!$B71,INDIRECT("'Plak, Gebiedsmaatregelen'!A"&amp;$AQ$21&amp;":H"&amp;$AQ$22),AQ$24,FALSE)</f>
        <v>0</v>
      </c>
      <c r="AR71" s="18">
        <f ca="1">VLOOKUP('Bewerking, HH'!$B71,INDIRECT("'Plak, Gebiedsmaatregelen'!A"&amp;$AQ$21&amp;":H"&amp;$AQ$22),AR$24,FALSE)</f>
        <v>0</v>
      </c>
      <c r="AS71" s="18">
        <f ca="1">VLOOKUP('Bewerking, HH'!$B71,INDIRECT("'Plak, Gebiedsmaatregelen'!A"&amp;$AQ$21&amp;":H"&amp;$AQ$22),AS$24,FALSE)</f>
        <v>0</v>
      </c>
      <c r="AT71" s="18">
        <f ca="1">VLOOKUP('Bewerking, HH'!$B71,INDIRECT("'Plak, Gebiedsmaatregelen'!A"&amp;$AQ$21&amp;":H"&amp;$AQ$22),AT$24,FALSE)</f>
        <v>0</v>
      </c>
      <c r="AU71" s="18">
        <f ca="1">VLOOKUP('Bewerking, HH'!$B71,INDIRECT("'Plak, Gebiedsmaatregelen'!A"&amp;$AQ$21&amp;":H"&amp;$AQ$22),AU$24,FALSE)</f>
        <v>0</v>
      </c>
      <c r="AV71" s="18">
        <f ca="1">VLOOKUP('Bewerking, HH'!$B71,INDIRECT("'Plak, Gebiedsmaatregelen'!A"&amp;$AQ$21&amp;":H"&amp;$AQ$22),AV$24,FALSE)</f>
        <v>0</v>
      </c>
      <c r="AW71" s="18">
        <f ca="1">VLOOKUP('Bewerking, HH'!$B71,INDIRECT("'Plak, Gebiedsmaatregelen'!A"&amp;$AQ$21&amp;":H"&amp;$AQ$22),AW$24,FALSE)</f>
        <v>0</v>
      </c>
    </row>
    <row r="72" spans="2:49" x14ac:dyDescent="0.25">
      <c r="B72" s="18" t="s">
        <v>36</v>
      </c>
      <c r="C72" s="18">
        <f ca="1">VLOOKUP('Bewerking, HH'!$B72,INDIRECT("'Plak, Gebiedsmaatregelen'!A"&amp;$C$21&amp;":H"&amp;$C$22),C$24,FALSE)</f>
        <v>0</v>
      </c>
      <c r="D72" s="18">
        <f ca="1">VLOOKUP('Bewerking, HH'!$B72,INDIRECT("'Plak, Gebiedsmaatregelen'!A"&amp;$C$21&amp;":H"&amp;$C$22),D$24,FALSE)</f>
        <v>0</v>
      </c>
      <c r="E72" s="18">
        <f ca="1">VLOOKUP('Bewerking, HH'!$B72,INDIRECT("'Plak, Gebiedsmaatregelen'!A"&amp;$C$21&amp;":H"&amp;$C$22),E$24,FALSE)</f>
        <v>0</v>
      </c>
      <c r="F72" s="18">
        <f ca="1">VLOOKUP('Bewerking, HH'!$B72,INDIRECT("'Plak, Gebiedsmaatregelen'!A"&amp;$C$21&amp;":H"&amp;$C$22),F$24,FALSE)</f>
        <v>0</v>
      </c>
      <c r="G72" s="18">
        <f ca="1">VLOOKUP('Bewerking, HH'!$B72,INDIRECT("'Plak, Gebiedsmaatregelen'!A"&amp;$C$21&amp;":H"&amp;$C$22),G$24,FALSE)</f>
        <v>0</v>
      </c>
      <c r="H72" s="18">
        <f ca="1">VLOOKUP('Bewerking, HH'!$B72,INDIRECT("'Plak, Gebiedsmaatregelen'!A"&amp;$C$21&amp;":H"&amp;$C$22),H$24,FALSE)</f>
        <v>0</v>
      </c>
      <c r="I72" s="18">
        <f ca="1">VLOOKUP('Bewerking, HH'!$B72,INDIRECT("'Plak, Gebiedsmaatregelen'!A"&amp;$C$21&amp;":H"&amp;$C$22),I$24,FALSE)</f>
        <v>0</v>
      </c>
      <c r="M72" s="18">
        <f ca="1">VLOOKUP('Bewerking, HH'!$B72,INDIRECT("'Plak, Gebiedsmaatregelen'!A"&amp;$M$21&amp;":H"&amp;$M$22),M$24,FALSE)</f>
        <v>0</v>
      </c>
      <c r="N72" s="18">
        <f ca="1">VLOOKUP('Bewerking, HH'!$B72,INDIRECT("'Plak, Gebiedsmaatregelen'!A"&amp;$M$21&amp;":H"&amp;$M$22),N$24,FALSE)</f>
        <v>0</v>
      </c>
      <c r="O72" s="18">
        <f ca="1">VLOOKUP('Bewerking, HH'!$B72,INDIRECT("'Plak, Gebiedsmaatregelen'!A"&amp;$M$21&amp;":H"&amp;$M$22),O$24,FALSE)</f>
        <v>0</v>
      </c>
      <c r="P72" s="18">
        <f ca="1">VLOOKUP('Bewerking, HH'!$B72,INDIRECT("'Plak, Gebiedsmaatregelen'!A"&amp;$M$21&amp;":H"&amp;$M$22),P$24,FALSE)</f>
        <v>0</v>
      </c>
      <c r="Q72" s="18">
        <f ca="1">VLOOKUP('Bewerking, HH'!$B72,INDIRECT("'Plak, Gebiedsmaatregelen'!A"&amp;$M$21&amp;":H"&amp;$M$22),Q$24,FALSE)</f>
        <v>0</v>
      </c>
      <c r="R72" s="18">
        <f ca="1">VLOOKUP('Bewerking, HH'!$B72,INDIRECT("'Plak, Gebiedsmaatregelen'!A"&amp;$M$21&amp;":H"&amp;$M$22),R$24,FALSE)</f>
        <v>0</v>
      </c>
      <c r="S72" s="18">
        <f ca="1">VLOOKUP('Bewerking, HH'!$B72,INDIRECT("'Plak, Gebiedsmaatregelen'!A"&amp;$M$21&amp;":H"&amp;$M$22),S$24,FALSE)</f>
        <v>0</v>
      </c>
      <c r="W72" s="18">
        <f ca="1">VLOOKUP('Bewerking, HH'!$B72,INDIRECT("'Plak, Gebiedsmaatregelen'!A"&amp;$W$21&amp;":H"&amp;$W$22),W$24,FALSE)</f>
        <v>0</v>
      </c>
      <c r="X72" s="18">
        <f ca="1">VLOOKUP('Bewerking, HH'!$B72,INDIRECT("'Plak, Gebiedsmaatregelen'!A"&amp;$W$21&amp;":H"&amp;$W$22),X$24,FALSE)</f>
        <v>0</v>
      </c>
      <c r="Y72" s="18">
        <f ca="1">VLOOKUP('Bewerking, HH'!$B72,INDIRECT("'Plak, Gebiedsmaatregelen'!A"&amp;$W$21&amp;":H"&amp;$W$22),Y$24,FALSE)</f>
        <v>0</v>
      </c>
      <c r="Z72" s="18">
        <f ca="1">VLOOKUP('Bewerking, HH'!$B72,INDIRECT("'Plak, Gebiedsmaatregelen'!A"&amp;$W$21&amp;":H"&amp;$W$22),Z$24,FALSE)</f>
        <v>0</v>
      </c>
      <c r="AA72" s="18">
        <f ca="1">VLOOKUP('Bewerking, HH'!$B72,INDIRECT("'Plak, Gebiedsmaatregelen'!A"&amp;$W$21&amp;":H"&amp;$W$22),AA$24,FALSE)</f>
        <v>0</v>
      </c>
      <c r="AB72" s="18">
        <f ca="1">VLOOKUP('Bewerking, HH'!$B72,INDIRECT("'Plak, Gebiedsmaatregelen'!A"&amp;$W$21&amp;":H"&amp;$W$22),AB$24,FALSE)</f>
        <v>0</v>
      </c>
      <c r="AC72" s="18">
        <f ca="1">VLOOKUP('Bewerking, HH'!$B72,INDIRECT("'Plak, Gebiedsmaatregelen'!A"&amp;$W$21&amp;":H"&amp;$W$22),AC$24,FALSE)</f>
        <v>0</v>
      </c>
      <c r="AG72" s="18">
        <f ca="1">VLOOKUP('Bewerking, HH'!$B72,INDIRECT("'Plak, Gebiedsmaatregelen'!A"&amp;$AG$21&amp;":H"&amp;$AG$22),AG$24,FALSE)</f>
        <v>0</v>
      </c>
      <c r="AH72" s="18">
        <f ca="1">VLOOKUP('Bewerking, HH'!$B72,INDIRECT("'Plak, Gebiedsmaatregelen'!A"&amp;$AG$21&amp;":H"&amp;$AG$22),AH$24,FALSE)</f>
        <v>0</v>
      </c>
      <c r="AI72" s="18">
        <f ca="1">VLOOKUP('Bewerking, HH'!$B72,INDIRECT("'Plak, Gebiedsmaatregelen'!A"&amp;$AG$21&amp;":H"&amp;$AG$22),AI$24,FALSE)</f>
        <v>0</v>
      </c>
      <c r="AJ72" s="18">
        <f ca="1">VLOOKUP('Bewerking, HH'!$B72,INDIRECT("'Plak, Gebiedsmaatregelen'!A"&amp;$AG$21&amp;":H"&amp;$AG$22),AJ$24,FALSE)</f>
        <v>0</v>
      </c>
      <c r="AK72" s="18">
        <f ca="1">VLOOKUP('Bewerking, HH'!$B72,INDIRECT("'Plak, Gebiedsmaatregelen'!A"&amp;$AG$21&amp;":H"&amp;$AG$22),AK$24,FALSE)</f>
        <v>0</v>
      </c>
      <c r="AL72" s="18">
        <f ca="1">VLOOKUP('Bewerking, HH'!$B72,INDIRECT("'Plak, Gebiedsmaatregelen'!A"&amp;$AG$21&amp;":H"&amp;$AG$22),AL$24,FALSE)</f>
        <v>0</v>
      </c>
      <c r="AM72" s="18">
        <f ca="1">VLOOKUP('Bewerking, HH'!$B72,INDIRECT("'Plak, Gebiedsmaatregelen'!A"&amp;$AG$21&amp;":H"&amp;$AG$22),AM$24,FALSE)</f>
        <v>0</v>
      </c>
      <c r="AQ72" s="18">
        <f ca="1">VLOOKUP('Bewerking, HH'!$B72,INDIRECT("'Plak, Gebiedsmaatregelen'!A"&amp;$AQ$21&amp;":H"&amp;$AQ$22),AQ$24,FALSE)</f>
        <v>0</v>
      </c>
      <c r="AR72" s="18">
        <f ca="1">VLOOKUP('Bewerking, HH'!$B72,INDIRECT("'Plak, Gebiedsmaatregelen'!A"&amp;$AQ$21&amp;":H"&amp;$AQ$22),AR$24,FALSE)</f>
        <v>0</v>
      </c>
      <c r="AS72" s="18">
        <f ca="1">VLOOKUP('Bewerking, HH'!$B72,INDIRECT("'Plak, Gebiedsmaatregelen'!A"&amp;$AQ$21&amp;":H"&amp;$AQ$22),AS$24,FALSE)</f>
        <v>0</v>
      </c>
      <c r="AT72" s="18">
        <f ca="1">VLOOKUP('Bewerking, HH'!$B72,INDIRECT("'Plak, Gebiedsmaatregelen'!A"&amp;$AQ$21&amp;":H"&amp;$AQ$22),AT$24,FALSE)</f>
        <v>0</v>
      </c>
      <c r="AU72" s="18">
        <f ca="1">VLOOKUP('Bewerking, HH'!$B72,INDIRECT("'Plak, Gebiedsmaatregelen'!A"&amp;$AQ$21&amp;":H"&amp;$AQ$22),AU$24,FALSE)</f>
        <v>0</v>
      </c>
      <c r="AV72" s="18">
        <f ca="1">VLOOKUP('Bewerking, HH'!$B72,INDIRECT("'Plak, Gebiedsmaatregelen'!A"&amp;$AQ$21&amp;":H"&amp;$AQ$22),AV$24,FALSE)</f>
        <v>0</v>
      </c>
      <c r="AW72" s="18">
        <f ca="1">VLOOKUP('Bewerking, HH'!$B72,INDIRECT("'Plak, Gebiedsmaatregelen'!A"&amp;$AQ$21&amp;":H"&amp;$AQ$22),AW$24,FALSE)</f>
        <v>0</v>
      </c>
    </row>
    <row r="73" spans="2:49" x14ac:dyDescent="0.25">
      <c r="B73" s="18" t="s">
        <v>37</v>
      </c>
      <c r="C73" s="18">
        <f ca="1">VLOOKUP('Bewerking, HH'!$B73,INDIRECT("'Plak, Gebiedsmaatregelen'!A"&amp;$C$21&amp;":H"&amp;$C$22),C$24,FALSE)</f>
        <v>0</v>
      </c>
      <c r="D73" s="18">
        <f ca="1">VLOOKUP('Bewerking, HH'!$B73,INDIRECT("'Plak, Gebiedsmaatregelen'!A"&amp;$C$21&amp;":H"&amp;$C$22),D$24,FALSE)</f>
        <v>0</v>
      </c>
      <c r="E73" s="18">
        <f ca="1">VLOOKUP('Bewerking, HH'!$B73,INDIRECT("'Plak, Gebiedsmaatregelen'!A"&amp;$C$21&amp;":H"&amp;$C$22),E$24,FALSE)</f>
        <v>0</v>
      </c>
      <c r="F73" s="18">
        <f ca="1">VLOOKUP('Bewerking, HH'!$B73,INDIRECT("'Plak, Gebiedsmaatregelen'!A"&amp;$C$21&amp;":H"&amp;$C$22),F$24,FALSE)</f>
        <v>0</v>
      </c>
      <c r="G73" s="18">
        <f ca="1">VLOOKUP('Bewerking, HH'!$B73,INDIRECT("'Plak, Gebiedsmaatregelen'!A"&amp;$C$21&amp;":H"&amp;$C$22),G$24,FALSE)</f>
        <v>0</v>
      </c>
      <c r="H73" s="18">
        <f ca="1">VLOOKUP('Bewerking, HH'!$B73,INDIRECT("'Plak, Gebiedsmaatregelen'!A"&amp;$C$21&amp;":H"&amp;$C$22),H$24,FALSE)</f>
        <v>0</v>
      </c>
      <c r="I73" s="18">
        <f ca="1">VLOOKUP('Bewerking, HH'!$B73,INDIRECT("'Plak, Gebiedsmaatregelen'!A"&amp;$C$21&amp;":H"&amp;$C$22),I$24,FALSE)</f>
        <v>0</v>
      </c>
      <c r="M73" s="18">
        <f ca="1">VLOOKUP('Bewerking, HH'!$B73,INDIRECT("'Plak, Gebiedsmaatregelen'!A"&amp;$M$21&amp;":H"&amp;$M$22),M$24,FALSE)</f>
        <v>0</v>
      </c>
      <c r="N73" s="18">
        <f ca="1">VLOOKUP('Bewerking, HH'!$B73,INDIRECT("'Plak, Gebiedsmaatregelen'!A"&amp;$M$21&amp;":H"&amp;$M$22),N$24,FALSE)</f>
        <v>0</v>
      </c>
      <c r="O73" s="18">
        <f ca="1">VLOOKUP('Bewerking, HH'!$B73,INDIRECT("'Plak, Gebiedsmaatregelen'!A"&amp;$M$21&amp;":H"&amp;$M$22),O$24,FALSE)</f>
        <v>0</v>
      </c>
      <c r="P73" s="18">
        <f ca="1">VLOOKUP('Bewerking, HH'!$B73,INDIRECT("'Plak, Gebiedsmaatregelen'!A"&amp;$M$21&amp;":H"&amp;$M$22),P$24,FALSE)</f>
        <v>0</v>
      </c>
      <c r="Q73" s="18">
        <f ca="1">VLOOKUP('Bewerking, HH'!$B73,INDIRECT("'Plak, Gebiedsmaatregelen'!A"&amp;$M$21&amp;":H"&amp;$M$22),Q$24,FALSE)</f>
        <v>0</v>
      </c>
      <c r="R73" s="18">
        <f ca="1">VLOOKUP('Bewerking, HH'!$B73,INDIRECT("'Plak, Gebiedsmaatregelen'!A"&amp;$M$21&amp;":H"&amp;$M$22),R$24,FALSE)</f>
        <v>0</v>
      </c>
      <c r="S73" s="18">
        <f ca="1">VLOOKUP('Bewerking, HH'!$B73,INDIRECT("'Plak, Gebiedsmaatregelen'!A"&amp;$M$21&amp;":H"&amp;$M$22),S$24,FALSE)</f>
        <v>0</v>
      </c>
      <c r="W73" s="18">
        <f ca="1">VLOOKUP('Bewerking, HH'!$B73,INDIRECT("'Plak, Gebiedsmaatregelen'!A"&amp;$W$21&amp;":H"&amp;$W$22),W$24,FALSE)</f>
        <v>0</v>
      </c>
      <c r="X73" s="18">
        <f ca="1">VLOOKUP('Bewerking, HH'!$B73,INDIRECT("'Plak, Gebiedsmaatregelen'!A"&amp;$W$21&amp;":H"&amp;$W$22),X$24,FALSE)</f>
        <v>0</v>
      </c>
      <c r="Y73" s="18">
        <f ca="1">VLOOKUP('Bewerking, HH'!$B73,INDIRECT("'Plak, Gebiedsmaatregelen'!A"&amp;$W$21&amp;":H"&amp;$W$22),Y$24,FALSE)</f>
        <v>0</v>
      </c>
      <c r="Z73" s="18">
        <f ca="1">VLOOKUP('Bewerking, HH'!$B73,INDIRECT("'Plak, Gebiedsmaatregelen'!A"&amp;$W$21&amp;":H"&amp;$W$22),Z$24,FALSE)</f>
        <v>0</v>
      </c>
      <c r="AA73" s="18">
        <f ca="1">VLOOKUP('Bewerking, HH'!$B73,INDIRECT("'Plak, Gebiedsmaatregelen'!A"&amp;$W$21&amp;":H"&amp;$W$22),AA$24,FALSE)</f>
        <v>0</v>
      </c>
      <c r="AB73" s="18">
        <f ca="1">VLOOKUP('Bewerking, HH'!$B73,INDIRECT("'Plak, Gebiedsmaatregelen'!A"&amp;$W$21&amp;":H"&amp;$W$22),AB$24,FALSE)</f>
        <v>0</v>
      </c>
      <c r="AC73" s="18">
        <f ca="1">VLOOKUP('Bewerking, HH'!$B73,INDIRECT("'Plak, Gebiedsmaatregelen'!A"&amp;$W$21&amp;":H"&amp;$W$22),AC$24,FALSE)</f>
        <v>0</v>
      </c>
      <c r="AG73" s="18">
        <f ca="1">VLOOKUP('Bewerking, HH'!$B73,INDIRECT("'Plak, Gebiedsmaatregelen'!A"&amp;$AG$21&amp;":H"&amp;$AG$22),AG$24,FALSE)</f>
        <v>0</v>
      </c>
      <c r="AH73" s="18">
        <f ca="1">VLOOKUP('Bewerking, HH'!$B73,INDIRECT("'Plak, Gebiedsmaatregelen'!A"&amp;$AG$21&amp;":H"&amp;$AG$22),AH$24,FALSE)</f>
        <v>0</v>
      </c>
      <c r="AI73" s="18">
        <f ca="1">VLOOKUP('Bewerking, HH'!$B73,INDIRECT("'Plak, Gebiedsmaatregelen'!A"&amp;$AG$21&amp;":H"&amp;$AG$22),AI$24,FALSE)</f>
        <v>0</v>
      </c>
      <c r="AJ73" s="18">
        <f ca="1">VLOOKUP('Bewerking, HH'!$B73,INDIRECT("'Plak, Gebiedsmaatregelen'!A"&amp;$AG$21&amp;":H"&amp;$AG$22),AJ$24,FALSE)</f>
        <v>0</v>
      </c>
      <c r="AK73" s="18">
        <f ca="1">VLOOKUP('Bewerking, HH'!$B73,INDIRECT("'Plak, Gebiedsmaatregelen'!A"&amp;$AG$21&amp;":H"&amp;$AG$22),AK$24,FALSE)</f>
        <v>0</v>
      </c>
      <c r="AL73" s="18">
        <f ca="1">VLOOKUP('Bewerking, HH'!$B73,INDIRECT("'Plak, Gebiedsmaatregelen'!A"&amp;$AG$21&amp;":H"&amp;$AG$22),AL$24,FALSE)</f>
        <v>0</v>
      </c>
      <c r="AM73" s="18">
        <f ca="1">VLOOKUP('Bewerking, HH'!$B73,INDIRECT("'Plak, Gebiedsmaatregelen'!A"&amp;$AG$21&amp;":H"&amp;$AG$22),AM$24,FALSE)</f>
        <v>0</v>
      </c>
      <c r="AQ73" s="18">
        <f ca="1">VLOOKUP('Bewerking, HH'!$B73,INDIRECT("'Plak, Gebiedsmaatregelen'!A"&amp;$AQ$21&amp;":H"&amp;$AQ$22),AQ$24,FALSE)</f>
        <v>0</v>
      </c>
      <c r="AR73" s="18">
        <f ca="1">VLOOKUP('Bewerking, HH'!$B73,INDIRECT("'Plak, Gebiedsmaatregelen'!A"&amp;$AQ$21&amp;":H"&amp;$AQ$22),AR$24,FALSE)</f>
        <v>0</v>
      </c>
      <c r="AS73" s="18">
        <f ca="1">VLOOKUP('Bewerking, HH'!$B73,INDIRECT("'Plak, Gebiedsmaatregelen'!A"&amp;$AQ$21&amp;":H"&amp;$AQ$22),AS$24,FALSE)</f>
        <v>0</v>
      </c>
      <c r="AT73" s="18">
        <f ca="1">VLOOKUP('Bewerking, HH'!$B73,INDIRECT("'Plak, Gebiedsmaatregelen'!A"&amp;$AQ$21&amp;":H"&amp;$AQ$22),AT$24,FALSE)</f>
        <v>0</v>
      </c>
      <c r="AU73" s="18">
        <f ca="1">VLOOKUP('Bewerking, HH'!$B73,INDIRECT("'Plak, Gebiedsmaatregelen'!A"&amp;$AQ$21&amp;":H"&amp;$AQ$22),AU$24,FALSE)</f>
        <v>0</v>
      </c>
      <c r="AV73" s="18">
        <f ca="1">VLOOKUP('Bewerking, HH'!$B73,INDIRECT("'Plak, Gebiedsmaatregelen'!A"&amp;$AQ$21&amp;":H"&amp;$AQ$22),AV$24,FALSE)</f>
        <v>0</v>
      </c>
      <c r="AW73" s="18">
        <f ca="1">VLOOKUP('Bewerking, HH'!$B73,INDIRECT("'Plak, Gebiedsmaatregelen'!A"&amp;$AQ$21&amp;":H"&amp;$AQ$22),AW$24,FALSE)</f>
        <v>0</v>
      </c>
    </row>
    <row r="74" spans="2:49" x14ac:dyDescent="0.25">
      <c r="B74" s="18" t="s">
        <v>38</v>
      </c>
      <c r="C74" s="18">
        <f ca="1">VLOOKUP('Bewerking, HH'!$B74,INDIRECT("'Plak, Gebiedsmaatregelen'!A"&amp;$C$21&amp;":H"&amp;$C$22),C$24,FALSE)</f>
        <v>0</v>
      </c>
      <c r="D74" s="18">
        <f ca="1">VLOOKUP('Bewerking, HH'!$B74,INDIRECT("'Plak, Gebiedsmaatregelen'!A"&amp;$C$21&amp;":H"&amp;$C$22),D$24,FALSE)</f>
        <v>0</v>
      </c>
      <c r="E74" s="18">
        <f ca="1">VLOOKUP('Bewerking, HH'!$B74,INDIRECT("'Plak, Gebiedsmaatregelen'!A"&amp;$C$21&amp;":H"&amp;$C$22),E$24,FALSE)</f>
        <v>0</v>
      </c>
      <c r="F74" s="18">
        <f ca="1">VLOOKUP('Bewerking, HH'!$B74,INDIRECT("'Plak, Gebiedsmaatregelen'!A"&amp;$C$21&amp;":H"&amp;$C$22),F$24,FALSE)</f>
        <v>0</v>
      </c>
      <c r="G74" s="18">
        <f ca="1">VLOOKUP('Bewerking, HH'!$B74,INDIRECT("'Plak, Gebiedsmaatregelen'!A"&amp;$C$21&amp;":H"&amp;$C$22),G$24,FALSE)</f>
        <v>0</v>
      </c>
      <c r="H74" s="18">
        <f ca="1">VLOOKUP('Bewerking, HH'!$B74,INDIRECT("'Plak, Gebiedsmaatregelen'!A"&amp;$C$21&amp;":H"&amp;$C$22),H$24,FALSE)</f>
        <v>0</v>
      </c>
      <c r="I74" s="18">
        <f ca="1">VLOOKUP('Bewerking, HH'!$B74,INDIRECT("'Plak, Gebiedsmaatregelen'!A"&amp;$C$21&amp;":H"&amp;$C$22),I$24,FALSE)</f>
        <v>0</v>
      </c>
      <c r="M74" s="18">
        <f ca="1">VLOOKUP('Bewerking, HH'!$B74,INDIRECT("'Plak, Gebiedsmaatregelen'!A"&amp;$M$21&amp;":H"&amp;$M$22),M$24,FALSE)</f>
        <v>0</v>
      </c>
      <c r="N74" s="18">
        <f ca="1">VLOOKUP('Bewerking, HH'!$B74,INDIRECT("'Plak, Gebiedsmaatregelen'!A"&amp;$M$21&amp;":H"&amp;$M$22),N$24,FALSE)</f>
        <v>0</v>
      </c>
      <c r="O74" s="18">
        <f ca="1">VLOOKUP('Bewerking, HH'!$B74,INDIRECT("'Plak, Gebiedsmaatregelen'!A"&amp;$M$21&amp;":H"&amp;$M$22),O$24,FALSE)</f>
        <v>0</v>
      </c>
      <c r="P74" s="18">
        <f ca="1">VLOOKUP('Bewerking, HH'!$B74,INDIRECT("'Plak, Gebiedsmaatregelen'!A"&amp;$M$21&amp;":H"&amp;$M$22),P$24,FALSE)</f>
        <v>0</v>
      </c>
      <c r="Q74" s="18">
        <f ca="1">VLOOKUP('Bewerking, HH'!$B74,INDIRECT("'Plak, Gebiedsmaatregelen'!A"&amp;$M$21&amp;":H"&amp;$M$22),Q$24,FALSE)</f>
        <v>0</v>
      </c>
      <c r="R74" s="18">
        <f ca="1">VLOOKUP('Bewerking, HH'!$B74,INDIRECT("'Plak, Gebiedsmaatregelen'!A"&amp;$M$21&amp;":H"&amp;$M$22),R$24,FALSE)</f>
        <v>0</v>
      </c>
      <c r="S74" s="18">
        <f ca="1">VLOOKUP('Bewerking, HH'!$B74,INDIRECT("'Plak, Gebiedsmaatregelen'!A"&amp;$M$21&amp;":H"&amp;$M$22),S$24,FALSE)</f>
        <v>0</v>
      </c>
      <c r="W74" s="18">
        <f ca="1">VLOOKUP('Bewerking, HH'!$B74,INDIRECT("'Plak, Gebiedsmaatregelen'!A"&amp;$W$21&amp;":H"&amp;$W$22),W$24,FALSE)</f>
        <v>0</v>
      </c>
      <c r="X74" s="18">
        <f ca="1">VLOOKUP('Bewerking, HH'!$B74,INDIRECT("'Plak, Gebiedsmaatregelen'!A"&amp;$W$21&amp;":H"&amp;$W$22),X$24,FALSE)</f>
        <v>0</v>
      </c>
      <c r="Y74" s="18">
        <f ca="1">VLOOKUP('Bewerking, HH'!$B74,INDIRECT("'Plak, Gebiedsmaatregelen'!A"&amp;$W$21&amp;":H"&amp;$W$22),Y$24,FALSE)</f>
        <v>0</v>
      </c>
      <c r="Z74" s="18">
        <f ca="1">VLOOKUP('Bewerking, HH'!$B74,INDIRECT("'Plak, Gebiedsmaatregelen'!A"&amp;$W$21&amp;":H"&amp;$W$22),Z$24,FALSE)</f>
        <v>0</v>
      </c>
      <c r="AA74" s="18">
        <f ca="1">VLOOKUP('Bewerking, HH'!$B74,INDIRECT("'Plak, Gebiedsmaatregelen'!A"&amp;$W$21&amp;":H"&amp;$W$22),AA$24,FALSE)</f>
        <v>0</v>
      </c>
      <c r="AB74" s="18">
        <f ca="1">VLOOKUP('Bewerking, HH'!$B74,INDIRECT("'Plak, Gebiedsmaatregelen'!A"&amp;$W$21&amp;":H"&amp;$W$22),AB$24,FALSE)</f>
        <v>0</v>
      </c>
      <c r="AC74" s="18">
        <f ca="1">VLOOKUP('Bewerking, HH'!$B74,INDIRECT("'Plak, Gebiedsmaatregelen'!A"&amp;$W$21&amp;":H"&amp;$W$22),AC$24,FALSE)</f>
        <v>0</v>
      </c>
      <c r="AG74" s="18">
        <f ca="1">VLOOKUP('Bewerking, HH'!$B74,INDIRECT("'Plak, Gebiedsmaatregelen'!A"&amp;$AG$21&amp;":H"&amp;$AG$22),AG$24,FALSE)</f>
        <v>0</v>
      </c>
      <c r="AH74" s="18">
        <f ca="1">VLOOKUP('Bewerking, HH'!$B74,INDIRECT("'Plak, Gebiedsmaatregelen'!A"&amp;$AG$21&amp;":H"&amp;$AG$22),AH$24,FALSE)</f>
        <v>0</v>
      </c>
      <c r="AI74" s="18">
        <f ca="1">VLOOKUP('Bewerking, HH'!$B74,INDIRECT("'Plak, Gebiedsmaatregelen'!A"&amp;$AG$21&amp;":H"&amp;$AG$22),AI$24,FALSE)</f>
        <v>0</v>
      </c>
      <c r="AJ74" s="18">
        <f ca="1">VLOOKUP('Bewerking, HH'!$B74,INDIRECT("'Plak, Gebiedsmaatregelen'!A"&amp;$AG$21&amp;":H"&amp;$AG$22),AJ$24,FALSE)</f>
        <v>0</v>
      </c>
      <c r="AK74" s="18">
        <f ca="1">VLOOKUP('Bewerking, HH'!$B74,INDIRECT("'Plak, Gebiedsmaatregelen'!A"&amp;$AG$21&amp;":H"&amp;$AG$22),AK$24,FALSE)</f>
        <v>0</v>
      </c>
      <c r="AL74" s="18">
        <f ca="1">VLOOKUP('Bewerking, HH'!$B74,INDIRECT("'Plak, Gebiedsmaatregelen'!A"&amp;$AG$21&amp;":H"&amp;$AG$22),AL$24,FALSE)</f>
        <v>0</v>
      </c>
      <c r="AM74" s="18">
        <f ca="1">VLOOKUP('Bewerking, HH'!$B74,INDIRECT("'Plak, Gebiedsmaatregelen'!A"&amp;$AG$21&amp;":H"&amp;$AG$22),AM$24,FALSE)</f>
        <v>0</v>
      </c>
      <c r="AQ74" s="18">
        <f ca="1">VLOOKUP('Bewerking, HH'!$B74,INDIRECT("'Plak, Gebiedsmaatregelen'!A"&amp;$AQ$21&amp;":H"&amp;$AQ$22),AQ$24,FALSE)</f>
        <v>0</v>
      </c>
      <c r="AR74" s="18">
        <f ca="1">VLOOKUP('Bewerking, HH'!$B74,INDIRECT("'Plak, Gebiedsmaatregelen'!A"&amp;$AQ$21&amp;":H"&amp;$AQ$22),AR$24,FALSE)</f>
        <v>0</v>
      </c>
      <c r="AS74" s="18">
        <f ca="1">VLOOKUP('Bewerking, HH'!$B74,INDIRECT("'Plak, Gebiedsmaatregelen'!A"&amp;$AQ$21&amp;":H"&amp;$AQ$22),AS$24,FALSE)</f>
        <v>0</v>
      </c>
      <c r="AT74" s="18">
        <f ca="1">VLOOKUP('Bewerking, HH'!$B74,INDIRECT("'Plak, Gebiedsmaatregelen'!A"&amp;$AQ$21&amp;":H"&amp;$AQ$22),AT$24,FALSE)</f>
        <v>0</v>
      </c>
      <c r="AU74" s="18">
        <f ca="1">VLOOKUP('Bewerking, HH'!$B74,INDIRECT("'Plak, Gebiedsmaatregelen'!A"&amp;$AQ$21&amp;":H"&amp;$AQ$22),AU$24,FALSE)</f>
        <v>0</v>
      </c>
      <c r="AV74" s="18">
        <f ca="1">VLOOKUP('Bewerking, HH'!$B74,INDIRECT("'Plak, Gebiedsmaatregelen'!A"&amp;$AQ$21&amp;":H"&amp;$AQ$22),AV$24,FALSE)</f>
        <v>0</v>
      </c>
      <c r="AW74" s="18">
        <f ca="1">VLOOKUP('Bewerking, HH'!$B74,INDIRECT("'Plak, Gebiedsmaatregelen'!A"&amp;$AQ$21&amp;":H"&amp;$AQ$22),AW$24,FALSE)</f>
        <v>0</v>
      </c>
    </row>
    <row r="75" spans="2:49" x14ac:dyDescent="0.25">
      <c r="B75" s="18" t="s">
        <v>39</v>
      </c>
      <c r="C75" s="18">
        <f ca="1">VLOOKUP('Bewerking, HH'!$B75,INDIRECT("'Plak, Gebiedsmaatregelen'!A"&amp;$C$21&amp;":H"&amp;$C$22),C$24,FALSE)</f>
        <v>0</v>
      </c>
      <c r="D75" s="18">
        <f ca="1">VLOOKUP('Bewerking, HH'!$B75,INDIRECT("'Plak, Gebiedsmaatregelen'!A"&amp;$C$21&amp;":H"&amp;$C$22),D$24,FALSE)</f>
        <v>0</v>
      </c>
      <c r="E75" s="18">
        <f ca="1">VLOOKUP('Bewerking, HH'!$B75,INDIRECT("'Plak, Gebiedsmaatregelen'!A"&amp;$C$21&amp;":H"&amp;$C$22),E$24,FALSE)</f>
        <v>0</v>
      </c>
      <c r="F75" s="18">
        <f ca="1">VLOOKUP('Bewerking, HH'!$B75,INDIRECT("'Plak, Gebiedsmaatregelen'!A"&amp;$C$21&amp;":H"&amp;$C$22),F$24,FALSE)</f>
        <v>0</v>
      </c>
      <c r="G75" s="18">
        <f ca="1">VLOOKUP('Bewerking, HH'!$B75,INDIRECT("'Plak, Gebiedsmaatregelen'!A"&amp;$C$21&amp;":H"&amp;$C$22),G$24,FALSE)</f>
        <v>0</v>
      </c>
      <c r="H75" s="18">
        <f ca="1">VLOOKUP('Bewerking, HH'!$B75,INDIRECT("'Plak, Gebiedsmaatregelen'!A"&amp;$C$21&amp;":H"&amp;$C$22),H$24,FALSE)</f>
        <v>0</v>
      </c>
      <c r="I75" s="18">
        <f ca="1">VLOOKUP('Bewerking, HH'!$B75,INDIRECT("'Plak, Gebiedsmaatregelen'!A"&amp;$C$21&amp;":H"&amp;$C$22),I$24,FALSE)</f>
        <v>0</v>
      </c>
      <c r="M75" s="18">
        <f ca="1">VLOOKUP('Bewerking, HH'!$B75,INDIRECT("'Plak, Gebiedsmaatregelen'!A"&amp;$M$21&amp;":H"&amp;$M$22),M$24,FALSE)</f>
        <v>0</v>
      </c>
      <c r="N75" s="18">
        <f ca="1">VLOOKUP('Bewerking, HH'!$B75,INDIRECT("'Plak, Gebiedsmaatregelen'!A"&amp;$M$21&amp;":H"&amp;$M$22),N$24,FALSE)</f>
        <v>0</v>
      </c>
      <c r="O75" s="18">
        <f ca="1">VLOOKUP('Bewerking, HH'!$B75,INDIRECT("'Plak, Gebiedsmaatregelen'!A"&amp;$M$21&amp;":H"&amp;$M$22),O$24,FALSE)</f>
        <v>0</v>
      </c>
      <c r="P75" s="18">
        <f ca="1">VLOOKUP('Bewerking, HH'!$B75,INDIRECT("'Plak, Gebiedsmaatregelen'!A"&amp;$M$21&amp;":H"&amp;$M$22),P$24,FALSE)</f>
        <v>0</v>
      </c>
      <c r="Q75" s="18">
        <f ca="1">VLOOKUP('Bewerking, HH'!$B75,INDIRECT("'Plak, Gebiedsmaatregelen'!A"&amp;$M$21&amp;":H"&amp;$M$22),Q$24,FALSE)</f>
        <v>0</v>
      </c>
      <c r="R75" s="18">
        <f ca="1">VLOOKUP('Bewerking, HH'!$B75,INDIRECT("'Plak, Gebiedsmaatregelen'!A"&amp;$M$21&amp;":H"&amp;$M$22),R$24,FALSE)</f>
        <v>0</v>
      </c>
      <c r="S75" s="18">
        <f ca="1">VLOOKUP('Bewerking, HH'!$B75,INDIRECT("'Plak, Gebiedsmaatregelen'!A"&amp;$M$21&amp;":H"&amp;$M$22),S$24,FALSE)</f>
        <v>0</v>
      </c>
      <c r="W75" s="18">
        <f ca="1">VLOOKUP('Bewerking, HH'!$B75,INDIRECT("'Plak, Gebiedsmaatregelen'!A"&amp;$W$21&amp;":H"&amp;$W$22),W$24,FALSE)</f>
        <v>0</v>
      </c>
      <c r="X75" s="18">
        <f ca="1">VLOOKUP('Bewerking, HH'!$B75,INDIRECT("'Plak, Gebiedsmaatregelen'!A"&amp;$W$21&amp;":H"&amp;$W$22),X$24,FALSE)</f>
        <v>0</v>
      </c>
      <c r="Y75" s="18">
        <f ca="1">VLOOKUP('Bewerking, HH'!$B75,INDIRECT("'Plak, Gebiedsmaatregelen'!A"&amp;$W$21&amp;":H"&amp;$W$22),Y$24,FALSE)</f>
        <v>0</v>
      </c>
      <c r="Z75" s="18">
        <f ca="1">VLOOKUP('Bewerking, HH'!$B75,INDIRECT("'Plak, Gebiedsmaatregelen'!A"&amp;$W$21&amp;":H"&amp;$W$22),Z$24,FALSE)</f>
        <v>0</v>
      </c>
      <c r="AA75" s="18">
        <f ca="1">VLOOKUP('Bewerking, HH'!$B75,INDIRECT("'Plak, Gebiedsmaatregelen'!A"&amp;$W$21&amp;":H"&amp;$W$22),AA$24,FALSE)</f>
        <v>0</v>
      </c>
      <c r="AB75" s="18">
        <f ca="1">VLOOKUP('Bewerking, HH'!$B75,INDIRECT("'Plak, Gebiedsmaatregelen'!A"&amp;$W$21&amp;":H"&amp;$W$22),AB$24,FALSE)</f>
        <v>0</v>
      </c>
      <c r="AC75" s="18">
        <f ca="1">VLOOKUP('Bewerking, HH'!$B75,INDIRECT("'Plak, Gebiedsmaatregelen'!A"&amp;$W$21&amp;":H"&amp;$W$22),AC$24,FALSE)</f>
        <v>0</v>
      </c>
      <c r="AG75" s="18">
        <f ca="1">VLOOKUP('Bewerking, HH'!$B75,INDIRECT("'Plak, Gebiedsmaatregelen'!A"&amp;$AG$21&amp;":H"&amp;$AG$22),AG$24,FALSE)</f>
        <v>0</v>
      </c>
      <c r="AH75" s="18">
        <f ca="1">VLOOKUP('Bewerking, HH'!$B75,INDIRECT("'Plak, Gebiedsmaatregelen'!A"&amp;$AG$21&amp;":H"&amp;$AG$22),AH$24,FALSE)</f>
        <v>0</v>
      </c>
      <c r="AI75" s="18">
        <f ca="1">VLOOKUP('Bewerking, HH'!$B75,INDIRECT("'Plak, Gebiedsmaatregelen'!A"&amp;$AG$21&amp;":H"&amp;$AG$22),AI$24,FALSE)</f>
        <v>0</v>
      </c>
      <c r="AJ75" s="18">
        <f ca="1">VLOOKUP('Bewerking, HH'!$B75,INDIRECT("'Plak, Gebiedsmaatregelen'!A"&amp;$AG$21&amp;":H"&amp;$AG$22),AJ$24,FALSE)</f>
        <v>0</v>
      </c>
      <c r="AK75" s="18">
        <f ca="1">VLOOKUP('Bewerking, HH'!$B75,INDIRECT("'Plak, Gebiedsmaatregelen'!A"&amp;$AG$21&amp;":H"&amp;$AG$22),AK$24,FALSE)</f>
        <v>0</v>
      </c>
      <c r="AL75" s="18">
        <f ca="1">VLOOKUP('Bewerking, HH'!$B75,INDIRECT("'Plak, Gebiedsmaatregelen'!A"&amp;$AG$21&amp;":H"&amp;$AG$22),AL$24,FALSE)</f>
        <v>0</v>
      </c>
      <c r="AM75" s="18">
        <f ca="1">VLOOKUP('Bewerking, HH'!$B75,INDIRECT("'Plak, Gebiedsmaatregelen'!A"&amp;$AG$21&amp;":H"&amp;$AG$22),AM$24,FALSE)</f>
        <v>0</v>
      </c>
      <c r="AQ75" s="18">
        <f ca="1">VLOOKUP('Bewerking, HH'!$B75,INDIRECT("'Plak, Gebiedsmaatregelen'!A"&amp;$AQ$21&amp;":H"&amp;$AQ$22),AQ$24,FALSE)</f>
        <v>0</v>
      </c>
      <c r="AR75" s="18">
        <f ca="1">VLOOKUP('Bewerking, HH'!$B75,INDIRECT("'Plak, Gebiedsmaatregelen'!A"&amp;$AQ$21&amp;":H"&amp;$AQ$22),AR$24,FALSE)</f>
        <v>0</v>
      </c>
      <c r="AS75" s="18">
        <f ca="1">VLOOKUP('Bewerking, HH'!$B75,INDIRECT("'Plak, Gebiedsmaatregelen'!A"&amp;$AQ$21&amp;":H"&amp;$AQ$22),AS$24,FALSE)</f>
        <v>0</v>
      </c>
      <c r="AT75" s="18">
        <f ca="1">VLOOKUP('Bewerking, HH'!$B75,INDIRECT("'Plak, Gebiedsmaatregelen'!A"&amp;$AQ$21&amp;":H"&amp;$AQ$22),AT$24,FALSE)</f>
        <v>0</v>
      </c>
      <c r="AU75" s="18">
        <f ca="1">VLOOKUP('Bewerking, HH'!$B75,INDIRECT("'Plak, Gebiedsmaatregelen'!A"&amp;$AQ$21&amp;":H"&amp;$AQ$22),AU$24,FALSE)</f>
        <v>0</v>
      </c>
      <c r="AV75" s="18">
        <f ca="1">VLOOKUP('Bewerking, HH'!$B75,INDIRECT("'Plak, Gebiedsmaatregelen'!A"&amp;$AQ$21&amp;":H"&amp;$AQ$22),AV$24,FALSE)</f>
        <v>0</v>
      </c>
      <c r="AW75" s="18">
        <f ca="1">VLOOKUP('Bewerking, HH'!$B75,INDIRECT("'Plak, Gebiedsmaatregelen'!A"&amp;$AQ$21&amp;":H"&amp;$AQ$22),AW$24,FALSE)</f>
        <v>0</v>
      </c>
    </row>
    <row r="76" spans="2:49" x14ac:dyDescent="0.25">
      <c r="B76" s="18" t="s">
        <v>40</v>
      </c>
      <c r="C76" s="18">
        <f ca="1">VLOOKUP('Bewerking, HH'!$B76,INDIRECT("'Plak, Gebiedsmaatregelen'!A"&amp;$C$21&amp;":H"&amp;$C$22),C$24,FALSE)</f>
        <v>0</v>
      </c>
      <c r="D76" s="18">
        <f ca="1">VLOOKUP('Bewerking, HH'!$B76,INDIRECT("'Plak, Gebiedsmaatregelen'!A"&amp;$C$21&amp;":H"&amp;$C$22),D$24,FALSE)</f>
        <v>0</v>
      </c>
      <c r="E76" s="18">
        <f ca="1">VLOOKUP('Bewerking, HH'!$B76,INDIRECT("'Plak, Gebiedsmaatregelen'!A"&amp;$C$21&amp;":H"&amp;$C$22),E$24,FALSE)</f>
        <v>0</v>
      </c>
      <c r="F76" s="18">
        <f ca="1">VLOOKUP('Bewerking, HH'!$B76,INDIRECT("'Plak, Gebiedsmaatregelen'!A"&amp;$C$21&amp;":H"&amp;$C$22),F$24,FALSE)</f>
        <v>0</v>
      </c>
      <c r="G76" s="18">
        <f ca="1">VLOOKUP('Bewerking, HH'!$B76,INDIRECT("'Plak, Gebiedsmaatregelen'!A"&amp;$C$21&amp;":H"&amp;$C$22),G$24,FALSE)</f>
        <v>0</v>
      </c>
      <c r="H76" s="18">
        <f ca="1">VLOOKUP('Bewerking, HH'!$B76,INDIRECT("'Plak, Gebiedsmaatregelen'!A"&amp;$C$21&amp;":H"&amp;$C$22),H$24,FALSE)</f>
        <v>0</v>
      </c>
      <c r="I76" s="18">
        <f ca="1">VLOOKUP('Bewerking, HH'!$B76,INDIRECT("'Plak, Gebiedsmaatregelen'!A"&amp;$C$21&amp;":H"&amp;$C$22),I$24,FALSE)</f>
        <v>0</v>
      </c>
      <c r="M76" s="18">
        <f ca="1">VLOOKUP('Bewerking, HH'!$B76,INDIRECT("'Plak, Gebiedsmaatregelen'!A"&amp;$M$21&amp;":H"&amp;$M$22),M$24,FALSE)</f>
        <v>0</v>
      </c>
      <c r="N76" s="18">
        <f ca="1">VLOOKUP('Bewerking, HH'!$B76,INDIRECT("'Plak, Gebiedsmaatregelen'!A"&amp;$M$21&amp;":H"&amp;$M$22),N$24,FALSE)</f>
        <v>0</v>
      </c>
      <c r="O76" s="18">
        <f ca="1">VLOOKUP('Bewerking, HH'!$B76,INDIRECT("'Plak, Gebiedsmaatregelen'!A"&amp;$M$21&amp;":H"&amp;$M$22),O$24,FALSE)</f>
        <v>0</v>
      </c>
      <c r="P76" s="18">
        <f ca="1">VLOOKUP('Bewerking, HH'!$B76,INDIRECT("'Plak, Gebiedsmaatregelen'!A"&amp;$M$21&amp;":H"&amp;$M$22),P$24,FALSE)</f>
        <v>0</v>
      </c>
      <c r="Q76" s="18">
        <f ca="1">VLOOKUP('Bewerking, HH'!$B76,INDIRECT("'Plak, Gebiedsmaatregelen'!A"&amp;$M$21&amp;":H"&amp;$M$22),Q$24,FALSE)</f>
        <v>0</v>
      </c>
      <c r="R76" s="18">
        <f ca="1">VLOOKUP('Bewerking, HH'!$B76,INDIRECT("'Plak, Gebiedsmaatregelen'!A"&amp;$M$21&amp;":H"&amp;$M$22),R$24,FALSE)</f>
        <v>0</v>
      </c>
      <c r="S76" s="18">
        <f ca="1">VLOOKUP('Bewerking, HH'!$B76,INDIRECT("'Plak, Gebiedsmaatregelen'!A"&amp;$M$21&amp;":H"&amp;$M$22),S$24,FALSE)</f>
        <v>0</v>
      </c>
      <c r="W76" s="18">
        <f ca="1">VLOOKUP('Bewerking, HH'!$B76,INDIRECT("'Plak, Gebiedsmaatregelen'!A"&amp;$W$21&amp;":H"&amp;$W$22),W$24,FALSE)</f>
        <v>0</v>
      </c>
      <c r="X76" s="18">
        <f ca="1">VLOOKUP('Bewerking, HH'!$B76,INDIRECT("'Plak, Gebiedsmaatregelen'!A"&amp;$W$21&amp;":H"&amp;$W$22),X$24,FALSE)</f>
        <v>0</v>
      </c>
      <c r="Y76" s="18">
        <f ca="1">VLOOKUP('Bewerking, HH'!$B76,INDIRECT("'Plak, Gebiedsmaatregelen'!A"&amp;$W$21&amp;":H"&amp;$W$22),Y$24,FALSE)</f>
        <v>0</v>
      </c>
      <c r="Z76" s="18">
        <f ca="1">VLOOKUP('Bewerking, HH'!$B76,INDIRECT("'Plak, Gebiedsmaatregelen'!A"&amp;$W$21&amp;":H"&amp;$W$22),Z$24,FALSE)</f>
        <v>0</v>
      </c>
      <c r="AA76" s="18">
        <f ca="1">VLOOKUP('Bewerking, HH'!$B76,INDIRECT("'Plak, Gebiedsmaatregelen'!A"&amp;$W$21&amp;":H"&amp;$W$22),AA$24,FALSE)</f>
        <v>0</v>
      </c>
      <c r="AB76" s="18">
        <f ca="1">VLOOKUP('Bewerking, HH'!$B76,INDIRECT("'Plak, Gebiedsmaatregelen'!A"&amp;$W$21&amp;":H"&amp;$W$22),AB$24,FALSE)</f>
        <v>0</v>
      </c>
      <c r="AC76" s="18">
        <f ca="1">VLOOKUP('Bewerking, HH'!$B76,INDIRECT("'Plak, Gebiedsmaatregelen'!A"&amp;$W$21&amp;":H"&amp;$W$22),AC$24,FALSE)</f>
        <v>0</v>
      </c>
      <c r="AG76" s="18">
        <f ca="1">VLOOKUP('Bewerking, HH'!$B76,INDIRECT("'Plak, Gebiedsmaatregelen'!A"&amp;$AG$21&amp;":H"&amp;$AG$22),AG$24,FALSE)</f>
        <v>0</v>
      </c>
      <c r="AH76" s="18">
        <f ca="1">VLOOKUP('Bewerking, HH'!$B76,INDIRECT("'Plak, Gebiedsmaatregelen'!A"&amp;$AG$21&amp;":H"&amp;$AG$22),AH$24,FALSE)</f>
        <v>0</v>
      </c>
      <c r="AI76" s="18">
        <f ca="1">VLOOKUP('Bewerking, HH'!$B76,INDIRECT("'Plak, Gebiedsmaatregelen'!A"&amp;$AG$21&amp;":H"&amp;$AG$22),AI$24,FALSE)</f>
        <v>0</v>
      </c>
      <c r="AJ76" s="18">
        <f ca="1">VLOOKUP('Bewerking, HH'!$B76,INDIRECT("'Plak, Gebiedsmaatregelen'!A"&amp;$AG$21&amp;":H"&amp;$AG$22),AJ$24,FALSE)</f>
        <v>0</v>
      </c>
      <c r="AK76" s="18">
        <f ca="1">VLOOKUP('Bewerking, HH'!$B76,INDIRECT("'Plak, Gebiedsmaatregelen'!A"&amp;$AG$21&amp;":H"&amp;$AG$22),AK$24,FALSE)</f>
        <v>0</v>
      </c>
      <c r="AL76" s="18">
        <f ca="1">VLOOKUP('Bewerking, HH'!$B76,INDIRECT("'Plak, Gebiedsmaatregelen'!A"&amp;$AG$21&amp;":H"&amp;$AG$22),AL$24,FALSE)</f>
        <v>0</v>
      </c>
      <c r="AM76" s="18">
        <f ca="1">VLOOKUP('Bewerking, HH'!$B76,INDIRECT("'Plak, Gebiedsmaatregelen'!A"&amp;$AG$21&amp;":H"&amp;$AG$22),AM$24,FALSE)</f>
        <v>0</v>
      </c>
      <c r="AQ76" s="18">
        <f ca="1">VLOOKUP('Bewerking, HH'!$B76,INDIRECT("'Plak, Gebiedsmaatregelen'!A"&amp;$AQ$21&amp;":H"&amp;$AQ$22),AQ$24,FALSE)</f>
        <v>0</v>
      </c>
      <c r="AR76" s="18">
        <f ca="1">VLOOKUP('Bewerking, HH'!$B76,INDIRECT("'Plak, Gebiedsmaatregelen'!A"&amp;$AQ$21&amp;":H"&amp;$AQ$22),AR$24,FALSE)</f>
        <v>0</v>
      </c>
      <c r="AS76" s="18">
        <f ca="1">VLOOKUP('Bewerking, HH'!$B76,INDIRECT("'Plak, Gebiedsmaatregelen'!A"&amp;$AQ$21&amp;":H"&amp;$AQ$22),AS$24,FALSE)</f>
        <v>0</v>
      </c>
      <c r="AT76" s="18">
        <f ca="1">VLOOKUP('Bewerking, HH'!$B76,INDIRECT("'Plak, Gebiedsmaatregelen'!A"&amp;$AQ$21&amp;":H"&amp;$AQ$22),AT$24,FALSE)</f>
        <v>0</v>
      </c>
      <c r="AU76" s="18">
        <f ca="1">VLOOKUP('Bewerking, HH'!$B76,INDIRECT("'Plak, Gebiedsmaatregelen'!A"&amp;$AQ$21&amp;":H"&amp;$AQ$22),AU$24,FALSE)</f>
        <v>0</v>
      </c>
      <c r="AV76" s="18">
        <f ca="1">VLOOKUP('Bewerking, HH'!$B76,INDIRECT("'Plak, Gebiedsmaatregelen'!A"&amp;$AQ$21&amp;":H"&amp;$AQ$22),AV$24,FALSE)</f>
        <v>0</v>
      </c>
      <c r="AW76" s="18">
        <f ca="1">VLOOKUP('Bewerking, HH'!$B76,INDIRECT("'Plak, Gebiedsmaatregelen'!A"&amp;$AQ$21&amp;":H"&amp;$AQ$22),AW$24,FALSE)</f>
        <v>0</v>
      </c>
    </row>
    <row r="77" spans="2:49" x14ac:dyDescent="0.25">
      <c r="B77" s="18" t="s">
        <v>41</v>
      </c>
      <c r="C77" s="18">
        <f ca="1">VLOOKUP('Bewerking, HH'!$B77,INDIRECT("'Plak, Gebiedsmaatregelen'!A"&amp;$C$21&amp;":H"&amp;$C$22),C$24,FALSE)</f>
        <v>0</v>
      </c>
      <c r="D77" s="18">
        <f ca="1">VLOOKUP('Bewerking, HH'!$B77,INDIRECT("'Plak, Gebiedsmaatregelen'!A"&amp;$C$21&amp;":H"&amp;$C$22),D$24,FALSE)</f>
        <v>0</v>
      </c>
      <c r="E77" s="18">
        <f ca="1">VLOOKUP('Bewerking, HH'!$B77,INDIRECT("'Plak, Gebiedsmaatregelen'!A"&amp;$C$21&amp;":H"&amp;$C$22),E$24,FALSE)</f>
        <v>0</v>
      </c>
      <c r="F77" s="18">
        <f ca="1">VLOOKUP('Bewerking, HH'!$B77,INDIRECT("'Plak, Gebiedsmaatregelen'!A"&amp;$C$21&amp;":H"&amp;$C$22),F$24,FALSE)</f>
        <v>0</v>
      </c>
      <c r="G77" s="18">
        <f ca="1">VLOOKUP('Bewerking, HH'!$B77,INDIRECT("'Plak, Gebiedsmaatregelen'!A"&amp;$C$21&amp;":H"&amp;$C$22),G$24,FALSE)</f>
        <v>0</v>
      </c>
      <c r="H77" s="18">
        <f ca="1">VLOOKUP('Bewerking, HH'!$B77,INDIRECT("'Plak, Gebiedsmaatregelen'!A"&amp;$C$21&amp;":H"&amp;$C$22),H$24,FALSE)</f>
        <v>0</v>
      </c>
      <c r="I77" s="18">
        <f ca="1">VLOOKUP('Bewerking, HH'!$B77,INDIRECT("'Plak, Gebiedsmaatregelen'!A"&amp;$C$21&amp;":H"&amp;$C$22),I$24,FALSE)</f>
        <v>0</v>
      </c>
      <c r="M77" s="18">
        <f ca="1">VLOOKUP('Bewerking, HH'!$B77,INDIRECT("'Plak, Gebiedsmaatregelen'!A"&amp;$M$21&amp;":H"&amp;$M$22),M$24,FALSE)</f>
        <v>0</v>
      </c>
      <c r="N77" s="18">
        <f ca="1">VLOOKUP('Bewerking, HH'!$B77,INDIRECT("'Plak, Gebiedsmaatregelen'!A"&amp;$M$21&amp;":H"&amp;$M$22),N$24,FALSE)</f>
        <v>0</v>
      </c>
      <c r="O77" s="18">
        <f ca="1">VLOOKUP('Bewerking, HH'!$B77,INDIRECT("'Plak, Gebiedsmaatregelen'!A"&amp;$M$21&amp;":H"&amp;$M$22),O$24,FALSE)</f>
        <v>0</v>
      </c>
      <c r="P77" s="18">
        <f ca="1">VLOOKUP('Bewerking, HH'!$B77,INDIRECT("'Plak, Gebiedsmaatregelen'!A"&amp;$M$21&amp;":H"&amp;$M$22),P$24,FALSE)</f>
        <v>0</v>
      </c>
      <c r="Q77" s="18">
        <f ca="1">VLOOKUP('Bewerking, HH'!$B77,INDIRECT("'Plak, Gebiedsmaatregelen'!A"&amp;$M$21&amp;":H"&amp;$M$22),Q$24,FALSE)</f>
        <v>0</v>
      </c>
      <c r="R77" s="18">
        <f ca="1">VLOOKUP('Bewerking, HH'!$B77,INDIRECT("'Plak, Gebiedsmaatregelen'!A"&amp;$M$21&amp;":H"&amp;$M$22),R$24,FALSE)</f>
        <v>0</v>
      </c>
      <c r="S77" s="18">
        <f ca="1">VLOOKUP('Bewerking, HH'!$B77,INDIRECT("'Plak, Gebiedsmaatregelen'!A"&amp;$M$21&amp;":H"&amp;$M$22),S$24,FALSE)</f>
        <v>0</v>
      </c>
      <c r="W77" s="18">
        <f ca="1">VLOOKUP('Bewerking, HH'!$B77,INDIRECT("'Plak, Gebiedsmaatregelen'!A"&amp;$W$21&amp;":H"&amp;$W$22),W$24,FALSE)</f>
        <v>0</v>
      </c>
      <c r="X77" s="18">
        <f ca="1">VLOOKUP('Bewerking, HH'!$B77,INDIRECT("'Plak, Gebiedsmaatregelen'!A"&amp;$W$21&amp;":H"&amp;$W$22),X$24,FALSE)</f>
        <v>0</v>
      </c>
      <c r="Y77" s="18">
        <f ca="1">VLOOKUP('Bewerking, HH'!$B77,INDIRECT("'Plak, Gebiedsmaatregelen'!A"&amp;$W$21&amp;":H"&amp;$W$22),Y$24,FALSE)</f>
        <v>0</v>
      </c>
      <c r="Z77" s="18">
        <f ca="1">VLOOKUP('Bewerking, HH'!$B77,INDIRECT("'Plak, Gebiedsmaatregelen'!A"&amp;$W$21&amp;":H"&amp;$W$22),Z$24,FALSE)</f>
        <v>0</v>
      </c>
      <c r="AA77" s="18">
        <f ca="1">VLOOKUP('Bewerking, HH'!$B77,INDIRECT("'Plak, Gebiedsmaatregelen'!A"&amp;$W$21&amp;":H"&amp;$W$22),AA$24,FALSE)</f>
        <v>0</v>
      </c>
      <c r="AB77" s="18">
        <f ca="1">VLOOKUP('Bewerking, HH'!$B77,INDIRECT("'Plak, Gebiedsmaatregelen'!A"&amp;$W$21&amp;":H"&amp;$W$22),AB$24,FALSE)</f>
        <v>0</v>
      </c>
      <c r="AC77" s="18">
        <f ca="1">VLOOKUP('Bewerking, HH'!$B77,INDIRECT("'Plak, Gebiedsmaatregelen'!A"&amp;$W$21&amp;":H"&amp;$W$22),AC$24,FALSE)</f>
        <v>0</v>
      </c>
      <c r="AG77" s="18">
        <f ca="1">VLOOKUP('Bewerking, HH'!$B77,INDIRECT("'Plak, Gebiedsmaatregelen'!A"&amp;$AG$21&amp;":H"&amp;$AG$22),AG$24,FALSE)</f>
        <v>0</v>
      </c>
      <c r="AH77" s="18">
        <f ca="1">VLOOKUP('Bewerking, HH'!$B77,INDIRECT("'Plak, Gebiedsmaatregelen'!A"&amp;$AG$21&amp;":H"&amp;$AG$22),AH$24,FALSE)</f>
        <v>0</v>
      </c>
      <c r="AI77" s="18">
        <f ca="1">VLOOKUP('Bewerking, HH'!$B77,INDIRECT("'Plak, Gebiedsmaatregelen'!A"&amp;$AG$21&amp;":H"&amp;$AG$22),AI$24,FALSE)</f>
        <v>0</v>
      </c>
      <c r="AJ77" s="18">
        <f ca="1">VLOOKUP('Bewerking, HH'!$B77,INDIRECT("'Plak, Gebiedsmaatregelen'!A"&amp;$AG$21&amp;":H"&amp;$AG$22),AJ$24,FALSE)</f>
        <v>0</v>
      </c>
      <c r="AK77" s="18">
        <f ca="1">VLOOKUP('Bewerking, HH'!$B77,INDIRECT("'Plak, Gebiedsmaatregelen'!A"&amp;$AG$21&amp;":H"&amp;$AG$22),AK$24,FALSE)</f>
        <v>0</v>
      </c>
      <c r="AL77" s="18">
        <f ca="1">VLOOKUP('Bewerking, HH'!$B77,INDIRECT("'Plak, Gebiedsmaatregelen'!A"&amp;$AG$21&amp;":H"&amp;$AG$22),AL$24,FALSE)</f>
        <v>0</v>
      </c>
      <c r="AM77" s="18">
        <f ca="1">VLOOKUP('Bewerking, HH'!$B77,INDIRECT("'Plak, Gebiedsmaatregelen'!A"&amp;$AG$21&amp;":H"&amp;$AG$22),AM$24,FALSE)</f>
        <v>0</v>
      </c>
      <c r="AQ77" s="18">
        <f ca="1">VLOOKUP('Bewerking, HH'!$B77,INDIRECT("'Plak, Gebiedsmaatregelen'!A"&amp;$AQ$21&amp;":H"&amp;$AQ$22),AQ$24,FALSE)</f>
        <v>0</v>
      </c>
      <c r="AR77" s="18">
        <f ca="1">VLOOKUP('Bewerking, HH'!$B77,INDIRECT("'Plak, Gebiedsmaatregelen'!A"&amp;$AQ$21&amp;":H"&amp;$AQ$22),AR$24,FALSE)</f>
        <v>0</v>
      </c>
      <c r="AS77" s="18">
        <f ca="1">VLOOKUP('Bewerking, HH'!$B77,INDIRECT("'Plak, Gebiedsmaatregelen'!A"&amp;$AQ$21&amp;":H"&amp;$AQ$22),AS$24,FALSE)</f>
        <v>0</v>
      </c>
      <c r="AT77" s="18">
        <f ca="1">VLOOKUP('Bewerking, HH'!$B77,INDIRECT("'Plak, Gebiedsmaatregelen'!A"&amp;$AQ$21&amp;":H"&amp;$AQ$22),AT$24,FALSE)</f>
        <v>0</v>
      </c>
      <c r="AU77" s="18">
        <f ca="1">VLOOKUP('Bewerking, HH'!$B77,INDIRECT("'Plak, Gebiedsmaatregelen'!A"&amp;$AQ$21&amp;":H"&amp;$AQ$22),AU$24,FALSE)</f>
        <v>0</v>
      </c>
      <c r="AV77" s="18">
        <f ca="1">VLOOKUP('Bewerking, HH'!$B77,INDIRECT("'Plak, Gebiedsmaatregelen'!A"&amp;$AQ$21&amp;":H"&amp;$AQ$22),AV$24,FALSE)</f>
        <v>0</v>
      </c>
      <c r="AW77" s="18">
        <f ca="1">VLOOKUP('Bewerking, HH'!$B77,INDIRECT("'Plak, Gebiedsmaatregelen'!A"&amp;$AQ$21&amp;":H"&amp;$AQ$22),AW$24,FALSE)</f>
        <v>0</v>
      </c>
    </row>
    <row r="78" spans="2:49" x14ac:dyDescent="0.25">
      <c r="B78" s="18" t="s">
        <v>42</v>
      </c>
      <c r="C78" s="18">
        <f ca="1">VLOOKUP('Bewerking, HH'!$B78,INDIRECT("'Plak, Gebiedsmaatregelen'!A"&amp;$C$21&amp;":H"&amp;$C$22),C$24,FALSE)</f>
        <v>0</v>
      </c>
      <c r="D78" s="18">
        <f ca="1">VLOOKUP('Bewerking, HH'!$B78,INDIRECT("'Plak, Gebiedsmaatregelen'!A"&amp;$C$21&amp;":H"&amp;$C$22),D$24,FALSE)</f>
        <v>0</v>
      </c>
      <c r="E78" s="18">
        <f ca="1">VLOOKUP('Bewerking, HH'!$B78,INDIRECT("'Plak, Gebiedsmaatregelen'!A"&amp;$C$21&amp;":H"&amp;$C$22),E$24,FALSE)</f>
        <v>0</v>
      </c>
      <c r="F78" s="18">
        <f ca="1">VLOOKUP('Bewerking, HH'!$B78,INDIRECT("'Plak, Gebiedsmaatregelen'!A"&amp;$C$21&amp;":H"&amp;$C$22),F$24,FALSE)</f>
        <v>0</v>
      </c>
      <c r="G78" s="18">
        <f ca="1">VLOOKUP('Bewerking, HH'!$B78,INDIRECT("'Plak, Gebiedsmaatregelen'!A"&amp;$C$21&amp;":H"&amp;$C$22),G$24,FALSE)</f>
        <v>0</v>
      </c>
      <c r="H78" s="18">
        <f ca="1">VLOOKUP('Bewerking, HH'!$B78,INDIRECT("'Plak, Gebiedsmaatregelen'!A"&amp;$C$21&amp;":H"&amp;$C$22),H$24,FALSE)</f>
        <v>0</v>
      </c>
      <c r="I78" s="18">
        <f ca="1">VLOOKUP('Bewerking, HH'!$B78,INDIRECT("'Plak, Gebiedsmaatregelen'!A"&amp;$C$21&amp;":H"&amp;$C$22),I$24,FALSE)</f>
        <v>0</v>
      </c>
      <c r="M78" s="18">
        <f ca="1">VLOOKUP('Bewerking, HH'!$B78,INDIRECT("'Plak, Gebiedsmaatregelen'!A"&amp;$M$21&amp;":H"&amp;$M$22),M$24,FALSE)</f>
        <v>0</v>
      </c>
      <c r="N78" s="18">
        <f ca="1">VLOOKUP('Bewerking, HH'!$B78,INDIRECT("'Plak, Gebiedsmaatregelen'!A"&amp;$M$21&amp;":H"&amp;$M$22),N$24,FALSE)</f>
        <v>0</v>
      </c>
      <c r="O78" s="18">
        <f ca="1">VLOOKUP('Bewerking, HH'!$B78,INDIRECT("'Plak, Gebiedsmaatregelen'!A"&amp;$M$21&amp;":H"&amp;$M$22),O$24,FALSE)</f>
        <v>0</v>
      </c>
      <c r="P78" s="18">
        <f ca="1">VLOOKUP('Bewerking, HH'!$B78,INDIRECT("'Plak, Gebiedsmaatregelen'!A"&amp;$M$21&amp;":H"&amp;$M$22),P$24,FALSE)</f>
        <v>0</v>
      </c>
      <c r="Q78" s="18">
        <f ca="1">VLOOKUP('Bewerking, HH'!$B78,INDIRECT("'Plak, Gebiedsmaatregelen'!A"&amp;$M$21&amp;":H"&amp;$M$22),Q$24,FALSE)</f>
        <v>0</v>
      </c>
      <c r="R78" s="18">
        <f ca="1">VLOOKUP('Bewerking, HH'!$B78,INDIRECT("'Plak, Gebiedsmaatregelen'!A"&amp;$M$21&amp;":H"&amp;$M$22),R$24,FALSE)</f>
        <v>0</v>
      </c>
      <c r="S78" s="18">
        <f ca="1">VLOOKUP('Bewerking, HH'!$B78,INDIRECT("'Plak, Gebiedsmaatregelen'!A"&amp;$M$21&amp;":H"&amp;$M$22),S$24,FALSE)</f>
        <v>0</v>
      </c>
      <c r="W78" s="18">
        <f ca="1">VLOOKUP('Bewerking, HH'!$B78,INDIRECT("'Plak, Gebiedsmaatregelen'!A"&amp;$W$21&amp;":H"&amp;$W$22),W$24,FALSE)</f>
        <v>0</v>
      </c>
      <c r="X78" s="18">
        <f ca="1">VLOOKUP('Bewerking, HH'!$B78,INDIRECT("'Plak, Gebiedsmaatregelen'!A"&amp;$W$21&amp;":H"&amp;$W$22),X$24,FALSE)</f>
        <v>0</v>
      </c>
      <c r="Y78" s="18">
        <f ca="1">VLOOKUP('Bewerking, HH'!$B78,INDIRECT("'Plak, Gebiedsmaatregelen'!A"&amp;$W$21&amp;":H"&amp;$W$22),Y$24,FALSE)</f>
        <v>0</v>
      </c>
      <c r="Z78" s="18">
        <f ca="1">VLOOKUP('Bewerking, HH'!$B78,INDIRECT("'Plak, Gebiedsmaatregelen'!A"&amp;$W$21&amp;":H"&amp;$W$22),Z$24,FALSE)</f>
        <v>0</v>
      </c>
      <c r="AA78" s="18">
        <f ca="1">VLOOKUP('Bewerking, HH'!$B78,INDIRECT("'Plak, Gebiedsmaatregelen'!A"&amp;$W$21&amp;":H"&amp;$W$22),AA$24,FALSE)</f>
        <v>0</v>
      </c>
      <c r="AB78" s="18">
        <f ca="1">VLOOKUP('Bewerking, HH'!$B78,INDIRECT("'Plak, Gebiedsmaatregelen'!A"&amp;$W$21&amp;":H"&amp;$W$22),AB$24,FALSE)</f>
        <v>0</v>
      </c>
      <c r="AC78" s="18">
        <f ca="1">VLOOKUP('Bewerking, HH'!$B78,INDIRECT("'Plak, Gebiedsmaatregelen'!A"&amp;$W$21&amp;":H"&amp;$W$22),AC$24,FALSE)</f>
        <v>0</v>
      </c>
      <c r="AG78" s="18">
        <f ca="1">VLOOKUP('Bewerking, HH'!$B78,INDIRECT("'Plak, Gebiedsmaatregelen'!A"&amp;$AG$21&amp;":H"&amp;$AG$22),AG$24,FALSE)</f>
        <v>0</v>
      </c>
      <c r="AH78" s="18">
        <f ca="1">VLOOKUP('Bewerking, HH'!$B78,INDIRECT("'Plak, Gebiedsmaatregelen'!A"&amp;$AG$21&amp;":H"&amp;$AG$22),AH$24,FALSE)</f>
        <v>0</v>
      </c>
      <c r="AI78" s="18">
        <f ca="1">VLOOKUP('Bewerking, HH'!$B78,INDIRECT("'Plak, Gebiedsmaatregelen'!A"&amp;$AG$21&amp;":H"&amp;$AG$22),AI$24,FALSE)</f>
        <v>0</v>
      </c>
      <c r="AJ78" s="18">
        <f ca="1">VLOOKUP('Bewerking, HH'!$B78,INDIRECT("'Plak, Gebiedsmaatregelen'!A"&amp;$AG$21&amp;":H"&amp;$AG$22),AJ$24,FALSE)</f>
        <v>0</v>
      </c>
      <c r="AK78" s="18">
        <f ca="1">VLOOKUP('Bewerking, HH'!$B78,INDIRECT("'Plak, Gebiedsmaatregelen'!A"&amp;$AG$21&amp;":H"&amp;$AG$22),AK$24,FALSE)</f>
        <v>0</v>
      </c>
      <c r="AL78" s="18">
        <f ca="1">VLOOKUP('Bewerking, HH'!$B78,INDIRECT("'Plak, Gebiedsmaatregelen'!A"&amp;$AG$21&amp;":H"&amp;$AG$22),AL$24,FALSE)</f>
        <v>0</v>
      </c>
      <c r="AM78" s="18">
        <f ca="1">VLOOKUP('Bewerking, HH'!$B78,INDIRECT("'Plak, Gebiedsmaatregelen'!A"&amp;$AG$21&amp;":H"&amp;$AG$22),AM$24,FALSE)</f>
        <v>0</v>
      </c>
      <c r="AQ78" s="18">
        <f ca="1">VLOOKUP('Bewerking, HH'!$B78,INDIRECT("'Plak, Gebiedsmaatregelen'!A"&amp;$AQ$21&amp;":H"&amp;$AQ$22),AQ$24,FALSE)</f>
        <v>0</v>
      </c>
      <c r="AR78" s="18">
        <f ca="1">VLOOKUP('Bewerking, HH'!$B78,INDIRECT("'Plak, Gebiedsmaatregelen'!A"&amp;$AQ$21&amp;":H"&amp;$AQ$22),AR$24,FALSE)</f>
        <v>0</v>
      </c>
      <c r="AS78" s="18">
        <f ca="1">VLOOKUP('Bewerking, HH'!$B78,INDIRECT("'Plak, Gebiedsmaatregelen'!A"&amp;$AQ$21&amp;":H"&amp;$AQ$22),AS$24,FALSE)</f>
        <v>0</v>
      </c>
      <c r="AT78" s="18">
        <f ca="1">VLOOKUP('Bewerking, HH'!$B78,INDIRECT("'Plak, Gebiedsmaatregelen'!A"&amp;$AQ$21&amp;":H"&amp;$AQ$22),AT$24,FALSE)</f>
        <v>0</v>
      </c>
      <c r="AU78" s="18">
        <f ca="1">VLOOKUP('Bewerking, HH'!$B78,INDIRECT("'Plak, Gebiedsmaatregelen'!A"&amp;$AQ$21&amp;":H"&amp;$AQ$22),AU$24,FALSE)</f>
        <v>0</v>
      </c>
      <c r="AV78" s="18">
        <f ca="1">VLOOKUP('Bewerking, HH'!$B78,INDIRECT("'Plak, Gebiedsmaatregelen'!A"&amp;$AQ$21&amp;":H"&amp;$AQ$22),AV$24,FALSE)</f>
        <v>0</v>
      </c>
      <c r="AW78" s="18">
        <f ca="1">VLOOKUP('Bewerking, HH'!$B78,INDIRECT("'Plak, Gebiedsmaatregelen'!A"&amp;$AQ$21&amp;":H"&amp;$AQ$22),AW$24,FALSE)</f>
        <v>0</v>
      </c>
    </row>
    <row r="79" spans="2:49" x14ac:dyDescent="0.25">
      <c r="B79" s="18" t="s">
        <v>43</v>
      </c>
      <c r="C79" s="18">
        <f ca="1">VLOOKUP('Bewerking, HH'!$B79,INDIRECT("'Plak, Gebiedsmaatregelen'!A"&amp;$C$21&amp;":H"&amp;$C$22),C$24,FALSE)</f>
        <v>0</v>
      </c>
      <c r="D79" s="18">
        <f ca="1">VLOOKUP('Bewerking, HH'!$B79,INDIRECT("'Plak, Gebiedsmaatregelen'!A"&amp;$C$21&amp;":H"&amp;$C$22),D$24,FALSE)</f>
        <v>0</v>
      </c>
      <c r="E79" s="18">
        <f ca="1">VLOOKUP('Bewerking, HH'!$B79,INDIRECT("'Plak, Gebiedsmaatregelen'!A"&amp;$C$21&amp;":H"&amp;$C$22),E$24,FALSE)</f>
        <v>0</v>
      </c>
      <c r="F79" s="18">
        <f ca="1">VLOOKUP('Bewerking, HH'!$B79,INDIRECT("'Plak, Gebiedsmaatregelen'!A"&amp;$C$21&amp;":H"&amp;$C$22),F$24,FALSE)</f>
        <v>0</v>
      </c>
      <c r="G79" s="18">
        <f ca="1">VLOOKUP('Bewerking, HH'!$B79,INDIRECT("'Plak, Gebiedsmaatregelen'!A"&amp;$C$21&amp;":H"&amp;$C$22),G$24,FALSE)</f>
        <v>0</v>
      </c>
      <c r="H79" s="18">
        <f ca="1">VLOOKUP('Bewerking, HH'!$B79,INDIRECT("'Plak, Gebiedsmaatregelen'!A"&amp;$C$21&amp;":H"&amp;$C$22),H$24,FALSE)</f>
        <v>0</v>
      </c>
      <c r="I79" s="18">
        <f ca="1">VLOOKUP('Bewerking, HH'!$B79,INDIRECT("'Plak, Gebiedsmaatregelen'!A"&amp;$C$21&amp;":H"&amp;$C$22),I$24,FALSE)</f>
        <v>0</v>
      </c>
      <c r="M79" s="18">
        <f ca="1">VLOOKUP('Bewerking, HH'!$B79,INDIRECT("'Plak, Gebiedsmaatregelen'!A"&amp;$M$21&amp;":H"&amp;$M$22),M$24,FALSE)</f>
        <v>0</v>
      </c>
      <c r="N79" s="18">
        <f ca="1">VLOOKUP('Bewerking, HH'!$B79,INDIRECT("'Plak, Gebiedsmaatregelen'!A"&amp;$M$21&amp;":H"&amp;$M$22),N$24,FALSE)</f>
        <v>0</v>
      </c>
      <c r="O79" s="18">
        <f ca="1">VLOOKUP('Bewerking, HH'!$B79,INDIRECT("'Plak, Gebiedsmaatregelen'!A"&amp;$M$21&amp;":H"&amp;$M$22),O$24,FALSE)</f>
        <v>0</v>
      </c>
      <c r="P79" s="18">
        <f ca="1">VLOOKUP('Bewerking, HH'!$B79,INDIRECT("'Plak, Gebiedsmaatregelen'!A"&amp;$M$21&amp;":H"&amp;$M$22),P$24,FALSE)</f>
        <v>0</v>
      </c>
      <c r="Q79" s="18">
        <f ca="1">VLOOKUP('Bewerking, HH'!$B79,INDIRECT("'Plak, Gebiedsmaatregelen'!A"&amp;$M$21&amp;":H"&amp;$M$22),Q$24,FALSE)</f>
        <v>0</v>
      </c>
      <c r="R79" s="18">
        <f ca="1">VLOOKUP('Bewerking, HH'!$B79,INDIRECT("'Plak, Gebiedsmaatregelen'!A"&amp;$M$21&amp;":H"&amp;$M$22),R$24,FALSE)</f>
        <v>0</v>
      </c>
      <c r="S79" s="18">
        <f ca="1">VLOOKUP('Bewerking, HH'!$B79,INDIRECT("'Plak, Gebiedsmaatregelen'!A"&amp;$M$21&amp;":H"&amp;$M$22),S$24,FALSE)</f>
        <v>0</v>
      </c>
      <c r="W79" s="18">
        <f ca="1">VLOOKUP('Bewerking, HH'!$B79,INDIRECT("'Plak, Gebiedsmaatregelen'!A"&amp;$W$21&amp;":H"&amp;$W$22),W$24,FALSE)</f>
        <v>0</v>
      </c>
      <c r="X79" s="18">
        <f ca="1">VLOOKUP('Bewerking, HH'!$B79,INDIRECT("'Plak, Gebiedsmaatregelen'!A"&amp;$W$21&amp;":H"&amp;$W$22),X$24,FALSE)</f>
        <v>0</v>
      </c>
      <c r="Y79" s="18">
        <f ca="1">VLOOKUP('Bewerking, HH'!$B79,INDIRECT("'Plak, Gebiedsmaatregelen'!A"&amp;$W$21&amp;":H"&amp;$W$22),Y$24,FALSE)</f>
        <v>0</v>
      </c>
      <c r="Z79" s="18">
        <f ca="1">VLOOKUP('Bewerking, HH'!$B79,INDIRECT("'Plak, Gebiedsmaatregelen'!A"&amp;$W$21&amp;":H"&amp;$W$22),Z$24,FALSE)</f>
        <v>0</v>
      </c>
      <c r="AA79" s="18">
        <f ca="1">VLOOKUP('Bewerking, HH'!$B79,INDIRECT("'Plak, Gebiedsmaatregelen'!A"&amp;$W$21&amp;":H"&amp;$W$22),AA$24,FALSE)</f>
        <v>0</v>
      </c>
      <c r="AB79" s="18">
        <f ca="1">VLOOKUP('Bewerking, HH'!$B79,INDIRECT("'Plak, Gebiedsmaatregelen'!A"&amp;$W$21&amp;":H"&amp;$W$22),AB$24,FALSE)</f>
        <v>0</v>
      </c>
      <c r="AC79" s="18">
        <f ca="1">VLOOKUP('Bewerking, HH'!$B79,INDIRECT("'Plak, Gebiedsmaatregelen'!A"&amp;$W$21&amp;":H"&amp;$W$22),AC$24,FALSE)</f>
        <v>0</v>
      </c>
      <c r="AG79" s="18">
        <f ca="1">VLOOKUP('Bewerking, HH'!$B79,INDIRECT("'Plak, Gebiedsmaatregelen'!A"&amp;$AG$21&amp;":H"&amp;$AG$22),AG$24,FALSE)</f>
        <v>0</v>
      </c>
      <c r="AH79" s="18">
        <f ca="1">VLOOKUP('Bewerking, HH'!$B79,INDIRECT("'Plak, Gebiedsmaatregelen'!A"&amp;$AG$21&amp;":H"&amp;$AG$22),AH$24,FALSE)</f>
        <v>0</v>
      </c>
      <c r="AI79" s="18">
        <f ca="1">VLOOKUP('Bewerking, HH'!$B79,INDIRECT("'Plak, Gebiedsmaatregelen'!A"&amp;$AG$21&amp;":H"&amp;$AG$22),AI$24,FALSE)</f>
        <v>0</v>
      </c>
      <c r="AJ79" s="18">
        <f ca="1">VLOOKUP('Bewerking, HH'!$B79,INDIRECT("'Plak, Gebiedsmaatregelen'!A"&amp;$AG$21&amp;":H"&amp;$AG$22),AJ$24,FALSE)</f>
        <v>0</v>
      </c>
      <c r="AK79" s="18">
        <f ca="1">VLOOKUP('Bewerking, HH'!$B79,INDIRECT("'Plak, Gebiedsmaatregelen'!A"&amp;$AG$21&amp;":H"&amp;$AG$22),AK$24,FALSE)</f>
        <v>0</v>
      </c>
      <c r="AL79" s="18">
        <f ca="1">VLOOKUP('Bewerking, HH'!$B79,INDIRECT("'Plak, Gebiedsmaatregelen'!A"&amp;$AG$21&amp;":H"&amp;$AG$22),AL$24,FALSE)</f>
        <v>0</v>
      </c>
      <c r="AM79" s="18">
        <f ca="1">VLOOKUP('Bewerking, HH'!$B79,INDIRECT("'Plak, Gebiedsmaatregelen'!A"&amp;$AG$21&amp;":H"&amp;$AG$22),AM$24,FALSE)</f>
        <v>0</v>
      </c>
      <c r="AQ79" s="18">
        <f ca="1">VLOOKUP('Bewerking, HH'!$B79,INDIRECT("'Plak, Gebiedsmaatregelen'!A"&amp;$AQ$21&amp;":H"&amp;$AQ$22),AQ$24,FALSE)</f>
        <v>0</v>
      </c>
      <c r="AR79" s="18">
        <f ca="1">VLOOKUP('Bewerking, HH'!$B79,INDIRECT("'Plak, Gebiedsmaatregelen'!A"&amp;$AQ$21&amp;":H"&amp;$AQ$22),AR$24,FALSE)</f>
        <v>0</v>
      </c>
      <c r="AS79" s="18">
        <f ca="1">VLOOKUP('Bewerking, HH'!$B79,INDIRECT("'Plak, Gebiedsmaatregelen'!A"&amp;$AQ$21&amp;":H"&amp;$AQ$22),AS$24,FALSE)</f>
        <v>0</v>
      </c>
      <c r="AT79" s="18">
        <f ca="1">VLOOKUP('Bewerking, HH'!$B79,INDIRECT("'Plak, Gebiedsmaatregelen'!A"&amp;$AQ$21&amp;":H"&amp;$AQ$22),AT$24,FALSE)</f>
        <v>0</v>
      </c>
      <c r="AU79" s="18">
        <f ca="1">VLOOKUP('Bewerking, HH'!$B79,INDIRECT("'Plak, Gebiedsmaatregelen'!A"&amp;$AQ$21&amp;":H"&amp;$AQ$22),AU$24,FALSE)</f>
        <v>0</v>
      </c>
      <c r="AV79" s="18">
        <f ca="1">VLOOKUP('Bewerking, HH'!$B79,INDIRECT("'Plak, Gebiedsmaatregelen'!A"&amp;$AQ$21&amp;":H"&amp;$AQ$22),AV$24,FALSE)</f>
        <v>0</v>
      </c>
      <c r="AW79" s="18">
        <f ca="1">VLOOKUP('Bewerking, HH'!$B79,INDIRECT("'Plak, Gebiedsmaatregelen'!A"&amp;$AQ$21&amp;":H"&amp;$AQ$22),AW$24,FALSE)</f>
        <v>0</v>
      </c>
    </row>
    <row r="80" spans="2:49" x14ac:dyDescent="0.25">
      <c r="B80" s="18" t="s">
        <v>44</v>
      </c>
      <c r="C80" s="18">
        <f ca="1">VLOOKUP('Bewerking, HH'!$B80,INDIRECT("'Plak, Gebiedsmaatregelen'!A"&amp;$C$21&amp;":H"&amp;$C$22),C$24,FALSE)</f>
        <v>0</v>
      </c>
      <c r="D80" s="18">
        <f ca="1">VLOOKUP('Bewerking, HH'!$B80,INDIRECT("'Plak, Gebiedsmaatregelen'!A"&amp;$C$21&amp;":H"&amp;$C$22),D$24,FALSE)</f>
        <v>0</v>
      </c>
      <c r="E80" s="18">
        <f ca="1">VLOOKUP('Bewerking, HH'!$B80,INDIRECT("'Plak, Gebiedsmaatregelen'!A"&amp;$C$21&amp;":H"&amp;$C$22),E$24,FALSE)</f>
        <v>0</v>
      </c>
      <c r="F80" s="18">
        <f ca="1">VLOOKUP('Bewerking, HH'!$B80,INDIRECT("'Plak, Gebiedsmaatregelen'!A"&amp;$C$21&amp;":H"&amp;$C$22),F$24,FALSE)</f>
        <v>0</v>
      </c>
      <c r="G80" s="18">
        <f ca="1">VLOOKUP('Bewerking, HH'!$B80,INDIRECT("'Plak, Gebiedsmaatregelen'!A"&amp;$C$21&amp;":H"&amp;$C$22),G$24,FALSE)</f>
        <v>0</v>
      </c>
      <c r="H80" s="18">
        <f ca="1">VLOOKUP('Bewerking, HH'!$B80,INDIRECT("'Plak, Gebiedsmaatregelen'!A"&amp;$C$21&amp;":H"&amp;$C$22),H$24,FALSE)</f>
        <v>0</v>
      </c>
      <c r="I80" s="18">
        <f ca="1">VLOOKUP('Bewerking, HH'!$B80,INDIRECT("'Plak, Gebiedsmaatregelen'!A"&amp;$C$21&amp;":H"&amp;$C$22),I$24,FALSE)</f>
        <v>0</v>
      </c>
      <c r="M80" s="18">
        <f ca="1">VLOOKUP('Bewerking, HH'!$B80,INDIRECT("'Plak, Gebiedsmaatregelen'!A"&amp;$M$21&amp;":H"&amp;$M$22),M$24,FALSE)</f>
        <v>0</v>
      </c>
      <c r="N80" s="18">
        <f ca="1">VLOOKUP('Bewerking, HH'!$B80,INDIRECT("'Plak, Gebiedsmaatregelen'!A"&amp;$M$21&amp;":H"&amp;$M$22),N$24,FALSE)</f>
        <v>0</v>
      </c>
      <c r="O80" s="18">
        <f ca="1">VLOOKUP('Bewerking, HH'!$B80,INDIRECT("'Plak, Gebiedsmaatregelen'!A"&amp;$M$21&amp;":H"&amp;$M$22),O$24,FALSE)</f>
        <v>0</v>
      </c>
      <c r="P80" s="18">
        <f ca="1">VLOOKUP('Bewerking, HH'!$B80,INDIRECT("'Plak, Gebiedsmaatregelen'!A"&amp;$M$21&amp;":H"&amp;$M$22),P$24,FALSE)</f>
        <v>0</v>
      </c>
      <c r="Q80" s="18">
        <f ca="1">VLOOKUP('Bewerking, HH'!$B80,INDIRECT("'Plak, Gebiedsmaatregelen'!A"&amp;$M$21&amp;":H"&amp;$M$22),Q$24,FALSE)</f>
        <v>0</v>
      </c>
      <c r="R80" s="18">
        <f ca="1">VLOOKUP('Bewerking, HH'!$B80,INDIRECT("'Plak, Gebiedsmaatregelen'!A"&amp;$M$21&amp;":H"&amp;$M$22),R$24,FALSE)</f>
        <v>0</v>
      </c>
      <c r="S80" s="18">
        <f ca="1">VLOOKUP('Bewerking, HH'!$B80,INDIRECT("'Plak, Gebiedsmaatregelen'!A"&amp;$M$21&amp;":H"&amp;$M$22),S$24,FALSE)</f>
        <v>0</v>
      </c>
      <c r="W80" s="18">
        <f ca="1">VLOOKUP('Bewerking, HH'!$B80,INDIRECT("'Plak, Gebiedsmaatregelen'!A"&amp;$W$21&amp;":H"&amp;$W$22),W$24,FALSE)</f>
        <v>0</v>
      </c>
      <c r="X80" s="18">
        <f ca="1">VLOOKUP('Bewerking, HH'!$B80,INDIRECT("'Plak, Gebiedsmaatregelen'!A"&amp;$W$21&amp;":H"&amp;$W$22),X$24,FALSE)</f>
        <v>0</v>
      </c>
      <c r="Y80" s="18">
        <f ca="1">VLOOKUP('Bewerking, HH'!$B80,INDIRECT("'Plak, Gebiedsmaatregelen'!A"&amp;$W$21&amp;":H"&amp;$W$22),Y$24,FALSE)</f>
        <v>0</v>
      </c>
      <c r="Z80" s="18">
        <f ca="1">VLOOKUP('Bewerking, HH'!$B80,INDIRECT("'Plak, Gebiedsmaatregelen'!A"&amp;$W$21&amp;":H"&amp;$W$22),Z$24,FALSE)</f>
        <v>0</v>
      </c>
      <c r="AA80" s="18">
        <f ca="1">VLOOKUP('Bewerking, HH'!$B80,INDIRECT("'Plak, Gebiedsmaatregelen'!A"&amp;$W$21&amp;":H"&amp;$W$22),AA$24,FALSE)</f>
        <v>0</v>
      </c>
      <c r="AB80" s="18">
        <f ca="1">VLOOKUP('Bewerking, HH'!$B80,INDIRECT("'Plak, Gebiedsmaatregelen'!A"&amp;$W$21&amp;":H"&amp;$W$22),AB$24,FALSE)</f>
        <v>0</v>
      </c>
      <c r="AC80" s="18">
        <f ca="1">VLOOKUP('Bewerking, HH'!$B80,INDIRECT("'Plak, Gebiedsmaatregelen'!A"&amp;$W$21&amp;":H"&amp;$W$22),AC$24,FALSE)</f>
        <v>0</v>
      </c>
      <c r="AG80" s="18">
        <f ca="1">VLOOKUP('Bewerking, HH'!$B80,INDIRECT("'Plak, Gebiedsmaatregelen'!A"&amp;$AG$21&amp;":H"&amp;$AG$22),AG$24,FALSE)</f>
        <v>0</v>
      </c>
      <c r="AH80" s="18">
        <f ca="1">VLOOKUP('Bewerking, HH'!$B80,INDIRECT("'Plak, Gebiedsmaatregelen'!A"&amp;$AG$21&amp;":H"&amp;$AG$22),AH$24,FALSE)</f>
        <v>0</v>
      </c>
      <c r="AI80" s="18">
        <f ca="1">VLOOKUP('Bewerking, HH'!$B80,INDIRECT("'Plak, Gebiedsmaatregelen'!A"&amp;$AG$21&amp;":H"&amp;$AG$22),AI$24,FALSE)</f>
        <v>0</v>
      </c>
      <c r="AJ80" s="18">
        <f ca="1">VLOOKUP('Bewerking, HH'!$B80,INDIRECT("'Plak, Gebiedsmaatregelen'!A"&amp;$AG$21&amp;":H"&amp;$AG$22),AJ$24,FALSE)</f>
        <v>0</v>
      </c>
      <c r="AK80" s="18">
        <f ca="1">VLOOKUP('Bewerking, HH'!$B80,INDIRECT("'Plak, Gebiedsmaatregelen'!A"&amp;$AG$21&amp;":H"&amp;$AG$22),AK$24,FALSE)</f>
        <v>0</v>
      </c>
      <c r="AL80" s="18">
        <f ca="1">VLOOKUP('Bewerking, HH'!$B80,INDIRECT("'Plak, Gebiedsmaatregelen'!A"&amp;$AG$21&amp;":H"&amp;$AG$22),AL$24,FALSE)</f>
        <v>0</v>
      </c>
      <c r="AM80" s="18">
        <f ca="1">VLOOKUP('Bewerking, HH'!$B80,INDIRECT("'Plak, Gebiedsmaatregelen'!A"&amp;$AG$21&amp;":H"&amp;$AG$22),AM$24,FALSE)</f>
        <v>0</v>
      </c>
      <c r="AQ80" s="18">
        <f ca="1">VLOOKUP('Bewerking, HH'!$B80,INDIRECT("'Plak, Gebiedsmaatregelen'!A"&amp;$AQ$21&amp;":H"&amp;$AQ$22),AQ$24,FALSE)</f>
        <v>0</v>
      </c>
      <c r="AR80" s="18">
        <f ca="1">VLOOKUP('Bewerking, HH'!$B80,INDIRECT("'Plak, Gebiedsmaatregelen'!A"&amp;$AQ$21&amp;":H"&amp;$AQ$22),AR$24,FALSE)</f>
        <v>0</v>
      </c>
      <c r="AS80" s="18">
        <f ca="1">VLOOKUP('Bewerking, HH'!$B80,INDIRECT("'Plak, Gebiedsmaatregelen'!A"&amp;$AQ$21&amp;":H"&amp;$AQ$22),AS$24,FALSE)</f>
        <v>0</v>
      </c>
      <c r="AT80" s="18">
        <f ca="1">VLOOKUP('Bewerking, HH'!$B80,INDIRECT("'Plak, Gebiedsmaatregelen'!A"&amp;$AQ$21&amp;":H"&amp;$AQ$22),AT$24,FALSE)</f>
        <v>0</v>
      </c>
      <c r="AU80" s="18">
        <f ca="1">VLOOKUP('Bewerking, HH'!$B80,INDIRECT("'Plak, Gebiedsmaatregelen'!A"&amp;$AQ$21&amp;":H"&amp;$AQ$22),AU$24,FALSE)</f>
        <v>0</v>
      </c>
      <c r="AV80" s="18">
        <f ca="1">VLOOKUP('Bewerking, HH'!$B80,INDIRECT("'Plak, Gebiedsmaatregelen'!A"&amp;$AQ$21&amp;":H"&amp;$AQ$22),AV$24,FALSE)</f>
        <v>0</v>
      </c>
      <c r="AW80" s="18">
        <f ca="1">VLOOKUP('Bewerking, HH'!$B80,INDIRECT("'Plak, Gebiedsmaatregelen'!A"&amp;$AQ$21&amp;":H"&amp;$AQ$22),AW$24,FALSE)</f>
        <v>0</v>
      </c>
    </row>
    <row r="81" spans="1:49" x14ac:dyDescent="0.25">
      <c r="B81" s="18" t="s">
        <v>45</v>
      </c>
      <c r="C81" s="18">
        <f ca="1">VLOOKUP('Bewerking, HH'!$B81,INDIRECT("'Plak, Gebiedsmaatregelen'!A"&amp;$C$21&amp;":H"&amp;$C$22),C$24,FALSE)</f>
        <v>0</v>
      </c>
      <c r="D81" s="18">
        <f ca="1">VLOOKUP('Bewerking, HH'!$B81,INDIRECT("'Plak, Gebiedsmaatregelen'!A"&amp;$C$21&amp;":H"&amp;$C$22),D$24,FALSE)</f>
        <v>0</v>
      </c>
      <c r="E81" s="18">
        <f ca="1">VLOOKUP('Bewerking, HH'!$B81,INDIRECT("'Plak, Gebiedsmaatregelen'!A"&amp;$C$21&amp;":H"&amp;$C$22),E$24,FALSE)</f>
        <v>0</v>
      </c>
      <c r="F81" s="18">
        <f ca="1">VLOOKUP('Bewerking, HH'!$B81,INDIRECT("'Plak, Gebiedsmaatregelen'!A"&amp;$C$21&amp;":H"&amp;$C$22),F$24,FALSE)</f>
        <v>0</v>
      </c>
      <c r="G81" s="18">
        <f ca="1">VLOOKUP('Bewerking, HH'!$B81,INDIRECT("'Plak, Gebiedsmaatregelen'!A"&amp;$C$21&amp;":H"&amp;$C$22),G$24,FALSE)</f>
        <v>0</v>
      </c>
      <c r="H81" s="18">
        <f ca="1">VLOOKUP('Bewerking, HH'!$B81,INDIRECT("'Plak, Gebiedsmaatregelen'!A"&amp;$C$21&amp;":H"&amp;$C$22),H$24,FALSE)</f>
        <v>0</v>
      </c>
      <c r="I81" s="18">
        <f ca="1">VLOOKUP('Bewerking, HH'!$B81,INDIRECT("'Plak, Gebiedsmaatregelen'!A"&amp;$C$21&amp;":H"&amp;$C$22),I$24,FALSE)</f>
        <v>0</v>
      </c>
      <c r="M81" s="18">
        <f ca="1">VLOOKUP('Bewerking, HH'!$B81,INDIRECT("'Plak, Gebiedsmaatregelen'!A"&amp;$M$21&amp;":H"&amp;$M$22),M$24,FALSE)</f>
        <v>0</v>
      </c>
      <c r="N81" s="18">
        <f ca="1">VLOOKUP('Bewerking, HH'!$B81,INDIRECT("'Plak, Gebiedsmaatregelen'!A"&amp;$M$21&amp;":H"&amp;$M$22),N$24,FALSE)</f>
        <v>0</v>
      </c>
      <c r="O81" s="18">
        <f ca="1">VLOOKUP('Bewerking, HH'!$B81,INDIRECT("'Plak, Gebiedsmaatregelen'!A"&amp;$M$21&amp;":H"&amp;$M$22),O$24,FALSE)</f>
        <v>0</v>
      </c>
      <c r="P81" s="18">
        <f ca="1">VLOOKUP('Bewerking, HH'!$B81,INDIRECT("'Plak, Gebiedsmaatregelen'!A"&amp;$M$21&amp;":H"&amp;$M$22),P$24,FALSE)</f>
        <v>0</v>
      </c>
      <c r="Q81" s="18">
        <f ca="1">VLOOKUP('Bewerking, HH'!$B81,INDIRECT("'Plak, Gebiedsmaatregelen'!A"&amp;$M$21&amp;":H"&amp;$M$22),Q$24,FALSE)</f>
        <v>0</v>
      </c>
      <c r="R81" s="18">
        <f ca="1">VLOOKUP('Bewerking, HH'!$B81,INDIRECT("'Plak, Gebiedsmaatregelen'!A"&amp;$M$21&amp;":H"&amp;$M$22),R$24,FALSE)</f>
        <v>0</v>
      </c>
      <c r="S81" s="18">
        <f ca="1">VLOOKUP('Bewerking, HH'!$B81,INDIRECT("'Plak, Gebiedsmaatregelen'!A"&amp;$M$21&amp;":H"&amp;$M$22),S$24,FALSE)</f>
        <v>0</v>
      </c>
      <c r="W81" s="18">
        <f ca="1">VLOOKUP('Bewerking, HH'!$B81,INDIRECT("'Plak, Gebiedsmaatregelen'!A"&amp;$W$21&amp;":H"&amp;$W$22),W$24,FALSE)</f>
        <v>0</v>
      </c>
      <c r="X81" s="18">
        <f ca="1">VLOOKUP('Bewerking, HH'!$B81,INDIRECT("'Plak, Gebiedsmaatregelen'!A"&amp;$W$21&amp;":H"&amp;$W$22),X$24,FALSE)</f>
        <v>0</v>
      </c>
      <c r="Y81" s="18">
        <f ca="1">VLOOKUP('Bewerking, HH'!$B81,INDIRECT("'Plak, Gebiedsmaatregelen'!A"&amp;$W$21&amp;":H"&amp;$W$22),Y$24,FALSE)</f>
        <v>0</v>
      </c>
      <c r="Z81" s="18">
        <f ca="1">VLOOKUP('Bewerking, HH'!$B81,INDIRECT("'Plak, Gebiedsmaatregelen'!A"&amp;$W$21&amp;":H"&amp;$W$22),Z$24,FALSE)</f>
        <v>0</v>
      </c>
      <c r="AA81" s="18">
        <f ca="1">VLOOKUP('Bewerking, HH'!$B81,INDIRECT("'Plak, Gebiedsmaatregelen'!A"&amp;$W$21&amp;":H"&amp;$W$22),AA$24,FALSE)</f>
        <v>0</v>
      </c>
      <c r="AB81" s="18">
        <f ca="1">VLOOKUP('Bewerking, HH'!$B81,INDIRECT("'Plak, Gebiedsmaatregelen'!A"&amp;$W$21&amp;":H"&amp;$W$22),AB$24,FALSE)</f>
        <v>0</v>
      </c>
      <c r="AC81" s="18">
        <f ca="1">VLOOKUP('Bewerking, HH'!$B81,INDIRECT("'Plak, Gebiedsmaatregelen'!A"&amp;$W$21&amp;":H"&amp;$W$22),AC$24,FALSE)</f>
        <v>0</v>
      </c>
      <c r="AG81" s="18">
        <f ca="1">VLOOKUP('Bewerking, HH'!$B81,INDIRECT("'Plak, Gebiedsmaatregelen'!A"&amp;$AG$21&amp;":H"&amp;$AG$22),AG$24,FALSE)</f>
        <v>0</v>
      </c>
      <c r="AH81" s="18">
        <f ca="1">VLOOKUP('Bewerking, HH'!$B81,INDIRECT("'Plak, Gebiedsmaatregelen'!A"&amp;$AG$21&amp;":H"&amp;$AG$22),AH$24,FALSE)</f>
        <v>0</v>
      </c>
      <c r="AI81" s="18">
        <f ca="1">VLOOKUP('Bewerking, HH'!$B81,INDIRECT("'Plak, Gebiedsmaatregelen'!A"&amp;$AG$21&amp;":H"&amp;$AG$22),AI$24,FALSE)</f>
        <v>0</v>
      </c>
      <c r="AJ81" s="18">
        <f ca="1">VLOOKUP('Bewerking, HH'!$B81,INDIRECT("'Plak, Gebiedsmaatregelen'!A"&amp;$AG$21&amp;":H"&amp;$AG$22),AJ$24,FALSE)</f>
        <v>0</v>
      </c>
      <c r="AK81" s="18">
        <f ca="1">VLOOKUP('Bewerking, HH'!$B81,INDIRECT("'Plak, Gebiedsmaatregelen'!A"&amp;$AG$21&amp;":H"&amp;$AG$22),AK$24,FALSE)</f>
        <v>0</v>
      </c>
      <c r="AL81" s="18">
        <f ca="1">VLOOKUP('Bewerking, HH'!$B81,INDIRECT("'Plak, Gebiedsmaatregelen'!A"&amp;$AG$21&amp;":H"&amp;$AG$22),AL$24,FALSE)</f>
        <v>0</v>
      </c>
      <c r="AM81" s="18">
        <f ca="1">VLOOKUP('Bewerking, HH'!$B81,INDIRECT("'Plak, Gebiedsmaatregelen'!A"&amp;$AG$21&amp;":H"&amp;$AG$22),AM$24,FALSE)</f>
        <v>0</v>
      </c>
      <c r="AQ81" s="18">
        <f ca="1">VLOOKUP('Bewerking, HH'!$B81,INDIRECT("'Plak, Gebiedsmaatregelen'!A"&amp;$AQ$21&amp;":H"&amp;$AQ$22),AQ$24,FALSE)</f>
        <v>0</v>
      </c>
      <c r="AR81" s="18">
        <f ca="1">VLOOKUP('Bewerking, HH'!$B81,INDIRECT("'Plak, Gebiedsmaatregelen'!A"&amp;$AQ$21&amp;":H"&amp;$AQ$22),AR$24,FALSE)</f>
        <v>0</v>
      </c>
      <c r="AS81" s="18">
        <f ca="1">VLOOKUP('Bewerking, HH'!$B81,INDIRECT("'Plak, Gebiedsmaatregelen'!A"&amp;$AQ$21&amp;":H"&amp;$AQ$22),AS$24,FALSE)</f>
        <v>0</v>
      </c>
      <c r="AT81" s="18">
        <f ca="1">VLOOKUP('Bewerking, HH'!$B81,INDIRECT("'Plak, Gebiedsmaatregelen'!A"&amp;$AQ$21&amp;":H"&amp;$AQ$22),AT$24,FALSE)</f>
        <v>0</v>
      </c>
      <c r="AU81" s="18">
        <f ca="1">VLOOKUP('Bewerking, HH'!$B81,INDIRECT("'Plak, Gebiedsmaatregelen'!A"&amp;$AQ$21&amp;":H"&amp;$AQ$22),AU$24,FALSE)</f>
        <v>0</v>
      </c>
      <c r="AV81" s="18">
        <f ca="1">VLOOKUP('Bewerking, HH'!$B81,INDIRECT("'Plak, Gebiedsmaatregelen'!A"&amp;$AQ$21&amp;":H"&amp;$AQ$22),AV$24,FALSE)</f>
        <v>0</v>
      </c>
      <c r="AW81" s="18">
        <f ca="1">VLOOKUP('Bewerking, HH'!$B81,INDIRECT("'Plak, Gebiedsmaatregelen'!A"&amp;$AQ$21&amp;":H"&amp;$AQ$22),AW$24,FALSE)</f>
        <v>0</v>
      </c>
    </row>
    <row r="82" spans="1:49" x14ac:dyDescent="0.25">
      <c r="B82" s="18" t="s">
        <v>46</v>
      </c>
      <c r="C82" s="18">
        <f ca="1">VLOOKUP('Bewerking, HH'!$B82,INDIRECT("'Plak, Gebiedsmaatregelen'!A"&amp;$C$21&amp;":H"&amp;$C$22),C$24,FALSE)</f>
        <v>0</v>
      </c>
      <c r="D82" s="18">
        <f ca="1">VLOOKUP('Bewerking, HH'!$B82,INDIRECT("'Plak, Gebiedsmaatregelen'!A"&amp;$C$21&amp;":H"&amp;$C$22),D$24,FALSE)</f>
        <v>0</v>
      </c>
      <c r="E82" s="18">
        <f ca="1">VLOOKUP('Bewerking, HH'!$B82,INDIRECT("'Plak, Gebiedsmaatregelen'!A"&amp;$C$21&amp;":H"&amp;$C$22),E$24,FALSE)</f>
        <v>0</v>
      </c>
      <c r="F82" s="18">
        <f ca="1">VLOOKUP('Bewerking, HH'!$B82,INDIRECT("'Plak, Gebiedsmaatregelen'!A"&amp;$C$21&amp;":H"&amp;$C$22),F$24,FALSE)</f>
        <v>0</v>
      </c>
      <c r="G82" s="18">
        <f ca="1">VLOOKUP('Bewerking, HH'!$B82,INDIRECT("'Plak, Gebiedsmaatregelen'!A"&amp;$C$21&amp;":H"&amp;$C$22),G$24,FALSE)</f>
        <v>0</v>
      </c>
      <c r="H82" s="18">
        <f ca="1">VLOOKUP('Bewerking, HH'!$B82,INDIRECT("'Plak, Gebiedsmaatregelen'!A"&amp;$C$21&amp;":H"&amp;$C$22),H$24,FALSE)</f>
        <v>0</v>
      </c>
      <c r="I82" s="18">
        <f ca="1">VLOOKUP('Bewerking, HH'!$B82,INDIRECT("'Plak, Gebiedsmaatregelen'!A"&amp;$C$21&amp;":H"&amp;$C$22),I$24,FALSE)</f>
        <v>0</v>
      </c>
      <c r="M82" s="18">
        <f ca="1">VLOOKUP('Bewerking, HH'!$B82,INDIRECT("'Plak, Gebiedsmaatregelen'!A"&amp;$M$21&amp;":H"&amp;$M$22),M$24,FALSE)</f>
        <v>0</v>
      </c>
      <c r="N82" s="18">
        <f ca="1">VLOOKUP('Bewerking, HH'!$B82,INDIRECT("'Plak, Gebiedsmaatregelen'!A"&amp;$M$21&amp;":H"&amp;$M$22),N$24,FALSE)</f>
        <v>0</v>
      </c>
      <c r="O82" s="18">
        <f ca="1">VLOOKUP('Bewerking, HH'!$B82,INDIRECT("'Plak, Gebiedsmaatregelen'!A"&amp;$M$21&amp;":H"&amp;$M$22),O$24,FALSE)</f>
        <v>0</v>
      </c>
      <c r="P82" s="18">
        <f ca="1">VLOOKUP('Bewerking, HH'!$B82,INDIRECT("'Plak, Gebiedsmaatregelen'!A"&amp;$M$21&amp;":H"&amp;$M$22),P$24,FALSE)</f>
        <v>0</v>
      </c>
      <c r="Q82" s="18">
        <f ca="1">VLOOKUP('Bewerking, HH'!$B82,INDIRECT("'Plak, Gebiedsmaatregelen'!A"&amp;$M$21&amp;":H"&amp;$M$22),Q$24,FALSE)</f>
        <v>0</v>
      </c>
      <c r="R82" s="18">
        <f ca="1">VLOOKUP('Bewerking, HH'!$B82,INDIRECT("'Plak, Gebiedsmaatregelen'!A"&amp;$M$21&amp;":H"&amp;$M$22),R$24,FALSE)</f>
        <v>0</v>
      </c>
      <c r="S82" s="18">
        <f ca="1">VLOOKUP('Bewerking, HH'!$B82,INDIRECT("'Plak, Gebiedsmaatregelen'!A"&amp;$M$21&amp;":H"&amp;$M$22),S$24,FALSE)</f>
        <v>0</v>
      </c>
      <c r="W82" s="18">
        <f ca="1">VLOOKUP('Bewerking, HH'!$B82,INDIRECT("'Plak, Gebiedsmaatregelen'!A"&amp;$W$21&amp;":H"&amp;$W$22),W$24,FALSE)</f>
        <v>0</v>
      </c>
      <c r="X82" s="18">
        <f ca="1">VLOOKUP('Bewerking, HH'!$B82,INDIRECT("'Plak, Gebiedsmaatregelen'!A"&amp;$W$21&amp;":H"&amp;$W$22),X$24,FALSE)</f>
        <v>0</v>
      </c>
      <c r="Y82" s="18">
        <f ca="1">VLOOKUP('Bewerking, HH'!$B82,INDIRECT("'Plak, Gebiedsmaatregelen'!A"&amp;$W$21&amp;":H"&amp;$W$22),Y$24,FALSE)</f>
        <v>0</v>
      </c>
      <c r="Z82" s="18">
        <f ca="1">VLOOKUP('Bewerking, HH'!$B82,INDIRECT("'Plak, Gebiedsmaatregelen'!A"&amp;$W$21&amp;":H"&amp;$W$22),Z$24,FALSE)</f>
        <v>0</v>
      </c>
      <c r="AA82" s="18">
        <f ca="1">VLOOKUP('Bewerking, HH'!$B82,INDIRECT("'Plak, Gebiedsmaatregelen'!A"&amp;$W$21&amp;":H"&amp;$W$22),AA$24,FALSE)</f>
        <v>0</v>
      </c>
      <c r="AB82" s="18">
        <f ca="1">VLOOKUP('Bewerking, HH'!$B82,INDIRECT("'Plak, Gebiedsmaatregelen'!A"&amp;$W$21&amp;":H"&amp;$W$22),AB$24,FALSE)</f>
        <v>0</v>
      </c>
      <c r="AC82" s="18">
        <f ca="1">VLOOKUP('Bewerking, HH'!$B82,INDIRECT("'Plak, Gebiedsmaatregelen'!A"&amp;$W$21&amp;":H"&amp;$W$22),AC$24,FALSE)</f>
        <v>0</v>
      </c>
      <c r="AG82" s="18">
        <f ca="1">VLOOKUP('Bewerking, HH'!$B82,INDIRECT("'Plak, Gebiedsmaatregelen'!A"&amp;$AG$21&amp;":H"&amp;$AG$22),AG$24,FALSE)</f>
        <v>0</v>
      </c>
      <c r="AH82" s="18">
        <f ca="1">VLOOKUP('Bewerking, HH'!$B82,INDIRECT("'Plak, Gebiedsmaatregelen'!A"&amp;$AG$21&amp;":H"&amp;$AG$22),AH$24,FALSE)</f>
        <v>0</v>
      </c>
      <c r="AI82" s="18">
        <f ca="1">VLOOKUP('Bewerking, HH'!$B82,INDIRECT("'Plak, Gebiedsmaatregelen'!A"&amp;$AG$21&amp;":H"&amp;$AG$22),AI$24,FALSE)</f>
        <v>0</v>
      </c>
      <c r="AJ82" s="18">
        <f ca="1">VLOOKUP('Bewerking, HH'!$B82,INDIRECT("'Plak, Gebiedsmaatregelen'!A"&amp;$AG$21&amp;":H"&amp;$AG$22),AJ$24,FALSE)</f>
        <v>0</v>
      </c>
      <c r="AK82" s="18">
        <f ca="1">VLOOKUP('Bewerking, HH'!$B82,INDIRECT("'Plak, Gebiedsmaatregelen'!A"&amp;$AG$21&amp;":H"&amp;$AG$22),AK$24,FALSE)</f>
        <v>0</v>
      </c>
      <c r="AL82" s="18">
        <f ca="1">VLOOKUP('Bewerking, HH'!$B82,INDIRECT("'Plak, Gebiedsmaatregelen'!A"&amp;$AG$21&amp;":H"&amp;$AG$22),AL$24,FALSE)</f>
        <v>0</v>
      </c>
      <c r="AM82" s="18">
        <f ca="1">VLOOKUP('Bewerking, HH'!$B82,INDIRECT("'Plak, Gebiedsmaatregelen'!A"&amp;$AG$21&amp;":H"&amp;$AG$22),AM$24,FALSE)</f>
        <v>0</v>
      </c>
      <c r="AQ82" s="18">
        <f ca="1">VLOOKUP('Bewerking, HH'!$B82,INDIRECT("'Plak, Gebiedsmaatregelen'!A"&amp;$AQ$21&amp;":H"&amp;$AQ$22),AQ$24,FALSE)</f>
        <v>0</v>
      </c>
      <c r="AR82" s="18">
        <f ca="1">VLOOKUP('Bewerking, HH'!$B82,INDIRECT("'Plak, Gebiedsmaatregelen'!A"&amp;$AQ$21&amp;":H"&amp;$AQ$22),AR$24,FALSE)</f>
        <v>0</v>
      </c>
      <c r="AS82" s="18">
        <f ca="1">VLOOKUP('Bewerking, HH'!$B82,INDIRECT("'Plak, Gebiedsmaatregelen'!A"&amp;$AQ$21&amp;":H"&amp;$AQ$22),AS$24,FALSE)</f>
        <v>0</v>
      </c>
      <c r="AT82" s="18">
        <f ca="1">VLOOKUP('Bewerking, HH'!$B82,INDIRECT("'Plak, Gebiedsmaatregelen'!A"&amp;$AQ$21&amp;":H"&amp;$AQ$22),AT$24,FALSE)</f>
        <v>0</v>
      </c>
      <c r="AU82" s="18">
        <f ca="1">VLOOKUP('Bewerking, HH'!$B82,INDIRECT("'Plak, Gebiedsmaatregelen'!A"&amp;$AQ$21&amp;":H"&amp;$AQ$22),AU$24,FALSE)</f>
        <v>0</v>
      </c>
      <c r="AV82" s="18">
        <f ca="1">VLOOKUP('Bewerking, HH'!$B82,INDIRECT("'Plak, Gebiedsmaatregelen'!A"&amp;$AQ$21&amp;":H"&amp;$AQ$22),AV$24,FALSE)</f>
        <v>0</v>
      </c>
      <c r="AW82" s="18">
        <f ca="1">VLOOKUP('Bewerking, HH'!$B82,INDIRECT("'Plak, Gebiedsmaatregelen'!A"&amp;$AQ$21&amp;":H"&amp;$AQ$22),AW$24,FALSE)</f>
        <v>0</v>
      </c>
    </row>
    <row r="83" spans="1:49" x14ac:dyDescent="0.25">
      <c r="B83" s="18" t="s">
        <v>47</v>
      </c>
      <c r="C83" s="18">
        <f ca="1">VLOOKUP('Bewerking, HH'!$B83,INDIRECT("'Plak, Gebiedsmaatregelen'!A"&amp;$C$21&amp;":H"&amp;$C$22),C$24,FALSE)</f>
        <v>0</v>
      </c>
      <c r="D83" s="18">
        <f ca="1">VLOOKUP('Bewerking, HH'!$B83,INDIRECT("'Plak, Gebiedsmaatregelen'!A"&amp;$C$21&amp;":H"&amp;$C$22),D$24,FALSE)</f>
        <v>0</v>
      </c>
      <c r="E83" s="18">
        <f ca="1">VLOOKUP('Bewerking, HH'!$B83,INDIRECT("'Plak, Gebiedsmaatregelen'!A"&amp;$C$21&amp;":H"&amp;$C$22),E$24,FALSE)</f>
        <v>0</v>
      </c>
      <c r="F83" s="18">
        <f ca="1">VLOOKUP('Bewerking, HH'!$B83,INDIRECT("'Plak, Gebiedsmaatregelen'!A"&amp;$C$21&amp;":H"&amp;$C$22),F$24,FALSE)</f>
        <v>0</v>
      </c>
      <c r="G83" s="18">
        <f ca="1">VLOOKUP('Bewerking, HH'!$B83,INDIRECT("'Plak, Gebiedsmaatregelen'!A"&amp;$C$21&amp;":H"&amp;$C$22),G$24,FALSE)</f>
        <v>0</v>
      </c>
      <c r="H83" s="18">
        <f ca="1">VLOOKUP('Bewerking, HH'!$B83,INDIRECT("'Plak, Gebiedsmaatregelen'!A"&amp;$C$21&amp;":H"&amp;$C$22),H$24,FALSE)</f>
        <v>0</v>
      </c>
      <c r="I83" s="18">
        <f ca="1">VLOOKUP('Bewerking, HH'!$B83,INDIRECT("'Plak, Gebiedsmaatregelen'!A"&amp;$C$21&amp;":H"&amp;$C$22),I$24,FALSE)</f>
        <v>0</v>
      </c>
      <c r="M83" s="18">
        <f ca="1">VLOOKUP('Bewerking, HH'!$B83,INDIRECT("'Plak, Gebiedsmaatregelen'!A"&amp;$M$21&amp;":H"&amp;$M$22),M$24,FALSE)</f>
        <v>0</v>
      </c>
      <c r="N83" s="18">
        <f ca="1">VLOOKUP('Bewerking, HH'!$B83,INDIRECT("'Plak, Gebiedsmaatregelen'!A"&amp;$M$21&amp;":H"&amp;$M$22),N$24,FALSE)</f>
        <v>0</v>
      </c>
      <c r="O83" s="18">
        <f ca="1">VLOOKUP('Bewerking, HH'!$B83,INDIRECT("'Plak, Gebiedsmaatregelen'!A"&amp;$M$21&amp;":H"&amp;$M$22),O$24,FALSE)</f>
        <v>0</v>
      </c>
      <c r="P83" s="18">
        <f ca="1">VLOOKUP('Bewerking, HH'!$B83,INDIRECT("'Plak, Gebiedsmaatregelen'!A"&amp;$M$21&amp;":H"&amp;$M$22),P$24,FALSE)</f>
        <v>0</v>
      </c>
      <c r="Q83" s="18">
        <f ca="1">VLOOKUP('Bewerking, HH'!$B83,INDIRECT("'Plak, Gebiedsmaatregelen'!A"&amp;$M$21&amp;":H"&amp;$M$22),Q$24,FALSE)</f>
        <v>0</v>
      </c>
      <c r="R83" s="18">
        <f ca="1">VLOOKUP('Bewerking, HH'!$B83,INDIRECT("'Plak, Gebiedsmaatregelen'!A"&amp;$M$21&amp;":H"&amp;$M$22),R$24,FALSE)</f>
        <v>0</v>
      </c>
      <c r="S83" s="18">
        <f ca="1">VLOOKUP('Bewerking, HH'!$B83,INDIRECT("'Plak, Gebiedsmaatregelen'!A"&amp;$M$21&amp;":H"&amp;$M$22),S$24,FALSE)</f>
        <v>0</v>
      </c>
      <c r="W83" s="18">
        <f ca="1">VLOOKUP('Bewerking, HH'!$B83,INDIRECT("'Plak, Gebiedsmaatregelen'!A"&amp;$W$21&amp;":H"&amp;$W$22),W$24,FALSE)</f>
        <v>0</v>
      </c>
      <c r="X83" s="18">
        <f ca="1">VLOOKUP('Bewerking, HH'!$B83,INDIRECT("'Plak, Gebiedsmaatregelen'!A"&amp;$W$21&amp;":H"&amp;$W$22),X$24,FALSE)</f>
        <v>0</v>
      </c>
      <c r="Y83" s="18">
        <f ca="1">VLOOKUP('Bewerking, HH'!$B83,INDIRECT("'Plak, Gebiedsmaatregelen'!A"&amp;$W$21&amp;":H"&amp;$W$22),Y$24,FALSE)</f>
        <v>0</v>
      </c>
      <c r="Z83" s="18">
        <f ca="1">VLOOKUP('Bewerking, HH'!$B83,INDIRECT("'Plak, Gebiedsmaatregelen'!A"&amp;$W$21&amp;":H"&amp;$W$22),Z$24,FALSE)</f>
        <v>0</v>
      </c>
      <c r="AA83" s="18">
        <f ca="1">VLOOKUP('Bewerking, HH'!$B83,INDIRECT("'Plak, Gebiedsmaatregelen'!A"&amp;$W$21&amp;":H"&amp;$W$22),AA$24,FALSE)</f>
        <v>0</v>
      </c>
      <c r="AB83" s="18">
        <f ca="1">VLOOKUP('Bewerking, HH'!$B83,INDIRECT("'Plak, Gebiedsmaatregelen'!A"&amp;$W$21&amp;":H"&amp;$W$22),AB$24,FALSE)</f>
        <v>0</v>
      </c>
      <c r="AC83" s="18">
        <f ca="1">VLOOKUP('Bewerking, HH'!$B83,INDIRECT("'Plak, Gebiedsmaatregelen'!A"&amp;$W$21&amp;":H"&amp;$W$22),AC$24,FALSE)</f>
        <v>0</v>
      </c>
      <c r="AG83" s="18">
        <f ca="1">VLOOKUP('Bewerking, HH'!$B83,INDIRECT("'Plak, Gebiedsmaatregelen'!A"&amp;$AG$21&amp;":H"&amp;$AG$22),AG$24,FALSE)</f>
        <v>0</v>
      </c>
      <c r="AH83" s="18">
        <f ca="1">VLOOKUP('Bewerking, HH'!$B83,INDIRECT("'Plak, Gebiedsmaatregelen'!A"&amp;$AG$21&amp;":H"&amp;$AG$22),AH$24,FALSE)</f>
        <v>0</v>
      </c>
      <c r="AI83" s="18">
        <f ca="1">VLOOKUP('Bewerking, HH'!$B83,INDIRECT("'Plak, Gebiedsmaatregelen'!A"&amp;$AG$21&amp;":H"&amp;$AG$22),AI$24,FALSE)</f>
        <v>0</v>
      </c>
      <c r="AJ83" s="18">
        <f ca="1">VLOOKUP('Bewerking, HH'!$B83,INDIRECT("'Plak, Gebiedsmaatregelen'!A"&amp;$AG$21&amp;":H"&amp;$AG$22),AJ$24,FALSE)</f>
        <v>0</v>
      </c>
      <c r="AK83" s="18">
        <f ca="1">VLOOKUP('Bewerking, HH'!$B83,INDIRECT("'Plak, Gebiedsmaatregelen'!A"&amp;$AG$21&amp;":H"&amp;$AG$22),AK$24,FALSE)</f>
        <v>0</v>
      </c>
      <c r="AL83" s="18">
        <f ca="1">VLOOKUP('Bewerking, HH'!$B83,INDIRECT("'Plak, Gebiedsmaatregelen'!A"&amp;$AG$21&amp;":H"&amp;$AG$22),AL$24,FALSE)</f>
        <v>0</v>
      </c>
      <c r="AM83" s="18">
        <f ca="1">VLOOKUP('Bewerking, HH'!$B83,INDIRECT("'Plak, Gebiedsmaatregelen'!A"&amp;$AG$21&amp;":H"&amp;$AG$22),AM$24,FALSE)</f>
        <v>0</v>
      </c>
      <c r="AQ83" s="18">
        <f ca="1">VLOOKUP('Bewerking, HH'!$B83,INDIRECT("'Plak, Gebiedsmaatregelen'!A"&amp;$AQ$21&amp;":H"&amp;$AQ$22),AQ$24,FALSE)</f>
        <v>0</v>
      </c>
      <c r="AR83" s="18">
        <f ca="1">VLOOKUP('Bewerking, HH'!$B83,INDIRECT("'Plak, Gebiedsmaatregelen'!A"&amp;$AQ$21&amp;":H"&amp;$AQ$22),AR$24,FALSE)</f>
        <v>0</v>
      </c>
      <c r="AS83" s="18">
        <f ca="1">VLOOKUP('Bewerking, HH'!$B83,INDIRECT("'Plak, Gebiedsmaatregelen'!A"&amp;$AQ$21&amp;":H"&amp;$AQ$22),AS$24,FALSE)</f>
        <v>0</v>
      </c>
      <c r="AT83" s="18">
        <f ca="1">VLOOKUP('Bewerking, HH'!$B83,INDIRECT("'Plak, Gebiedsmaatregelen'!A"&amp;$AQ$21&amp;":H"&amp;$AQ$22),AT$24,FALSE)</f>
        <v>0</v>
      </c>
      <c r="AU83" s="18">
        <f ca="1">VLOOKUP('Bewerking, HH'!$B83,INDIRECT("'Plak, Gebiedsmaatregelen'!A"&amp;$AQ$21&amp;":H"&amp;$AQ$22),AU$24,FALSE)</f>
        <v>0</v>
      </c>
      <c r="AV83" s="18">
        <f ca="1">VLOOKUP('Bewerking, HH'!$B83,INDIRECT("'Plak, Gebiedsmaatregelen'!A"&amp;$AQ$21&amp;":H"&amp;$AQ$22),AV$24,FALSE)</f>
        <v>0</v>
      </c>
      <c r="AW83" s="18">
        <f ca="1">VLOOKUP('Bewerking, HH'!$B83,INDIRECT("'Plak, Gebiedsmaatregelen'!A"&amp;$AQ$21&amp;":H"&amp;$AQ$22),AW$24,FALSE)</f>
        <v>0</v>
      </c>
    </row>
    <row r="84" spans="1:49" x14ac:dyDescent="0.25">
      <c r="B84" s="18" t="s">
        <v>48</v>
      </c>
      <c r="C84" s="18">
        <f ca="1">VLOOKUP('Bewerking, HH'!$B84,INDIRECT("'Plak, Gebiedsmaatregelen'!A"&amp;$C$21&amp;":H"&amp;$C$22),C$24,FALSE)</f>
        <v>0</v>
      </c>
      <c r="D84" s="18">
        <f ca="1">VLOOKUP('Bewerking, HH'!$B84,INDIRECT("'Plak, Gebiedsmaatregelen'!A"&amp;$C$21&amp;":H"&amp;$C$22),D$24,FALSE)</f>
        <v>0</v>
      </c>
      <c r="E84" s="18">
        <f ca="1">VLOOKUP('Bewerking, HH'!$B84,INDIRECT("'Plak, Gebiedsmaatregelen'!A"&amp;$C$21&amp;":H"&amp;$C$22),E$24,FALSE)</f>
        <v>0</v>
      </c>
      <c r="F84" s="18">
        <f ca="1">VLOOKUP('Bewerking, HH'!$B84,INDIRECT("'Plak, Gebiedsmaatregelen'!A"&amp;$C$21&amp;":H"&amp;$C$22),F$24,FALSE)</f>
        <v>0</v>
      </c>
      <c r="G84" s="18">
        <f ca="1">VLOOKUP('Bewerking, HH'!$B84,INDIRECT("'Plak, Gebiedsmaatregelen'!A"&amp;$C$21&amp;":H"&amp;$C$22),G$24,FALSE)</f>
        <v>0</v>
      </c>
      <c r="H84" s="18">
        <f ca="1">VLOOKUP('Bewerking, HH'!$B84,INDIRECT("'Plak, Gebiedsmaatregelen'!A"&amp;$C$21&amp;":H"&amp;$C$22),H$24,FALSE)</f>
        <v>0</v>
      </c>
      <c r="I84" s="18">
        <f ca="1">VLOOKUP('Bewerking, HH'!$B84,INDIRECT("'Plak, Gebiedsmaatregelen'!A"&amp;$C$21&amp;":H"&amp;$C$22),I$24,FALSE)</f>
        <v>0</v>
      </c>
      <c r="M84" s="18">
        <f ca="1">VLOOKUP('Bewerking, HH'!$B84,INDIRECT("'Plak, Gebiedsmaatregelen'!A"&amp;$M$21&amp;":H"&amp;$M$22),M$24,FALSE)</f>
        <v>0</v>
      </c>
      <c r="N84" s="18">
        <f ca="1">VLOOKUP('Bewerking, HH'!$B84,INDIRECT("'Plak, Gebiedsmaatregelen'!A"&amp;$M$21&amp;":H"&amp;$M$22),N$24,FALSE)</f>
        <v>0</v>
      </c>
      <c r="O84" s="18">
        <f ca="1">VLOOKUP('Bewerking, HH'!$B84,INDIRECT("'Plak, Gebiedsmaatregelen'!A"&amp;$M$21&amp;":H"&amp;$M$22),O$24,FALSE)</f>
        <v>0</v>
      </c>
      <c r="P84" s="18">
        <f ca="1">VLOOKUP('Bewerking, HH'!$B84,INDIRECT("'Plak, Gebiedsmaatregelen'!A"&amp;$M$21&amp;":H"&amp;$M$22),P$24,FALSE)</f>
        <v>0</v>
      </c>
      <c r="Q84" s="18">
        <f ca="1">VLOOKUP('Bewerking, HH'!$B84,INDIRECT("'Plak, Gebiedsmaatregelen'!A"&amp;$M$21&amp;":H"&amp;$M$22),Q$24,FALSE)</f>
        <v>0</v>
      </c>
      <c r="R84" s="18">
        <f ca="1">VLOOKUP('Bewerking, HH'!$B84,INDIRECT("'Plak, Gebiedsmaatregelen'!A"&amp;$M$21&amp;":H"&amp;$M$22),R$24,FALSE)</f>
        <v>0</v>
      </c>
      <c r="S84" s="18">
        <f ca="1">VLOOKUP('Bewerking, HH'!$B84,INDIRECT("'Plak, Gebiedsmaatregelen'!A"&amp;$M$21&amp;":H"&amp;$M$22),S$24,FALSE)</f>
        <v>0</v>
      </c>
      <c r="W84" s="18">
        <f ca="1">VLOOKUP('Bewerking, HH'!$B84,INDIRECT("'Plak, Gebiedsmaatregelen'!A"&amp;$W$21&amp;":H"&amp;$W$22),W$24,FALSE)</f>
        <v>0</v>
      </c>
      <c r="X84" s="18">
        <f ca="1">VLOOKUP('Bewerking, HH'!$B84,INDIRECT("'Plak, Gebiedsmaatregelen'!A"&amp;$W$21&amp;":H"&amp;$W$22),X$24,FALSE)</f>
        <v>0</v>
      </c>
      <c r="Y84" s="18">
        <f ca="1">VLOOKUP('Bewerking, HH'!$B84,INDIRECT("'Plak, Gebiedsmaatregelen'!A"&amp;$W$21&amp;":H"&amp;$W$22),Y$24,FALSE)</f>
        <v>0</v>
      </c>
      <c r="Z84" s="18">
        <f ca="1">VLOOKUP('Bewerking, HH'!$B84,INDIRECT("'Plak, Gebiedsmaatregelen'!A"&amp;$W$21&amp;":H"&amp;$W$22),Z$24,FALSE)</f>
        <v>0</v>
      </c>
      <c r="AA84" s="18">
        <f ca="1">VLOOKUP('Bewerking, HH'!$B84,INDIRECT("'Plak, Gebiedsmaatregelen'!A"&amp;$W$21&amp;":H"&amp;$W$22),AA$24,FALSE)</f>
        <v>0</v>
      </c>
      <c r="AB84" s="18">
        <f ca="1">VLOOKUP('Bewerking, HH'!$B84,INDIRECT("'Plak, Gebiedsmaatregelen'!A"&amp;$W$21&amp;":H"&amp;$W$22),AB$24,FALSE)</f>
        <v>0</v>
      </c>
      <c r="AC84" s="18">
        <f ca="1">VLOOKUP('Bewerking, HH'!$B84,INDIRECT("'Plak, Gebiedsmaatregelen'!A"&amp;$W$21&amp;":H"&amp;$W$22),AC$24,FALSE)</f>
        <v>0</v>
      </c>
      <c r="AG84" s="18">
        <f ca="1">VLOOKUP('Bewerking, HH'!$B84,INDIRECT("'Plak, Gebiedsmaatregelen'!A"&amp;$AG$21&amp;":H"&amp;$AG$22),AG$24,FALSE)</f>
        <v>0</v>
      </c>
      <c r="AH84" s="18">
        <f ca="1">VLOOKUP('Bewerking, HH'!$B84,INDIRECT("'Plak, Gebiedsmaatregelen'!A"&amp;$AG$21&amp;":H"&amp;$AG$22),AH$24,FALSE)</f>
        <v>0</v>
      </c>
      <c r="AI84" s="18">
        <f ca="1">VLOOKUP('Bewerking, HH'!$B84,INDIRECT("'Plak, Gebiedsmaatregelen'!A"&amp;$AG$21&amp;":H"&amp;$AG$22),AI$24,FALSE)</f>
        <v>0</v>
      </c>
      <c r="AJ84" s="18">
        <f ca="1">VLOOKUP('Bewerking, HH'!$B84,INDIRECT("'Plak, Gebiedsmaatregelen'!A"&amp;$AG$21&amp;":H"&amp;$AG$22),AJ$24,FALSE)</f>
        <v>0</v>
      </c>
      <c r="AK84" s="18">
        <f ca="1">VLOOKUP('Bewerking, HH'!$B84,INDIRECT("'Plak, Gebiedsmaatregelen'!A"&amp;$AG$21&amp;":H"&amp;$AG$22),AK$24,FALSE)</f>
        <v>0</v>
      </c>
      <c r="AL84" s="18">
        <f ca="1">VLOOKUP('Bewerking, HH'!$B84,INDIRECT("'Plak, Gebiedsmaatregelen'!A"&amp;$AG$21&amp;":H"&amp;$AG$22),AL$24,FALSE)</f>
        <v>0</v>
      </c>
      <c r="AM84" s="18">
        <f ca="1">VLOOKUP('Bewerking, HH'!$B84,INDIRECT("'Plak, Gebiedsmaatregelen'!A"&amp;$AG$21&amp;":H"&amp;$AG$22),AM$24,FALSE)</f>
        <v>0</v>
      </c>
      <c r="AQ84" s="18">
        <f ca="1">VLOOKUP('Bewerking, HH'!$B84,INDIRECT("'Plak, Gebiedsmaatregelen'!A"&amp;$AQ$21&amp;":H"&amp;$AQ$22),AQ$24,FALSE)</f>
        <v>0</v>
      </c>
      <c r="AR84" s="18">
        <f ca="1">VLOOKUP('Bewerking, HH'!$B84,INDIRECT("'Plak, Gebiedsmaatregelen'!A"&amp;$AQ$21&amp;":H"&amp;$AQ$22),AR$24,FALSE)</f>
        <v>0</v>
      </c>
      <c r="AS84" s="18">
        <f ca="1">VLOOKUP('Bewerking, HH'!$B84,INDIRECT("'Plak, Gebiedsmaatregelen'!A"&amp;$AQ$21&amp;":H"&amp;$AQ$22),AS$24,FALSE)</f>
        <v>0</v>
      </c>
      <c r="AT84" s="18">
        <f ca="1">VLOOKUP('Bewerking, HH'!$B84,INDIRECT("'Plak, Gebiedsmaatregelen'!A"&amp;$AQ$21&amp;":H"&amp;$AQ$22),AT$24,FALSE)</f>
        <v>0</v>
      </c>
      <c r="AU84" s="18">
        <f ca="1">VLOOKUP('Bewerking, HH'!$B84,INDIRECT("'Plak, Gebiedsmaatregelen'!A"&amp;$AQ$21&amp;":H"&amp;$AQ$22),AU$24,FALSE)</f>
        <v>0</v>
      </c>
      <c r="AV84" s="18">
        <f ca="1">VLOOKUP('Bewerking, HH'!$B84,INDIRECT("'Plak, Gebiedsmaatregelen'!A"&amp;$AQ$21&amp;":H"&amp;$AQ$22),AV$24,FALSE)</f>
        <v>0</v>
      </c>
      <c r="AW84" s="18">
        <f ca="1">VLOOKUP('Bewerking, HH'!$B84,INDIRECT("'Plak, Gebiedsmaatregelen'!A"&amp;$AQ$21&amp;":H"&amp;$AQ$22),AW$24,FALSE)</f>
        <v>0</v>
      </c>
    </row>
    <row r="85" spans="1:49" x14ac:dyDescent="0.25">
      <c r="B85" s="18" t="s">
        <v>49</v>
      </c>
      <c r="C85" s="18">
        <f ca="1">VLOOKUP('Bewerking, HH'!$B85,INDIRECT("'Plak, Gebiedsmaatregelen'!A"&amp;$C$21&amp;":H"&amp;$C$22),C$24,FALSE)</f>
        <v>0</v>
      </c>
      <c r="D85" s="18">
        <f ca="1">VLOOKUP('Bewerking, HH'!$B85,INDIRECT("'Plak, Gebiedsmaatregelen'!A"&amp;$C$21&amp;":H"&amp;$C$22),D$24,FALSE)</f>
        <v>0</v>
      </c>
      <c r="E85" s="18">
        <f ca="1">VLOOKUP('Bewerking, HH'!$B85,INDIRECT("'Plak, Gebiedsmaatregelen'!A"&amp;$C$21&amp;":H"&amp;$C$22),E$24,FALSE)</f>
        <v>0</v>
      </c>
      <c r="F85" s="18">
        <f ca="1">VLOOKUP('Bewerking, HH'!$B85,INDIRECT("'Plak, Gebiedsmaatregelen'!A"&amp;$C$21&amp;":H"&amp;$C$22),F$24,FALSE)</f>
        <v>0</v>
      </c>
      <c r="G85" s="18">
        <f ca="1">VLOOKUP('Bewerking, HH'!$B85,INDIRECT("'Plak, Gebiedsmaatregelen'!A"&amp;$C$21&amp;":H"&amp;$C$22),G$24,FALSE)</f>
        <v>0</v>
      </c>
      <c r="H85" s="18">
        <f ca="1">VLOOKUP('Bewerking, HH'!$B85,INDIRECT("'Plak, Gebiedsmaatregelen'!A"&amp;$C$21&amp;":H"&amp;$C$22),H$24,FALSE)</f>
        <v>0</v>
      </c>
      <c r="I85" s="18">
        <f ca="1">VLOOKUP('Bewerking, HH'!$B85,INDIRECT("'Plak, Gebiedsmaatregelen'!A"&amp;$C$21&amp;":H"&amp;$C$22),I$24,FALSE)</f>
        <v>0</v>
      </c>
      <c r="M85" s="18">
        <f ca="1">VLOOKUP('Bewerking, HH'!$B85,INDIRECT("'Plak, Gebiedsmaatregelen'!A"&amp;$M$21&amp;":H"&amp;$M$22),M$24,FALSE)</f>
        <v>0</v>
      </c>
      <c r="N85" s="18">
        <f ca="1">VLOOKUP('Bewerking, HH'!$B85,INDIRECT("'Plak, Gebiedsmaatregelen'!A"&amp;$M$21&amp;":H"&amp;$M$22),N$24,FALSE)</f>
        <v>0</v>
      </c>
      <c r="O85" s="18">
        <f ca="1">VLOOKUP('Bewerking, HH'!$B85,INDIRECT("'Plak, Gebiedsmaatregelen'!A"&amp;$M$21&amp;":H"&amp;$M$22),O$24,FALSE)</f>
        <v>0</v>
      </c>
      <c r="P85" s="18">
        <f ca="1">VLOOKUP('Bewerking, HH'!$B85,INDIRECT("'Plak, Gebiedsmaatregelen'!A"&amp;$M$21&amp;":H"&amp;$M$22),P$24,FALSE)</f>
        <v>0</v>
      </c>
      <c r="Q85" s="18">
        <f ca="1">VLOOKUP('Bewerking, HH'!$B85,INDIRECT("'Plak, Gebiedsmaatregelen'!A"&amp;$M$21&amp;":H"&amp;$M$22),Q$24,FALSE)</f>
        <v>0</v>
      </c>
      <c r="R85" s="18">
        <f ca="1">VLOOKUP('Bewerking, HH'!$B85,INDIRECT("'Plak, Gebiedsmaatregelen'!A"&amp;$M$21&amp;":H"&amp;$M$22),R$24,FALSE)</f>
        <v>0</v>
      </c>
      <c r="S85" s="18">
        <f ca="1">VLOOKUP('Bewerking, HH'!$B85,INDIRECT("'Plak, Gebiedsmaatregelen'!A"&amp;$M$21&amp;":H"&amp;$M$22),S$24,FALSE)</f>
        <v>0</v>
      </c>
      <c r="W85" s="18">
        <f ca="1">VLOOKUP('Bewerking, HH'!$B85,INDIRECT("'Plak, Gebiedsmaatregelen'!A"&amp;$W$21&amp;":H"&amp;$W$22),W$24,FALSE)</f>
        <v>0</v>
      </c>
      <c r="X85" s="18">
        <f ca="1">VLOOKUP('Bewerking, HH'!$B85,INDIRECT("'Plak, Gebiedsmaatregelen'!A"&amp;$W$21&amp;":H"&amp;$W$22),X$24,FALSE)</f>
        <v>0</v>
      </c>
      <c r="Y85" s="18">
        <f ca="1">VLOOKUP('Bewerking, HH'!$B85,INDIRECT("'Plak, Gebiedsmaatregelen'!A"&amp;$W$21&amp;":H"&amp;$W$22),Y$24,FALSE)</f>
        <v>0</v>
      </c>
      <c r="Z85" s="18">
        <f ca="1">VLOOKUP('Bewerking, HH'!$B85,INDIRECT("'Plak, Gebiedsmaatregelen'!A"&amp;$W$21&amp;":H"&amp;$W$22),Z$24,FALSE)</f>
        <v>0</v>
      </c>
      <c r="AA85" s="18">
        <f ca="1">VLOOKUP('Bewerking, HH'!$B85,INDIRECT("'Plak, Gebiedsmaatregelen'!A"&amp;$W$21&amp;":H"&amp;$W$22),AA$24,FALSE)</f>
        <v>0</v>
      </c>
      <c r="AB85" s="18">
        <f ca="1">VLOOKUP('Bewerking, HH'!$B85,INDIRECT("'Plak, Gebiedsmaatregelen'!A"&amp;$W$21&amp;":H"&amp;$W$22),AB$24,FALSE)</f>
        <v>0</v>
      </c>
      <c r="AC85" s="18">
        <f ca="1">VLOOKUP('Bewerking, HH'!$B85,INDIRECT("'Plak, Gebiedsmaatregelen'!A"&amp;$W$21&amp;":H"&amp;$W$22),AC$24,FALSE)</f>
        <v>0</v>
      </c>
      <c r="AG85" s="18">
        <f ca="1">VLOOKUP('Bewerking, HH'!$B85,INDIRECT("'Plak, Gebiedsmaatregelen'!A"&amp;$AG$21&amp;":H"&amp;$AG$22),AG$24,FALSE)</f>
        <v>0</v>
      </c>
      <c r="AH85" s="18">
        <f ca="1">VLOOKUP('Bewerking, HH'!$B85,INDIRECT("'Plak, Gebiedsmaatregelen'!A"&amp;$AG$21&amp;":H"&amp;$AG$22),AH$24,FALSE)</f>
        <v>0</v>
      </c>
      <c r="AI85" s="18">
        <f ca="1">VLOOKUP('Bewerking, HH'!$B85,INDIRECT("'Plak, Gebiedsmaatregelen'!A"&amp;$AG$21&amp;":H"&amp;$AG$22),AI$24,FALSE)</f>
        <v>0</v>
      </c>
      <c r="AJ85" s="18">
        <f ca="1">VLOOKUP('Bewerking, HH'!$B85,INDIRECT("'Plak, Gebiedsmaatregelen'!A"&amp;$AG$21&amp;":H"&amp;$AG$22),AJ$24,FALSE)</f>
        <v>0</v>
      </c>
      <c r="AK85" s="18">
        <f ca="1">VLOOKUP('Bewerking, HH'!$B85,INDIRECT("'Plak, Gebiedsmaatregelen'!A"&amp;$AG$21&amp;":H"&amp;$AG$22),AK$24,FALSE)</f>
        <v>0</v>
      </c>
      <c r="AL85" s="18">
        <f ca="1">VLOOKUP('Bewerking, HH'!$B85,INDIRECT("'Plak, Gebiedsmaatregelen'!A"&amp;$AG$21&amp;":H"&amp;$AG$22),AL$24,FALSE)</f>
        <v>0</v>
      </c>
      <c r="AM85" s="18">
        <f ca="1">VLOOKUP('Bewerking, HH'!$B85,INDIRECT("'Plak, Gebiedsmaatregelen'!A"&amp;$AG$21&amp;":H"&amp;$AG$22),AM$24,FALSE)</f>
        <v>0</v>
      </c>
      <c r="AQ85" s="18">
        <f ca="1">VLOOKUP('Bewerking, HH'!$B85,INDIRECT("'Plak, Gebiedsmaatregelen'!A"&amp;$AQ$21&amp;":H"&amp;$AQ$22),AQ$24,FALSE)</f>
        <v>0</v>
      </c>
      <c r="AR85" s="18">
        <f ca="1">VLOOKUP('Bewerking, HH'!$B85,INDIRECT("'Plak, Gebiedsmaatregelen'!A"&amp;$AQ$21&amp;":H"&amp;$AQ$22),AR$24,FALSE)</f>
        <v>0</v>
      </c>
      <c r="AS85" s="18">
        <f ca="1">VLOOKUP('Bewerking, HH'!$B85,INDIRECT("'Plak, Gebiedsmaatregelen'!A"&amp;$AQ$21&amp;":H"&amp;$AQ$22),AS$24,FALSE)</f>
        <v>0</v>
      </c>
      <c r="AT85" s="18">
        <f ca="1">VLOOKUP('Bewerking, HH'!$B85,INDIRECT("'Plak, Gebiedsmaatregelen'!A"&amp;$AQ$21&amp;":H"&amp;$AQ$22),AT$24,FALSE)</f>
        <v>0</v>
      </c>
      <c r="AU85" s="18">
        <f ca="1">VLOOKUP('Bewerking, HH'!$B85,INDIRECT("'Plak, Gebiedsmaatregelen'!A"&amp;$AQ$21&amp;":H"&amp;$AQ$22),AU$24,FALSE)</f>
        <v>0</v>
      </c>
      <c r="AV85" s="18">
        <f ca="1">VLOOKUP('Bewerking, HH'!$B85,INDIRECT("'Plak, Gebiedsmaatregelen'!A"&amp;$AQ$21&amp;":H"&amp;$AQ$22),AV$24,FALSE)</f>
        <v>0</v>
      </c>
      <c r="AW85" s="18">
        <f ca="1">VLOOKUP('Bewerking, HH'!$B85,INDIRECT("'Plak, Gebiedsmaatregelen'!A"&amp;$AQ$21&amp;":H"&amp;$AQ$22),AW$24,FALSE)</f>
        <v>0</v>
      </c>
    </row>
    <row r="86" spans="1:49" x14ac:dyDescent="0.25">
      <c r="M86" s="18"/>
      <c r="N86" s="18"/>
      <c r="O86" s="18"/>
      <c r="P86" s="18"/>
      <c r="Q86" s="18"/>
      <c r="R86" s="18"/>
      <c r="S86" s="18"/>
      <c r="W86" s="18"/>
      <c r="X86" s="18"/>
      <c r="Y86" s="18"/>
      <c r="Z86" s="18"/>
      <c r="AA86" s="18"/>
      <c r="AB86" s="18"/>
      <c r="AC86" s="18"/>
    </row>
    <row r="87" spans="1:49" s="1" customFormat="1" x14ac:dyDescent="0.25">
      <c r="A87" s="2">
        <v>2020</v>
      </c>
      <c r="K87" s="21"/>
      <c r="U87" s="21"/>
      <c r="AE87" s="21"/>
      <c r="AO87" s="21"/>
    </row>
    <row r="88" spans="1:49" s="5" customFormat="1" x14ac:dyDescent="0.25">
      <c r="B88" s="3" t="s">
        <v>104</v>
      </c>
      <c r="K88" s="21"/>
      <c r="U88" s="21"/>
      <c r="AE88" s="21"/>
      <c r="AO88" s="21"/>
    </row>
    <row r="89" spans="1:49" x14ac:dyDescent="0.25">
      <c r="B89" s="18"/>
      <c r="C89" s="18" t="s">
        <v>1</v>
      </c>
      <c r="D89" s="18" t="s">
        <v>2</v>
      </c>
      <c r="E89" s="18" t="s">
        <v>3</v>
      </c>
      <c r="F89" s="18" t="s">
        <v>4</v>
      </c>
      <c r="G89" s="18" t="s">
        <v>5</v>
      </c>
      <c r="H89" s="18" t="s">
        <v>6</v>
      </c>
      <c r="I89" s="18" t="s">
        <v>7</v>
      </c>
      <c r="M89" s="18" t="s">
        <v>1</v>
      </c>
      <c r="N89" s="18" t="s">
        <v>2</v>
      </c>
      <c r="O89" s="18" t="s">
        <v>3</v>
      </c>
      <c r="P89" s="18" t="s">
        <v>4</v>
      </c>
      <c r="Q89" s="18" t="s">
        <v>5</v>
      </c>
      <c r="R89" s="18" t="s">
        <v>6</v>
      </c>
      <c r="S89" s="18" t="s">
        <v>7</v>
      </c>
      <c r="W89" s="18" t="s">
        <v>1</v>
      </c>
      <c r="X89" s="18" t="s">
        <v>2</v>
      </c>
      <c r="Y89" s="18" t="s">
        <v>3</v>
      </c>
      <c r="Z89" s="18" t="s">
        <v>4</v>
      </c>
      <c r="AA89" s="18" t="s">
        <v>5</v>
      </c>
      <c r="AB89" s="18" t="s">
        <v>6</v>
      </c>
      <c r="AC89" s="18" t="s">
        <v>7</v>
      </c>
      <c r="AG89" s="18" t="s">
        <v>1</v>
      </c>
      <c r="AH89" s="18" t="s">
        <v>2</v>
      </c>
      <c r="AI89" s="18" t="s">
        <v>3</v>
      </c>
      <c r="AJ89" s="18" t="s">
        <v>4</v>
      </c>
      <c r="AK89" s="18" t="s">
        <v>5</v>
      </c>
      <c r="AL89" s="18" t="s">
        <v>6</v>
      </c>
      <c r="AM89" s="18" t="s">
        <v>7</v>
      </c>
      <c r="AQ89" s="18" t="s">
        <v>1</v>
      </c>
      <c r="AR89" s="18" t="s">
        <v>2</v>
      </c>
      <c r="AS89" s="18" t="s">
        <v>3</v>
      </c>
      <c r="AT89" s="18" t="s">
        <v>4</v>
      </c>
      <c r="AU89" s="18" t="s">
        <v>5</v>
      </c>
      <c r="AV89" s="18" t="s">
        <v>6</v>
      </c>
      <c r="AW89" s="18" t="s">
        <v>7</v>
      </c>
    </row>
    <row r="90" spans="1:49" x14ac:dyDescent="0.25">
      <c r="B90" s="18"/>
      <c r="C90" s="18" t="s">
        <v>35</v>
      </c>
      <c r="D90" s="18" t="s">
        <v>35</v>
      </c>
      <c r="E90" s="18" t="s">
        <v>35</v>
      </c>
      <c r="F90" s="18" t="s">
        <v>35</v>
      </c>
      <c r="G90" s="18" t="s">
        <v>35</v>
      </c>
      <c r="H90" s="18" t="s">
        <v>35</v>
      </c>
      <c r="I90" s="18" t="s">
        <v>35</v>
      </c>
      <c r="M90" s="18" t="s">
        <v>35</v>
      </c>
      <c r="N90" s="18" t="s">
        <v>35</v>
      </c>
      <c r="O90" s="18" t="s">
        <v>35</v>
      </c>
      <c r="P90" s="18" t="s">
        <v>35</v>
      </c>
      <c r="Q90" s="18" t="s">
        <v>35</v>
      </c>
      <c r="R90" s="18" t="s">
        <v>35</v>
      </c>
      <c r="S90" s="18" t="s">
        <v>35</v>
      </c>
      <c r="W90" s="18" t="s">
        <v>35</v>
      </c>
      <c r="X90" s="18" t="s">
        <v>35</v>
      </c>
      <c r="Y90" s="18" t="s">
        <v>35</v>
      </c>
      <c r="Z90" s="18" t="s">
        <v>35</v>
      </c>
      <c r="AA90" s="18" t="s">
        <v>35</v>
      </c>
      <c r="AB90" s="18" t="s">
        <v>35</v>
      </c>
      <c r="AC90" s="18" t="s">
        <v>35</v>
      </c>
      <c r="AG90" s="18" t="s">
        <v>35</v>
      </c>
      <c r="AH90" s="18" t="s">
        <v>35</v>
      </c>
      <c r="AI90" s="18" t="s">
        <v>35</v>
      </c>
      <c r="AJ90" s="18" t="s">
        <v>35</v>
      </c>
      <c r="AK90" s="18" t="s">
        <v>35</v>
      </c>
      <c r="AL90" s="18" t="s">
        <v>35</v>
      </c>
      <c r="AM90" s="18" t="s">
        <v>35</v>
      </c>
      <c r="AQ90" s="18" t="s">
        <v>35</v>
      </c>
      <c r="AR90" s="18" t="s">
        <v>35</v>
      </c>
      <c r="AS90" s="18" t="s">
        <v>35</v>
      </c>
      <c r="AT90" s="18" t="s">
        <v>35</v>
      </c>
      <c r="AU90" s="18" t="s">
        <v>35</v>
      </c>
      <c r="AV90" s="18" t="s">
        <v>35</v>
      </c>
      <c r="AW90" s="18" t="s">
        <v>35</v>
      </c>
    </row>
    <row r="91" spans="1:49" x14ac:dyDescent="0.25">
      <c r="B91" s="18" t="s">
        <v>67</v>
      </c>
      <c r="C91" s="18">
        <f ca="1">VLOOKUP('Bewerking, HH'!$B91,INDIRECT("'Plak, Gebiedsmaatregelen'!A"&amp;$D$18&amp;":H"&amp;$D$19),C$24,FALSE)</f>
        <v>503</v>
      </c>
      <c r="D91" s="18">
        <f ca="1">VLOOKUP('Bewerking, HH'!$B91,INDIRECT("'Plak, Gebiedsmaatregelen'!A"&amp;$D$18&amp;":H"&amp;$D$19),D$24,FALSE)</f>
        <v>88</v>
      </c>
      <c r="E91" s="18">
        <f ca="1">VLOOKUP('Bewerking, HH'!$B91,INDIRECT("'Plak, Gebiedsmaatregelen'!A"&amp;$D$18&amp;":H"&amp;$D$19),E$24,FALSE)</f>
        <v>0</v>
      </c>
      <c r="F91" s="18">
        <f ca="1">VLOOKUP('Bewerking, HH'!$B91,INDIRECT("'Plak, Gebiedsmaatregelen'!A"&amp;$D$18&amp;":H"&amp;$D$19),F$24,FALSE)</f>
        <v>0</v>
      </c>
      <c r="G91" s="18">
        <f ca="1">VLOOKUP('Bewerking, HH'!$B91,INDIRECT("'Plak, Gebiedsmaatregelen'!A"&amp;$D$18&amp;":H"&amp;$D$19),G$24,FALSE)</f>
        <v>0</v>
      </c>
      <c r="H91" s="18">
        <f ca="1">VLOOKUP('Bewerking, HH'!$B91,INDIRECT("'Plak, Gebiedsmaatregelen'!A"&amp;$D$18&amp;":H"&amp;$D$19),H$24,FALSE)</f>
        <v>0</v>
      </c>
      <c r="I91" s="18">
        <f ca="1">VLOOKUP('Bewerking, HH'!$B91,INDIRECT("'Plak, Gebiedsmaatregelen'!A"&amp;$D$18&amp;":H"&amp;$D$19),I$24,FALSE)</f>
        <v>415</v>
      </c>
      <c r="M91" s="18">
        <f ca="1">VLOOKUP('Bewerking, HH'!$B91,INDIRECT("'Plak, Gebiedsmaatregelen'!A"&amp;$N$18&amp;":H"&amp;$N$19),M$24,FALSE)</f>
        <v>503</v>
      </c>
      <c r="N91" s="18">
        <f ca="1">VLOOKUP('Bewerking, HH'!$B91,INDIRECT("'Plak, Gebiedsmaatregelen'!A"&amp;$N$18&amp;":H"&amp;$N$19),N$24,FALSE)</f>
        <v>88</v>
      </c>
      <c r="O91" s="18">
        <f ca="1">VLOOKUP('Bewerking, HH'!$B91,INDIRECT("'Plak, Gebiedsmaatregelen'!A"&amp;$N$18&amp;":H"&amp;$N$19),O$24,FALSE)</f>
        <v>0</v>
      </c>
      <c r="P91" s="18">
        <f ca="1">VLOOKUP('Bewerking, HH'!$B91,INDIRECT("'Plak, Gebiedsmaatregelen'!A"&amp;$N$18&amp;":H"&amp;$N$19),P$24,FALSE)</f>
        <v>0</v>
      </c>
      <c r="Q91" s="18">
        <f ca="1">VLOOKUP('Bewerking, HH'!$B91,INDIRECT("'Plak, Gebiedsmaatregelen'!A"&amp;$N$18&amp;":H"&amp;$N$19),Q$24,FALSE)</f>
        <v>0</v>
      </c>
      <c r="R91" s="18">
        <f ca="1">VLOOKUP('Bewerking, HH'!$B91,INDIRECT("'Plak, Gebiedsmaatregelen'!A"&amp;$N$18&amp;":H"&amp;$N$19),R$24,FALSE)</f>
        <v>0</v>
      </c>
      <c r="S91" s="18">
        <f ca="1">VLOOKUP('Bewerking, HH'!$B91,INDIRECT("'Plak, Gebiedsmaatregelen'!A"&amp;$N$18&amp;":H"&amp;$N$19),S$24,FALSE)</f>
        <v>415</v>
      </c>
      <c r="W91" s="18">
        <f ca="1">VLOOKUP('Bewerking, HH'!$B91,INDIRECT("'Plak, Gebiedsmaatregelen'!A"&amp;$X$18&amp;":H"&amp;$X$19),W$24,FALSE)</f>
        <v>503</v>
      </c>
      <c r="X91" s="18">
        <f ca="1">VLOOKUP('Bewerking, HH'!$B91,INDIRECT("'Plak, Gebiedsmaatregelen'!A"&amp;$X$18&amp;":H"&amp;$X$19),X$24,FALSE)</f>
        <v>88</v>
      </c>
      <c r="Y91" s="18">
        <f ca="1">VLOOKUP('Bewerking, HH'!$B91,INDIRECT("'Plak, Gebiedsmaatregelen'!A"&amp;$X$18&amp;":H"&amp;$X$19),Y$24,FALSE)</f>
        <v>0</v>
      </c>
      <c r="Z91" s="18">
        <f ca="1">VLOOKUP('Bewerking, HH'!$B91,INDIRECT("'Plak, Gebiedsmaatregelen'!A"&amp;$X$18&amp;":H"&amp;$X$19),Z$24,FALSE)</f>
        <v>0</v>
      </c>
      <c r="AA91" s="18">
        <f ca="1">VLOOKUP('Bewerking, HH'!$B91,INDIRECT("'Plak, Gebiedsmaatregelen'!A"&amp;$X$18&amp;":H"&amp;$X$19),AA$24,FALSE)</f>
        <v>0</v>
      </c>
      <c r="AB91" s="18">
        <f ca="1">VLOOKUP('Bewerking, HH'!$B91,INDIRECT("'Plak, Gebiedsmaatregelen'!A"&amp;$X$18&amp;":H"&amp;$X$19),AB$24,FALSE)</f>
        <v>65</v>
      </c>
      <c r="AC91" s="18">
        <f ca="1">VLOOKUP('Bewerking, HH'!$B91,INDIRECT("'Plak, Gebiedsmaatregelen'!A"&amp;$X$18&amp;":H"&amp;$X$19),AC$24,FALSE)</f>
        <v>350</v>
      </c>
      <c r="AG91" s="18">
        <f ca="1">VLOOKUP('Bewerking, HH'!$B91,INDIRECT("'Plak, Gebiedsmaatregelen'!A"&amp;$AH$18&amp;":H"&amp;$AH$19),AG$24,FALSE)</f>
        <v>503</v>
      </c>
      <c r="AH91" s="18">
        <f ca="1">VLOOKUP('Bewerking, HH'!$B91,INDIRECT("'Plak, Gebiedsmaatregelen'!A"&amp;$AH$18&amp;":H"&amp;$AH$19),AH$24,FALSE)</f>
        <v>88</v>
      </c>
      <c r="AI91" s="18">
        <f ca="1">VLOOKUP('Bewerking, HH'!$B91,INDIRECT("'Plak, Gebiedsmaatregelen'!A"&amp;$AH$18&amp;":H"&amp;$AH$19),AI$24,FALSE)</f>
        <v>0</v>
      </c>
      <c r="AJ91" s="18">
        <f ca="1">VLOOKUP('Bewerking, HH'!$B91,INDIRECT("'Plak, Gebiedsmaatregelen'!A"&amp;$AH$18&amp;":H"&amp;$AH$19),AJ$24,FALSE)</f>
        <v>0</v>
      </c>
      <c r="AK91" s="18">
        <f ca="1">VLOOKUP('Bewerking, HH'!$B91,INDIRECT("'Plak, Gebiedsmaatregelen'!A"&amp;$AH$18&amp;":H"&amp;$AH$19),AK$24,FALSE)</f>
        <v>0</v>
      </c>
      <c r="AL91" s="18">
        <f ca="1">VLOOKUP('Bewerking, HH'!$B91,INDIRECT("'Plak, Gebiedsmaatregelen'!A"&amp;$AH$18&amp;":H"&amp;$AH$19),AL$24,FALSE)</f>
        <v>0</v>
      </c>
      <c r="AM91" s="18">
        <f ca="1">VLOOKUP('Bewerking, HH'!$B91,INDIRECT("'Plak, Gebiedsmaatregelen'!A"&amp;$AH$18&amp;":H"&amp;$AH$19),AM$24,FALSE)</f>
        <v>0</v>
      </c>
      <c r="AQ91" s="18">
        <f ca="1">VLOOKUP('Bewerking, HH'!$B91,INDIRECT("'Plak, Gebiedsmaatregelen'!A"&amp;$AR$18&amp;":H"&amp;$AR$19),AQ$24,FALSE)</f>
        <v>503</v>
      </c>
      <c r="AR91" s="18">
        <f ca="1">VLOOKUP('Bewerking, HH'!$B91,INDIRECT("'Plak, Gebiedsmaatregelen'!A"&amp;$AR$18&amp;":H"&amp;$AR$19),AR$24,FALSE)</f>
        <v>277</v>
      </c>
      <c r="AS91" s="18">
        <f ca="1">VLOOKUP('Bewerking, HH'!$B91,INDIRECT("'Plak, Gebiedsmaatregelen'!A"&amp;$AR$18&amp;":H"&amp;$AR$19),AS$24,FALSE)</f>
        <v>153</v>
      </c>
      <c r="AT91" s="18">
        <f ca="1">VLOOKUP('Bewerking, HH'!$B91,INDIRECT("'Plak, Gebiedsmaatregelen'!A"&amp;$AR$18&amp;":H"&amp;$AR$19),AT$24,FALSE)</f>
        <v>0</v>
      </c>
      <c r="AU91" s="18">
        <f ca="1">VLOOKUP('Bewerking, HH'!$B91,INDIRECT("'Plak, Gebiedsmaatregelen'!A"&amp;$AR$18&amp;":H"&amp;$AR$19),AU$24,FALSE)</f>
        <v>0</v>
      </c>
      <c r="AV91" s="18">
        <f ca="1">VLOOKUP('Bewerking, HH'!$B91,INDIRECT("'Plak, Gebiedsmaatregelen'!A"&amp;$AR$18&amp;":H"&amp;$AR$19),AV$24,FALSE)</f>
        <v>0</v>
      </c>
      <c r="AW91" s="18">
        <f ca="1">VLOOKUP('Bewerking, HH'!$B91,INDIRECT("'Plak, Gebiedsmaatregelen'!A"&amp;$AR$18&amp;":H"&amp;$AR$19),AW$24,FALSE)</f>
        <v>73</v>
      </c>
    </row>
    <row r="92" spans="1:49" x14ac:dyDescent="0.25">
      <c r="B92" s="18" t="s">
        <v>68</v>
      </c>
      <c r="C92" s="18">
        <f ca="1">VLOOKUP('Bewerking, HH'!$B92,INDIRECT("'Plak, Gebiedsmaatregelen'!A"&amp;$D$18&amp;":H"&amp;$D$19),C$24,FALSE)</f>
        <v>182</v>
      </c>
      <c r="D92" s="18">
        <f ca="1">VLOOKUP('Bewerking, HH'!$B92,INDIRECT("'Plak, Gebiedsmaatregelen'!A"&amp;$D$18&amp;":H"&amp;$D$19),D$24,FALSE)</f>
        <v>36</v>
      </c>
      <c r="E92" s="18">
        <f ca="1">VLOOKUP('Bewerking, HH'!$B92,INDIRECT("'Plak, Gebiedsmaatregelen'!A"&amp;$D$18&amp;":H"&amp;$D$19),E$24,FALSE)</f>
        <v>0</v>
      </c>
      <c r="F92" s="18">
        <f ca="1">VLOOKUP('Bewerking, HH'!$B92,INDIRECT("'Plak, Gebiedsmaatregelen'!A"&amp;$D$18&amp;":H"&amp;$D$19),F$24,FALSE)</f>
        <v>0</v>
      </c>
      <c r="G92" s="18">
        <f ca="1">VLOOKUP('Bewerking, HH'!$B92,INDIRECT("'Plak, Gebiedsmaatregelen'!A"&amp;$D$18&amp;":H"&amp;$D$19),G$24,FALSE)</f>
        <v>0</v>
      </c>
      <c r="H92" s="18">
        <f ca="1">VLOOKUP('Bewerking, HH'!$B92,INDIRECT("'Plak, Gebiedsmaatregelen'!A"&amp;$D$18&amp;":H"&amp;$D$19),H$24,FALSE)</f>
        <v>0</v>
      </c>
      <c r="I92" s="18">
        <f ca="1">VLOOKUP('Bewerking, HH'!$B92,INDIRECT("'Plak, Gebiedsmaatregelen'!A"&amp;$D$18&amp;":H"&amp;$D$19),I$24,FALSE)</f>
        <v>146</v>
      </c>
      <c r="M92" s="18">
        <f ca="1">VLOOKUP('Bewerking, HH'!$B92,INDIRECT("'Plak, Gebiedsmaatregelen'!A"&amp;$N$18&amp;":H"&amp;$N$19),M$24,FALSE)</f>
        <v>182</v>
      </c>
      <c r="N92" s="18">
        <f ca="1">VLOOKUP('Bewerking, HH'!$B92,INDIRECT("'Plak, Gebiedsmaatregelen'!A"&amp;$N$18&amp;":H"&amp;$N$19),N$24,FALSE)</f>
        <v>36</v>
      </c>
      <c r="O92" s="18">
        <f ca="1">VLOOKUP('Bewerking, HH'!$B92,INDIRECT("'Plak, Gebiedsmaatregelen'!A"&amp;$N$18&amp;":H"&amp;$N$19),O$24,FALSE)</f>
        <v>0</v>
      </c>
      <c r="P92" s="18">
        <f ca="1">VLOOKUP('Bewerking, HH'!$B92,INDIRECT("'Plak, Gebiedsmaatregelen'!A"&amp;$N$18&amp;":H"&amp;$N$19),P$24,FALSE)</f>
        <v>0</v>
      </c>
      <c r="Q92" s="18">
        <f ca="1">VLOOKUP('Bewerking, HH'!$B92,INDIRECT("'Plak, Gebiedsmaatregelen'!A"&amp;$N$18&amp;":H"&amp;$N$19),Q$24,FALSE)</f>
        <v>0</v>
      </c>
      <c r="R92" s="18">
        <f ca="1">VLOOKUP('Bewerking, HH'!$B92,INDIRECT("'Plak, Gebiedsmaatregelen'!A"&amp;$N$18&amp;":H"&amp;$N$19),R$24,FALSE)</f>
        <v>0</v>
      </c>
      <c r="S92" s="18">
        <f ca="1">VLOOKUP('Bewerking, HH'!$B92,INDIRECT("'Plak, Gebiedsmaatregelen'!A"&amp;$N$18&amp;":H"&amp;$N$19),S$24,FALSE)</f>
        <v>146</v>
      </c>
      <c r="W92" s="18">
        <f ca="1">VLOOKUP('Bewerking, HH'!$B92,INDIRECT("'Plak, Gebiedsmaatregelen'!A"&amp;$X$18&amp;":H"&amp;$X$19),W$24,FALSE)</f>
        <v>182</v>
      </c>
      <c r="X92" s="18">
        <f ca="1">VLOOKUP('Bewerking, HH'!$B92,INDIRECT("'Plak, Gebiedsmaatregelen'!A"&amp;$X$18&amp;":H"&amp;$X$19),X$24,FALSE)</f>
        <v>36</v>
      </c>
      <c r="Y92" s="18">
        <f ca="1">VLOOKUP('Bewerking, HH'!$B92,INDIRECT("'Plak, Gebiedsmaatregelen'!A"&amp;$X$18&amp;":H"&amp;$X$19),Y$24,FALSE)</f>
        <v>0</v>
      </c>
      <c r="Z92" s="18">
        <f ca="1">VLOOKUP('Bewerking, HH'!$B92,INDIRECT("'Plak, Gebiedsmaatregelen'!A"&amp;$X$18&amp;":H"&amp;$X$19),Z$24,FALSE)</f>
        <v>0</v>
      </c>
      <c r="AA92" s="18">
        <f ca="1">VLOOKUP('Bewerking, HH'!$B92,INDIRECT("'Plak, Gebiedsmaatregelen'!A"&amp;$X$18&amp;":H"&amp;$X$19),AA$24,FALSE)</f>
        <v>0</v>
      </c>
      <c r="AB92" s="18">
        <f ca="1">VLOOKUP('Bewerking, HH'!$B92,INDIRECT("'Plak, Gebiedsmaatregelen'!A"&amp;$X$18&amp;":H"&amp;$X$19),AB$24,FALSE)</f>
        <v>24</v>
      </c>
      <c r="AC92" s="18">
        <f ca="1">VLOOKUP('Bewerking, HH'!$B92,INDIRECT("'Plak, Gebiedsmaatregelen'!A"&amp;$X$18&amp;":H"&amp;$X$19),AC$24,FALSE)</f>
        <v>122</v>
      </c>
      <c r="AG92" s="18">
        <f ca="1">VLOOKUP('Bewerking, HH'!$B92,INDIRECT("'Plak, Gebiedsmaatregelen'!A"&amp;$AH$18&amp;":H"&amp;$AH$19),AG$24,FALSE)</f>
        <v>182</v>
      </c>
      <c r="AH92" s="18">
        <f ca="1">VLOOKUP('Bewerking, HH'!$B92,INDIRECT("'Plak, Gebiedsmaatregelen'!A"&amp;$AH$18&amp;":H"&amp;$AH$19),AH$24,FALSE)</f>
        <v>36</v>
      </c>
      <c r="AI92" s="18">
        <f ca="1">VLOOKUP('Bewerking, HH'!$B92,INDIRECT("'Plak, Gebiedsmaatregelen'!A"&amp;$AH$18&amp;":H"&amp;$AH$19),AI$24,FALSE)</f>
        <v>0</v>
      </c>
      <c r="AJ92" s="18">
        <f ca="1">VLOOKUP('Bewerking, HH'!$B92,INDIRECT("'Plak, Gebiedsmaatregelen'!A"&amp;$AH$18&amp;":H"&amp;$AH$19),AJ$24,FALSE)</f>
        <v>0</v>
      </c>
      <c r="AK92" s="18">
        <f ca="1">VLOOKUP('Bewerking, HH'!$B92,INDIRECT("'Plak, Gebiedsmaatregelen'!A"&amp;$AH$18&amp;":H"&amp;$AH$19),AK$24,FALSE)</f>
        <v>0</v>
      </c>
      <c r="AL92" s="18">
        <f ca="1">VLOOKUP('Bewerking, HH'!$B92,INDIRECT("'Plak, Gebiedsmaatregelen'!A"&amp;$AH$18&amp;":H"&amp;$AH$19),AL$24,FALSE)</f>
        <v>0</v>
      </c>
      <c r="AM92" s="18">
        <f ca="1">VLOOKUP('Bewerking, HH'!$B92,INDIRECT("'Plak, Gebiedsmaatregelen'!A"&amp;$AH$18&amp;":H"&amp;$AH$19),AM$24,FALSE)</f>
        <v>0</v>
      </c>
      <c r="AQ92" s="18">
        <f ca="1">VLOOKUP('Bewerking, HH'!$B92,INDIRECT("'Plak, Gebiedsmaatregelen'!A"&amp;$AR$18&amp;":H"&amp;$AR$19),AQ$24,FALSE)</f>
        <v>182</v>
      </c>
      <c r="AR92" s="18">
        <f ca="1">VLOOKUP('Bewerking, HH'!$B92,INDIRECT("'Plak, Gebiedsmaatregelen'!A"&amp;$AR$18&amp;":H"&amp;$AR$19),AR$24,FALSE)</f>
        <v>132</v>
      </c>
      <c r="AS92" s="18">
        <f ca="1">VLOOKUP('Bewerking, HH'!$B92,INDIRECT("'Plak, Gebiedsmaatregelen'!A"&amp;$AR$18&amp;":H"&amp;$AR$19),AS$24,FALSE)</f>
        <v>38</v>
      </c>
      <c r="AT92" s="18">
        <f ca="1">VLOOKUP('Bewerking, HH'!$B92,INDIRECT("'Plak, Gebiedsmaatregelen'!A"&amp;$AR$18&amp;":H"&amp;$AR$19),AT$24,FALSE)</f>
        <v>0</v>
      </c>
      <c r="AU92" s="18">
        <f ca="1">VLOOKUP('Bewerking, HH'!$B92,INDIRECT("'Plak, Gebiedsmaatregelen'!A"&amp;$AR$18&amp;":H"&amp;$AR$19),AU$24,FALSE)</f>
        <v>0</v>
      </c>
      <c r="AV92" s="18">
        <f ca="1">VLOOKUP('Bewerking, HH'!$B92,INDIRECT("'Plak, Gebiedsmaatregelen'!A"&amp;$AR$18&amp;":H"&amp;$AR$19),AV$24,FALSE)</f>
        <v>0</v>
      </c>
      <c r="AW92" s="18">
        <f ca="1">VLOOKUP('Bewerking, HH'!$B92,INDIRECT("'Plak, Gebiedsmaatregelen'!A"&amp;$AR$18&amp;":H"&amp;$AR$19),AW$24,FALSE)</f>
        <v>12</v>
      </c>
    </row>
    <row r="93" spans="1:49" x14ac:dyDescent="0.25">
      <c r="B93" s="18" t="s">
        <v>69</v>
      </c>
      <c r="C93" s="18">
        <f ca="1">VLOOKUP('Bewerking, HH'!$B93,INDIRECT("'Plak, Gebiedsmaatregelen'!A"&amp;$D$18&amp;":H"&amp;$D$19),C$24,FALSE)</f>
        <v>332</v>
      </c>
      <c r="D93" s="18">
        <f ca="1">VLOOKUP('Bewerking, HH'!$B93,INDIRECT("'Plak, Gebiedsmaatregelen'!A"&amp;$D$18&amp;":H"&amp;$D$19),D$24,FALSE)</f>
        <v>126</v>
      </c>
      <c r="E93" s="18">
        <f ca="1">VLOOKUP('Bewerking, HH'!$B93,INDIRECT("'Plak, Gebiedsmaatregelen'!A"&amp;$D$18&amp;":H"&amp;$D$19),E$24,FALSE)</f>
        <v>0</v>
      </c>
      <c r="F93" s="18">
        <f ca="1">VLOOKUP('Bewerking, HH'!$B93,INDIRECT("'Plak, Gebiedsmaatregelen'!A"&amp;$D$18&amp;":H"&amp;$D$19),F$24,FALSE)</f>
        <v>0</v>
      </c>
      <c r="G93" s="18">
        <f ca="1">VLOOKUP('Bewerking, HH'!$B93,INDIRECT("'Plak, Gebiedsmaatregelen'!A"&amp;$D$18&amp;":H"&amp;$D$19),G$24,FALSE)</f>
        <v>0</v>
      </c>
      <c r="H93" s="18">
        <f ca="1">VLOOKUP('Bewerking, HH'!$B93,INDIRECT("'Plak, Gebiedsmaatregelen'!A"&amp;$D$18&amp;":H"&amp;$D$19),H$24,FALSE)</f>
        <v>0</v>
      </c>
      <c r="I93" s="18">
        <f ca="1">VLOOKUP('Bewerking, HH'!$B93,INDIRECT("'Plak, Gebiedsmaatregelen'!A"&amp;$D$18&amp;":H"&amp;$D$19),I$24,FALSE)</f>
        <v>206</v>
      </c>
      <c r="M93" s="18">
        <f ca="1">VLOOKUP('Bewerking, HH'!$B93,INDIRECT("'Plak, Gebiedsmaatregelen'!A"&amp;$N$18&amp;":H"&amp;$N$19),M$24,FALSE)</f>
        <v>332</v>
      </c>
      <c r="N93" s="18">
        <f ca="1">VLOOKUP('Bewerking, HH'!$B93,INDIRECT("'Plak, Gebiedsmaatregelen'!A"&amp;$N$18&amp;":H"&amp;$N$19),N$24,FALSE)</f>
        <v>126</v>
      </c>
      <c r="O93" s="18">
        <f ca="1">VLOOKUP('Bewerking, HH'!$B93,INDIRECT("'Plak, Gebiedsmaatregelen'!A"&amp;$N$18&amp;":H"&amp;$N$19),O$24,FALSE)</f>
        <v>0</v>
      </c>
      <c r="P93" s="18">
        <f ca="1">VLOOKUP('Bewerking, HH'!$B93,INDIRECT("'Plak, Gebiedsmaatregelen'!A"&amp;$N$18&amp;":H"&amp;$N$19),P$24,FALSE)</f>
        <v>0</v>
      </c>
      <c r="Q93" s="18">
        <f ca="1">VLOOKUP('Bewerking, HH'!$B93,INDIRECT("'Plak, Gebiedsmaatregelen'!A"&amp;$N$18&amp;":H"&amp;$N$19),Q$24,FALSE)</f>
        <v>0</v>
      </c>
      <c r="R93" s="18">
        <f ca="1">VLOOKUP('Bewerking, HH'!$B93,INDIRECT("'Plak, Gebiedsmaatregelen'!A"&amp;$N$18&amp;":H"&amp;$N$19),R$24,FALSE)</f>
        <v>0</v>
      </c>
      <c r="S93" s="18">
        <f ca="1">VLOOKUP('Bewerking, HH'!$B93,INDIRECT("'Plak, Gebiedsmaatregelen'!A"&amp;$N$18&amp;":H"&amp;$N$19),S$24,FALSE)</f>
        <v>206</v>
      </c>
      <c r="W93" s="18">
        <f ca="1">VLOOKUP('Bewerking, HH'!$B93,INDIRECT("'Plak, Gebiedsmaatregelen'!A"&amp;$X$18&amp;":H"&amp;$X$19),W$24,FALSE)</f>
        <v>332</v>
      </c>
      <c r="X93" s="18">
        <f ca="1">VLOOKUP('Bewerking, HH'!$B93,INDIRECT("'Plak, Gebiedsmaatregelen'!A"&amp;$X$18&amp;":H"&amp;$X$19),X$24,FALSE)</f>
        <v>126</v>
      </c>
      <c r="Y93" s="18">
        <f ca="1">VLOOKUP('Bewerking, HH'!$B93,INDIRECT("'Plak, Gebiedsmaatregelen'!A"&amp;$X$18&amp;":H"&amp;$X$19),Y$24,FALSE)</f>
        <v>0</v>
      </c>
      <c r="Z93" s="18">
        <f ca="1">VLOOKUP('Bewerking, HH'!$B93,INDIRECT("'Plak, Gebiedsmaatregelen'!A"&amp;$X$18&amp;":H"&amp;$X$19),Z$24,FALSE)</f>
        <v>0</v>
      </c>
      <c r="AA93" s="18">
        <f ca="1">VLOOKUP('Bewerking, HH'!$B93,INDIRECT("'Plak, Gebiedsmaatregelen'!A"&amp;$X$18&amp;":H"&amp;$X$19),AA$24,FALSE)</f>
        <v>0</v>
      </c>
      <c r="AB93" s="18">
        <f ca="1">VLOOKUP('Bewerking, HH'!$B93,INDIRECT("'Plak, Gebiedsmaatregelen'!A"&amp;$X$18&amp;":H"&amp;$X$19),AB$24,FALSE)</f>
        <v>18</v>
      </c>
      <c r="AC93" s="18">
        <f ca="1">VLOOKUP('Bewerking, HH'!$B93,INDIRECT("'Plak, Gebiedsmaatregelen'!A"&amp;$X$18&amp;":H"&amp;$X$19),AC$24,FALSE)</f>
        <v>188</v>
      </c>
      <c r="AG93" s="18">
        <f ca="1">VLOOKUP('Bewerking, HH'!$B93,INDIRECT("'Plak, Gebiedsmaatregelen'!A"&amp;$AH$18&amp;":H"&amp;$AH$19),AG$24,FALSE)</f>
        <v>332</v>
      </c>
      <c r="AH93" s="18">
        <f ca="1">VLOOKUP('Bewerking, HH'!$B93,INDIRECT("'Plak, Gebiedsmaatregelen'!A"&amp;$AH$18&amp;":H"&amp;$AH$19),AH$24,FALSE)</f>
        <v>126</v>
      </c>
      <c r="AI93" s="18">
        <f ca="1">VLOOKUP('Bewerking, HH'!$B93,INDIRECT("'Plak, Gebiedsmaatregelen'!A"&amp;$AH$18&amp;":H"&amp;$AH$19),AI$24,FALSE)</f>
        <v>0</v>
      </c>
      <c r="AJ93" s="18">
        <f ca="1">VLOOKUP('Bewerking, HH'!$B93,INDIRECT("'Plak, Gebiedsmaatregelen'!A"&amp;$AH$18&amp;":H"&amp;$AH$19),AJ$24,FALSE)</f>
        <v>0</v>
      </c>
      <c r="AK93" s="18">
        <f ca="1">VLOOKUP('Bewerking, HH'!$B93,INDIRECT("'Plak, Gebiedsmaatregelen'!A"&amp;$AH$18&amp;":H"&amp;$AH$19),AK$24,FALSE)</f>
        <v>0</v>
      </c>
      <c r="AL93" s="18">
        <f ca="1">VLOOKUP('Bewerking, HH'!$B93,INDIRECT("'Plak, Gebiedsmaatregelen'!A"&amp;$AH$18&amp;":H"&amp;$AH$19),AL$24,FALSE)</f>
        <v>0</v>
      </c>
      <c r="AM93" s="18">
        <f ca="1">VLOOKUP('Bewerking, HH'!$B93,INDIRECT("'Plak, Gebiedsmaatregelen'!A"&amp;$AH$18&amp;":H"&amp;$AH$19),AM$24,FALSE)</f>
        <v>0</v>
      </c>
      <c r="AQ93" s="18">
        <f ca="1">VLOOKUP('Bewerking, HH'!$B93,INDIRECT("'Plak, Gebiedsmaatregelen'!A"&amp;$AR$18&amp;":H"&amp;$AR$19),AQ$24,FALSE)</f>
        <v>332</v>
      </c>
      <c r="AR93" s="18">
        <f ca="1">VLOOKUP('Bewerking, HH'!$B93,INDIRECT("'Plak, Gebiedsmaatregelen'!A"&amp;$AR$18&amp;":H"&amp;$AR$19),AR$24,FALSE)</f>
        <v>248</v>
      </c>
      <c r="AS93" s="18">
        <f ca="1">VLOOKUP('Bewerking, HH'!$B93,INDIRECT("'Plak, Gebiedsmaatregelen'!A"&amp;$AR$18&amp;":H"&amp;$AR$19),AS$24,FALSE)</f>
        <v>51</v>
      </c>
      <c r="AT93" s="18">
        <f ca="1">VLOOKUP('Bewerking, HH'!$B93,INDIRECT("'Plak, Gebiedsmaatregelen'!A"&amp;$AR$18&amp;":H"&amp;$AR$19),AT$24,FALSE)</f>
        <v>0</v>
      </c>
      <c r="AU93" s="18">
        <f ca="1">VLOOKUP('Bewerking, HH'!$B93,INDIRECT("'Plak, Gebiedsmaatregelen'!A"&amp;$AR$18&amp;":H"&amp;$AR$19),AU$24,FALSE)</f>
        <v>0</v>
      </c>
      <c r="AV93" s="18">
        <f ca="1">VLOOKUP('Bewerking, HH'!$B93,INDIRECT("'Plak, Gebiedsmaatregelen'!A"&amp;$AR$18&amp;":H"&amp;$AR$19),AV$24,FALSE)</f>
        <v>0</v>
      </c>
      <c r="AW93" s="18">
        <f ca="1">VLOOKUP('Bewerking, HH'!$B93,INDIRECT("'Plak, Gebiedsmaatregelen'!A"&amp;$AR$18&amp;":H"&amp;$AR$19),AW$24,FALSE)</f>
        <v>33</v>
      </c>
    </row>
    <row r="94" spans="1:49" x14ac:dyDescent="0.25">
      <c r="B94" s="18" t="s">
        <v>70</v>
      </c>
      <c r="C94" s="18">
        <f ca="1">VLOOKUP('Bewerking, HH'!$B94,INDIRECT("'Plak, Gebiedsmaatregelen'!A"&amp;$D$18&amp;":H"&amp;$D$19),C$24,FALSE)</f>
        <v>197</v>
      </c>
      <c r="D94" s="18">
        <f ca="1">VLOOKUP('Bewerking, HH'!$B94,INDIRECT("'Plak, Gebiedsmaatregelen'!A"&amp;$D$18&amp;":H"&amp;$D$19),D$24,FALSE)</f>
        <v>40</v>
      </c>
      <c r="E94" s="18">
        <f ca="1">VLOOKUP('Bewerking, HH'!$B94,INDIRECT("'Plak, Gebiedsmaatregelen'!A"&amp;$D$18&amp;":H"&amp;$D$19),E$24,FALSE)</f>
        <v>0</v>
      </c>
      <c r="F94" s="18">
        <f ca="1">VLOOKUP('Bewerking, HH'!$B94,INDIRECT("'Plak, Gebiedsmaatregelen'!A"&amp;$D$18&amp;":H"&amp;$D$19),F$24,FALSE)</f>
        <v>0</v>
      </c>
      <c r="G94" s="18">
        <f ca="1">VLOOKUP('Bewerking, HH'!$B94,INDIRECT("'Plak, Gebiedsmaatregelen'!A"&amp;$D$18&amp;":H"&amp;$D$19),G$24,FALSE)</f>
        <v>0</v>
      </c>
      <c r="H94" s="18">
        <f ca="1">VLOOKUP('Bewerking, HH'!$B94,INDIRECT("'Plak, Gebiedsmaatregelen'!A"&amp;$D$18&amp;":H"&amp;$D$19),H$24,FALSE)</f>
        <v>0</v>
      </c>
      <c r="I94" s="18">
        <f ca="1">VLOOKUP('Bewerking, HH'!$B94,INDIRECT("'Plak, Gebiedsmaatregelen'!A"&amp;$D$18&amp;":H"&amp;$D$19),I$24,FALSE)</f>
        <v>157</v>
      </c>
      <c r="M94" s="18">
        <f ca="1">VLOOKUP('Bewerking, HH'!$B94,INDIRECT("'Plak, Gebiedsmaatregelen'!A"&amp;$N$18&amp;":H"&amp;$N$19),M$24,FALSE)</f>
        <v>197</v>
      </c>
      <c r="N94" s="18">
        <f ca="1">VLOOKUP('Bewerking, HH'!$B94,INDIRECT("'Plak, Gebiedsmaatregelen'!A"&amp;$N$18&amp;":H"&amp;$N$19),N$24,FALSE)</f>
        <v>40</v>
      </c>
      <c r="O94" s="18">
        <f ca="1">VLOOKUP('Bewerking, HH'!$B94,INDIRECT("'Plak, Gebiedsmaatregelen'!A"&amp;$N$18&amp;":H"&amp;$N$19),O$24,FALSE)</f>
        <v>0</v>
      </c>
      <c r="P94" s="18">
        <f ca="1">VLOOKUP('Bewerking, HH'!$B94,INDIRECT("'Plak, Gebiedsmaatregelen'!A"&amp;$N$18&amp;":H"&amp;$N$19),P$24,FALSE)</f>
        <v>0</v>
      </c>
      <c r="Q94" s="18">
        <f ca="1">VLOOKUP('Bewerking, HH'!$B94,INDIRECT("'Plak, Gebiedsmaatregelen'!A"&amp;$N$18&amp;":H"&amp;$N$19),Q$24,FALSE)</f>
        <v>0</v>
      </c>
      <c r="R94" s="18">
        <f ca="1">VLOOKUP('Bewerking, HH'!$B94,INDIRECT("'Plak, Gebiedsmaatregelen'!A"&amp;$N$18&amp;":H"&amp;$N$19),R$24,FALSE)</f>
        <v>0</v>
      </c>
      <c r="S94" s="18">
        <f ca="1">VLOOKUP('Bewerking, HH'!$B94,INDIRECT("'Plak, Gebiedsmaatregelen'!A"&amp;$N$18&amp;":H"&amp;$N$19),S$24,FALSE)</f>
        <v>157</v>
      </c>
      <c r="W94" s="18">
        <f ca="1">VLOOKUP('Bewerking, HH'!$B94,INDIRECT("'Plak, Gebiedsmaatregelen'!A"&amp;$X$18&amp;":H"&amp;$X$19),W$24,FALSE)</f>
        <v>197</v>
      </c>
      <c r="X94" s="18">
        <f ca="1">VLOOKUP('Bewerking, HH'!$B94,INDIRECT("'Plak, Gebiedsmaatregelen'!A"&amp;$X$18&amp;":H"&amp;$X$19),X$24,FALSE)</f>
        <v>40</v>
      </c>
      <c r="Y94" s="18">
        <f ca="1">VLOOKUP('Bewerking, HH'!$B94,INDIRECT("'Plak, Gebiedsmaatregelen'!A"&amp;$X$18&amp;":H"&amp;$X$19),Y$24,FALSE)</f>
        <v>0</v>
      </c>
      <c r="Z94" s="18">
        <f ca="1">VLOOKUP('Bewerking, HH'!$B94,INDIRECT("'Plak, Gebiedsmaatregelen'!A"&amp;$X$18&amp;":H"&amp;$X$19),Z$24,FALSE)</f>
        <v>0</v>
      </c>
      <c r="AA94" s="18">
        <f ca="1">VLOOKUP('Bewerking, HH'!$B94,INDIRECT("'Plak, Gebiedsmaatregelen'!A"&amp;$X$18&amp;":H"&amp;$X$19),AA$24,FALSE)</f>
        <v>0</v>
      </c>
      <c r="AB94" s="18">
        <f ca="1">VLOOKUP('Bewerking, HH'!$B94,INDIRECT("'Plak, Gebiedsmaatregelen'!A"&amp;$X$18&amp;":H"&amp;$X$19),AB$24,FALSE)</f>
        <v>27</v>
      </c>
      <c r="AC94" s="18">
        <f ca="1">VLOOKUP('Bewerking, HH'!$B94,INDIRECT("'Plak, Gebiedsmaatregelen'!A"&amp;$X$18&amp;":H"&amp;$X$19),AC$24,FALSE)</f>
        <v>130</v>
      </c>
      <c r="AG94" s="18">
        <f ca="1">VLOOKUP('Bewerking, HH'!$B94,INDIRECT("'Plak, Gebiedsmaatregelen'!A"&amp;$AH$18&amp;":H"&amp;$AH$19),AG$24,FALSE)</f>
        <v>197</v>
      </c>
      <c r="AH94" s="18">
        <f ca="1">VLOOKUP('Bewerking, HH'!$B94,INDIRECT("'Plak, Gebiedsmaatregelen'!A"&amp;$AH$18&amp;":H"&amp;$AH$19),AH$24,FALSE)</f>
        <v>40</v>
      </c>
      <c r="AI94" s="18">
        <f ca="1">VLOOKUP('Bewerking, HH'!$B94,INDIRECT("'Plak, Gebiedsmaatregelen'!A"&amp;$AH$18&amp;":H"&amp;$AH$19),AI$24,FALSE)</f>
        <v>0</v>
      </c>
      <c r="AJ94" s="18">
        <f ca="1">VLOOKUP('Bewerking, HH'!$B94,INDIRECT("'Plak, Gebiedsmaatregelen'!A"&amp;$AH$18&amp;":H"&amp;$AH$19),AJ$24,FALSE)</f>
        <v>0</v>
      </c>
      <c r="AK94" s="18">
        <f ca="1">VLOOKUP('Bewerking, HH'!$B94,INDIRECT("'Plak, Gebiedsmaatregelen'!A"&amp;$AH$18&amp;":H"&amp;$AH$19),AK$24,FALSE)</f>
        <v>0</v>
      </c>
      <c r="AL94" s="18">
        <f ca="1">VLOOKUP('Bewerking, HH'!$B94,INDIRECT("'Plak, Gebiedsmaatregelen'!A"&amp;$AH$18&amp;":H"&amp;$AH$19),AL$24,FALSE)</f>
        <v>0</v>
      </c>
      <c r="AM94" s="18">
        <f ca="1">VLOOKUP('Bewerking, HH'!$B94,INDIRECT("'Plak, Gebiedsmaatregelen'!A"&amp;$AH$18&amp;":H"&amp;$AH$19),AM$24,FALSE)</f>
        <v>0</v>
      </c>
      <c r="AQ94" s="18">
        <f ca="1">VLOOKUP('Bewerking, HH'!$B94,INDIRECT("'Plak, Gebiedsmaatregelen'!A"&amp;$AR$18&amp;":H"&amp;$AR$19),AQ$24,FALSE)</f>
        <v>197</v>
      </c>
      <c r="AR94" s="18">
        <f ca="1">VLOOKUP('Bewerking, HH'!$B94,INDIRECT("'Plak, Gebiedsmaatregelen'!A"&amp;$AR$18&amp;":H"&amp;$AR$19),AR$24,FALSE)</f>
        <v>150</v>
      </c>
      <c r="AS94" s="18">
        <f ca="1">VLOOKUP('Bewerking, HH'!$B94,INDIRECT("'Plak, Gebiedsmaatregelen'!A"&amp;$AR$18&amp;":H"&amp;$AR$19),AS$24,FALSE)</f>
        <v>32</v>
      </c>
      <c r="AT94" s="18">
        <f ca="1">VLOOKUP('Bewerking, HH'!$B94,INDIRECT("'Plak, Gebiedsmaatregelen'!A"&amp;$AR$18&amp;":H"&amp;$AR$19),AT$24,FALSE)</f>
        <v>0</v>
      </c>
      <c r="AU94" s="18">
        <f ca="1">VLOOKUP('Bewerking, HH'!$B94,INDIRECT("'Plak, Gebiedsmaatregelen'!A"&amp;$AR$18&amp;":H"&amp;$AR$19),AU$24,FALSE)</f>
        <v>0</v>
      </c>
      <c r="AV94" s="18">
        <f ca="1">VLOOKUP('Bewerking, HH'!$B94,INDIRECT("'Plak, Gebiedsmaatregelen'!A"&amp;$AR$18&amp;":H"&amp;$AR$19),AV$24,FALSE)</f>
        <v>0</v>
      </c>
      <c r="AW94" s="18">
        <f ca="1">VLOOKUP('Bewerking, HH'!$B94,INDIRECT("'Plak, Gebiedsmaatregelen'!A"&amp;$AR$18&amp;":H"&amp;$AR$19),AW$24,FALSE)</f>
        <v>15</v>
      </c>
    </row>
    <row r="95" spans="1:49" x14ac:dyDescent="0.25">
      <c r="B95" s="18" t="s">
        <v>71</v>
      </c>
      <c r="C95" s="18">
        <f ca="1">VLOOKUP('Bewerking, HH'!$B95,INDIRECT("'Plak, Gebiedsmaatregelen'!A"&amp;$D$18&amp;":H"&amp;$D$19),C$24,FALSE)</f>
        <v>391</v>
      </c>
      <c r="D95" s="18">
        <f ca="1">VLOOKUP('Bewerking, HH'!$B95,INDIRECT("'Plak, Gebiedsmaatregelen'!A"&amp;$D$18&amp;":H"&amp;$D$19),D$24,FALSE)</f>
        <v>79</v>
      </c>
      <c r="E95" s="18">
        <f ca="1">VLOOKUP('Bewerking, HH'!$B95,INDIRECT("'Plak, Gebiedsmaatregelen'!A"&amp;$D$18&amp;":H"&amp;$D$19),E$24,FALSE)</f>
        <v>0</v>
      </c>
      <c r="F95" s="18">
        <f ca="1">VLOOKUP('Bewerking, HH'!$B95,INDIRECT("'Plak, Gebiedsmaatregelen'!A"&amp;$D$18&amp;":H"&amp;$D$19),F$24,FALSE)</f>
        <v>0</v>
      </c>
      <c r="G95" s="18">
        <f ca="1">VLOOKUP('Bewerking, HH'!$B95,INDIRECT("'Plak, Gebiedsmaatregelen'!A"&amp;$D$18&amp;":H"&amp;$D$19),G$24,FALSE)</f>
        <v>0</v>
      </c>
      <c r="H95" s="18">
        <f ca="1">VLOOKUP('Bewerking, HH'!$B95,INDIRECT("'Plak, Gebiedsmaatregelen'!A"&amp;$D$18&amp;":H"&amp;$D$19),H$24,FALSE)</f>
        <v>0</v>
      </c>
      <c r="I95" s="18">
        <f ca="1">VLOOKUP('Bewerking, HH'!$B95,INDIRECT("'Plak, Gebiedsmaatregelen'!A"&amp;$D$18&amp;":H"&amp;$D$19),I$24,FALSE)</f>
        <v>312</v>
      </c>
      <c r="M95" s="18">
        <f ca="1">VLOOKUP('Bewerking, HH'!$B95,INDIRECT("'Plak, Gebiedsmaatregelen'!A"&amp;$N$18&amp;":H"&amp;$N$19),M$24,FALSE)</f>
        <v>391</v>
      </c>
      <c r="N95" s="18">
        <f ca="1">VLOOKUP('Bewerking, HH'!$B95,INDIRECT("'Plak, Gebiedsmaatregelen'!A"&amp;$N$18&amp;":H"&amp;$N$19),N$24,FALSE)</f>
        <v>79</v>
      </c>
      <c r="O95" s="18">
        <f ca="1">VLOOKUP('Bewerking, HH'!$B95,INDIRECT("'Plak, Gebiedsmaatregelen'!A"&amp;$N$18&amp;":H"&amp;$N$19),O$24,FALSE)</f>
        <v>0</v>
      </c>
      <c r="P95" s="18">
        <f ca="1">VLOOKUP('Bewerking, HH'!$B95,INDIRECT("'Plak, Gebiedsmaatregelen'!A"&amp;$N$18&amp;":H"&amp;$N$19),P$24,FALSE)</f>
        <v>0</v>
      </c>
      <c r="Q95" s="18">
        <f ca="1">VLOOKUP('Bewerking, HH'!$B95,INDIRECT("'Plak, Gebiedsmaatregelen'!A"&amp;$N$18&amp;":H"&amp;$N$19),Q$24,FALSE)</f>
        <v>0</v>
      </c>
      <c r="R95" s="18">
        <f ca="1">VLOOKUP('Bewerking, HH'!$B95,INDIRECT("'Plak, Gebiedsmaatregelen'!A"&amp;$N$18&amp;":H"&amp;$N$19),R$24,FALSE)</f>
        <v>0</v>
      </c>
      <c r="S95" s="18">
        <f ca="1">VLOOKUP('Bewerking, HH'!$B95,INDIRECT("'Plak, Gebiedsmaatregelen'!A"&amp;$N$18&amp;":H"&amp;$N$19),S$24,FALSE)</f>
        <v>312</v>
      </c>
      <c r="W95" s="18">
        <f ca="1">VLOOKUP('Bewerking, HH'!$B95,INDIRECT("'Plak, Gebiedsmaatregelen'!A"&amp;$X$18&amp;":H"&amp;$X$19),W$24,FALSE)</f>
        <v>391</v>
      </c>
      <c r="X95" s="18">
        <f ca="1">VLOOKUP('Bewerking, HH'!$B95,INDIRECT("'Plak, Gebiedsmaatregelen'!A"&amp;$X$18&amp;":H"&amp;$X$19),X$24,FALSE)</f>
        <v>79</v>
      </c>
      <c r="Y95" s="18">
        <f ca="1">VLOOKUP('Bewerking, HH'!$B95,INDIRECT("'Plak, Gebiedsmaatregelen'!A"&amp;$X$18&amp;":H"&amp;$X$19),Y$24,FALSE)</f>
        <v>0</v>
      </c>
      <c r="Z95" s="18">
        <f ca="1">VLOOKUP('Bewerking, HH'!$B95,INDIRECT("'Plak, Gebiedsmaatregelen'!A"&amp;$X$18&amp;":H"&amp;$X$19),Z$24,FALSE)</f>
        <v>0</v>
      </c>
      <c r="AA95" s="18">
        <f ca="1">VLOOKUP('Bewerking, HH'!$B95,INDIRECT("'Plak, Gebiedsmaatregelen'!A"&amp;$X$18&amp;":H"&amp;$X$19),AA$24,FALSE)</f>
        <v>0</v>
      </c>
      <c r="AB95" s="18">
        <f ca="1">VLOOKUP('Bewerking, HH'!$B95,INDIRECT("'Plak, Gebiedsmaatregelen'!A"&amp;$X$18&amp;":H"&amp;$X$19),AB$24,FALSE)</f>
        <v>53</v>
      </c>
      <c r="AC95" s="18">
        <f ca="1">VLOOKUP('Bewerking, HH'!$B95,INDIRECT("'Plak, Gebiedsmaatregelen'!A"&amp;$X$18&amp;":H"&amp;$X$19),AC$24,FALSE)</f>
        <v>259</v>
      </c>
      <c r="AG95" s="18">
        <f ca="1">VLOOKUP('Bewerking, HH'!$B95,INDIRECT("'Plak, Gebiedsmaatregelen'!A"&amp;$AH$18&amp;":H"&amp;$AH$19),AG$24,FALSE)</f>
        <v>391</v>
      </c>
      <c r="AH95" s="18">
        <f ca="1">VLOOKUP('Bewerking, HH'!$B95,INDIRECT("'Plak, Gebiedsmaatregelen'!A"&amp;$AH$18&amp;":H"&amp;$AH$19),AH$24,FALSE)</f>
        <v>79</v>
      </c>
      <c r="AI95" s="18">
        <f ca="1">VLOOKUP('Bewerking, HH'!$B95,INDIRECT("'Plak, Gebiedsmaatregelen'!A"&amp;$AH$18&amp;":H"&amp;$AH$19),AI$24,FALSE)</f>
        <v>0</v>
      </c>
      <c r="AJ95" s="18">
        <f ca="1">VLOOKUP('Bewerking, HH'!$B95,INDIRECT("'Plak, Gebiedsmaatregelen'!A"&amp;$AH$18&amp;":H"&amp;$AH$19),AJ$24,FALSE)</f>
        <v>0</v>
      </c>
      <c r="AK95" s="18">
        <f ca="1">VLOOKUP('Bewerking, HH'!$B95,INDIRECT("'Plak, Gebiedsmaatregelen'!A"&amp;$AH$18&amp;":H"&amp;$AH$19),AK$24,FALSE)</f>
        <v>0</v>
      </c>
      <c r="AL95" s="18">
        <f ca="1">VLOOKUP('Bewerking, HH'!$B95,INDIRECT("'Plak, Gebiedsmaatregelen'!A"&amp;$AH$18&amp;":H"&amp;$AH$19),AL$24,FALSE)</f>
        <v>0</v>
      </c>
      <c r="AM95" s="18">
        <f ca="1">VLOOKUP('Bewerking, HH'!$B95,INDIRECT("'Plak, Gebiedsmaatregelen'!A"&amp;$AH$18&amp;":H"&amp;$AH$19),AM$24,FALSE)</f>
        <v>0</v>
      </c>
      <c r="AQ95" s="18">
        <f ca="1">VLOOKUP('Bewerking, HH'!$B95,INDIRECT("'Plak, Gebiedsmaatregelen'!A"&amp;$AR$18&amp;":H"&amp;$AR$19),AQ$24,FALSE)</f>
        <v>391</v>
      </c>
      <c r="AR95" s="18">
        <f ca="1">VLOOKUP('Bewerking, HH'!$B95,INDIRECT("'Plak, Gebiedsmaatregelen'!A"&amp;$AR$18&amp;":H"&amp;$AR$19),AR$24,FALSE)</f>
        <v>272</v>
      </c>
      <c r="AS95" s="18">
        <f ca="1">VLOOKUP('Bewerking, HH'!$B95,INDIRECT("'Plak, Gebiedsmaatregelen'!A"&amp;$AR$18&amp;":H"&amp;$AR$19),AS$24,FALSE)</f>
        <v>100</v>
      </c>
      <c r="AT95" s="18">
        <f ca="1">VLOOKUP('Bewerking, HH'!$B95,INDIRECT("'Plak, Gebiedsmaatregelen'!A"&amp;$AR$18&amp;":H"&amp;$AR$19),AT$24,FALSE)</f>
        <v>0</v>
      </c>
      <c r="AU95" s="18">
        <f ca="1">VLOOKUP('Bewerking, HH'!$B95,INDIRECT("'Plak, Gebiedsmaatregelen'!A"&amp;$AR$18&amp;":H"&amp;$AR$19),AU$24,FALSE)</f>
        <v>0</v>
      </c>
      <c r="AV95" s="18">
        <f ca="1">VLOOKUP('Bewerking, HH'!$B95,INDIRECT("'Plak, Gebiedsmaatregelen'!A"&amp;$AR$18&amp;":H"&amp;$AR$19),AV$24,FALSE)</f>
        <v>0</v>
      </c>
      <c r="AW95" s="18">
        <f ca="1">VLOOKUP('Bewerking, HH'!$B95,INDIRECT("'Plak, Gebiedsmaatregelen'!A"&amp;$AR$18&amp;":H"&amp;$AR$19),AW$24,FALSE)</f>
        <v>19</v>
      </c>
    </row>
    <row r="96" spans="1:49" x14ac:dyDescent="0.25">
      <c r="B96" s="18" t="s">
        <v>72</v>
      </c>
      <c r="C96" s="18">
        <f ca="1">VLOOKUP('Bewerking, HH'!$B96,INDIRECT("'Plak, Gebiedsmaatregelen'!A"&amp;$D$18&amp;":H"&amp;$D$19),C$24,FALSE)</f>
        <v>704</v>
      </c>
      <c r="D96" s="18">
        <f ca="1">VLOOKUP('Bewerking, HH'!$B96,INDIRECT("'Plak, Gebiedsmaatregelen'!A"&amp;$D$18&amp;":H"&amp;$D$19),D$24,FALSE)</f>
        <v>235</v>
      </c>
      <c r="E96" s="18">
        <f ca="1">VLOOKUP('Bewerking, HH'!$B96,INDIRECT("'Plak, Gebiedsmaatregelen'!A"&amp;$D$18&amp;":H"&amp;$D$19),E$24,FALSE)</f>
        <v>0</v>
      </c>
      <c r="F96" s="18">
        <f ca="1">VLOOKUP('Bewerking, HH'!$B96,INDIRECT("'Plak, Gebiedsmaatregelen'!A"&amp;$D$18&amp;":H"&amp;$D$19),F$24,FALSE)</f>
        <v>0</v>
      </c>
      <c r="G96" s="18">
        <f ca="1">VLOOKUP('Bewerking, HH'!$B96,INDIRECT("'Plak, Gebiedsmaatregelen'!A"&amp;$D$18&amp;":H"&amp;$D$19),G$24,FALSE)</f>
        <v>0</v>
      </c>
      <c r="H96" s="18">
        <f ca="1">VLOOKUP('Bewerking, HH'!$B96,INDIRECT("'Plak, Gebiedsmaatregelen'!A"&amp;$D$18&amp;":H"&amp;$D$19),H$24,FALSE)</f>
        <v>0</v>
      </c>
      <c r="I96" s="18">
        <f ca="1">VLOOKUP('Bewerking, HH'!$B96,INDIRECT("'Plak, Gebiedsmaatregelen'!A"&amp;$D$18&amp;":H"&amp;$D$19),I$24,FALSE)</f>
        <v>469</v>
      </c>
      <c r="M96" s="18">
        <f ca="1">VLOOKUP('Bewerking, HH'!$B96,INDIRECT("'Plak, Gebiedsmaatregelen'!A"&amp;$N$18&amp;":H"&amp;$N$19),M$24,FALSE)</f>
        <v>704</v>
      </c>
      <c r="N96" s="18">
        <f ca="1">VLOOKUP('Bewerking, HH'!$B96,INDIRECT("'Plak, Gebiedsmaatregelen'!A"&amp;$N$18&amp;":H"&amp;$N$19),N$24,FALSE)</f>
        <v>235</v>
      </c>
      <c r="O96" s="18">
        <f ca="1">VLOOKUP('Bewerking, HH'!$B96,INDIRECT("'Plak, Gebiedsmaatregelen'!A"&amp;$N$18&amp;":H"&amp;$N$19),O$24,FALSE)</f>
        <v>0</v>
      </c>
      <c r="P96" s="18">
        <f ca="1">VLOOKUP('Bewerking, HH'!$B96,INDIRECT("'Plak, Gebiedsmaatregelen'!A"&amp;$N$18&amp;":H"&amp;$N$19),P$24,FALSE)</f>
        <v>0</v>
      </c>
      <c r="Q96" s="18">
        <f ca="1">VLOOKUP('Bewerking, HH'!$B96,INDIRECT("'Plak, Gebiedsmaatregelen'!A"&amp;$N$18&amp;":H"&amp;$N$19),Q$24,FALSE)</f>
        <v>0</v>
      </c>
      <c r="R96" s="18">
        <f ca="1">VLOOKUP('Bewerking, HH'!$B96,INDIRECT("'Plak, Gebiedsmaatregelen'!A"&amp;$N$18&amp;":H"&amp;$N$19),R$24,FALSE)</f>
        <v>0</v>
      </c>
      <c r="S96" s="18">
        <f ca="1">VLOOKUP('Bewerking, HH'!$B96,INDIRECT("'Plak, Gebiedsmaatregelen'!A"&amp;$N$18&amp;":H"&amp;$N$19),S$24,FALSE)</f>
        <v>469</v>
      </c>
      <c r="W96" s="18">
        <f ca="1">VLOOKUP('Bewerking, HH'!$B96,INDIRECT("'Plak, Gebiedsmaatregelen'!A"&amp;$X$18&amp;":H"&amp;$X$19),W$24,FALSE)</f>
        <v>704</v>
      </c>
      <c r="X96" s="18">
        <f ca="1">VLOOKUP('Bewerking, HH'!$B96,INDIRECT("'Plak, Gebiedsmaatregelen'!A"&amp;$X$18&amp;":H"&amp;$X$19),X$24,FALSE)</f>
        <v>235</v>
      </c>
      <c r="Y96" s="18">
        <f ca="1">VLOOKUP('Bewerking, HH'!$B96,INDIRECT("'Plak, Gebiedsmaatregelen'!A"&amp;$X$18&amp;":H"&amp;$X$19),Y$24,FALSE)</f>
        <v>0</v>
      </c>
      <c r="Z96" s="18">
        <f ca="1">VLOOKUP('Bewerking, HH'!$B96,INDIRECT("'Plak, Gebiedsmaatregelen'!A"&amp;$X$18&amp;":H"&amp;$X$19),Z$24,FALSE)</f>
        <v>0</v>
      </c>
      <c r="AA96" s="18">
        <f ca="1">VLOOKUP('Bewerking, HH'!$B96,INDIRECT("'Plak, Gebiedsmaatregelen'!A"&amp;$X$18&amp;":H"&amp;$X$19),AA$24,FALSE)</f>
        <v>0</v>
      </c>
      <c r="AB96" s="18">
        <f ca="1">VLOOKUP('Bewerking, HH'!$B96,INDIRECT("'Plak, Gebiedsmaatregelen'!A"&amp;$X$18&amp;":H"&amp;$X$19),AB$24,FALSE)</f>
        <v>52</v>
      </c>
      <c r="AC96" s="18">
        <f ca="1">VLOOKUP('Bewerking, HH'!$B96,INDIRECT("'Plak, Gebiedsmaatregelen'!A"&amp;$X$18&amp;":H"&amp;$X$19),AC$24,FALSE)</f>
        <v>417</v>
      </c>
      <c r="AG96" s="18">
        <f ca="1">VLOOKUP('Bewerking, HH'!$B96,INDIRECT("'Plak, Gebiedsmaatregelen'!A"&amp;$AH$18&amp;":H"&amp;$AH$19),AG$24,FALSE)</f>
        <v>704</v>
      </c>
      <c r="AH96" s="18">
        <f ca="1">VLOOKUP('Bewerking, HH'!$B96,INDIRECT("'Plak, Gebiedsmaatregelen'!A"&amp;$AH$18&amp;":H"&amp;$AH$19),AH$24,FALSE)</f>
        <v>235</v>
      </c>
      <c r="AI96" s="18">
        <f ca="1">VLOOKUP('Bewerking, HH'!$B96,INDIRECT("'Plak, Gebiedsmaatregelen'!A"&amp;$AH$18&amp;":H"&amp;$AH$19),AI$24,FALSE)</f>
        <v>0</v>
      </c>
      <c r="AJ96" s="18">
        <f ca="1">VLOOKUP('Bewerking, HH'!$B96,INDIRECT("'Plak, Gebiedsmaatregelen'!A"&amp;$AH$18&amp;":H"&amp;$AH$19),AJ$24,FALSE)</f>
        <v>0</v>
      </c>
      <c r="AK96" s="18">
        <f ca="1">VLOOKUP('Bewerking, HH'!$B96,INDIRECT("'Plak, Gebiedsmaatregelen'!A"&amp;$AH$18&amp;":H"&amp;$AH$19),AK$24,FALSE)</f>
        <v>0</v>
      </c>
      <c r="AL96" s="18">
        <f ca="1">VLOOKUP('Bewerking, HH'!$B96,INDIRECT("'Plak, Gebiedsmaatregelen'!A"&amp;$AH$18&amp;":H"&amp;$AH$19),AL$24,FALSE)</f>
        <v>0</v>
      </c>
      <c r="AM96" s="18">
        <f ca="1">VLOOKUP('Bewerking, HH'!$B96,INDIRECT("'Plak, Gebiedsmaatregelen'!A"&amp;$AH$18&amp;":H"&amp;$AH$19),AM$24,FALSE)</f>
        <v>0</v>
      </c>
      <c r="AQ96" s="18">
        <f ca="1">VLOOKUP('Bewerking, HH'!$B96,INDIRECT("'Plak, Gebiedsmaatregelen'!A"&amp;$AR$18&amp;":H"&amp;$AR$19),AQ$24,FALSE)</f>
        <v>704</v>
      </c>
      <c r="AR96" s="18">
        <f ca="1">VLOOKUP('Bewerking, HH'!$B96,INDIRECT("'Plak, Gebiedsmaatregelen'!A"&amp;$AR$18&amp;":H"&amp;$AR$19),AR$24,FALSE)</f>
        <v>671</v>
      </c>
      <c r="AS96" s="18">
        <f ca="1">VLOOKUP('Bewerking, HH'!$B96,INDIRECT("'Plak, Gebiedsmaatregelen'!A"&amp;$AR$18&amp;":H"&amp;$AR$19),AS$24,FALSE)</f>
        <v>17</v>
      </c>
      <c r="AT96" s="18">
        <f ca="1">VLOOKUP('Bewerking, HH'!$B96,INDIRECT("'Plak, Gebiedsmaatregelen'!A"&amp;$AR$18&amp;":H"&amp;$AR$19),AT$24,FALSE)</f>
        <v>0</v>
      </c>
      <c r="AU96" s="18">
        <f ca="1">VLOOKUP('Bewerking, HH'!$B96,INDIRECT("'Plak, Gebiedsmaatregelen'!A"&amp;$AR$18&amp;":H"&amp;$AR$19),AU$24,FALSE)</f>
        <v>0</v>
      </c>
      <c r="AV96" s="18">
        <f ca="1">VLOOKUP('Bewerking, HH'!$B96,INDIRECT("'Plak, Gebiedsmaatregelen'!A"&amp;$AR$18&amp;":H"&amp;$AR$19),AV$24,FALSE)</f>
        <v>0</v>
      </c>
      <c r="AW96" s="18">
        <f ca="1">VLOOKUP('Bewerking, HH'!$B96,INDIRECT("'Plak, Gebiedsmaatregelen'!A"&amp;$AR$18&amp;":H"&amp;$AR$19),AW$24,FALSE)</f>
        <v>16</v>
      </c>
    </row>
    <row r="97" spans="2:49" x14ac:dyDescent="0.25">
      <c r="B97" s="18" t="s">
        <v>73</v>
      </c>
      <c r="C97" s="18">
        <f ca="1">VLOOKUP('Bewerking, HH'!$B97,INDIRECT("'Plak, Gebiedsmaatregelen'!A"&amp;$D$18&amp;":H"&amp;$D$19),C$24,FALSE)</f>
        <v>668</v>
      </c>
      <c r="D97" s="18">
        <f ca="1">VLOOKUP('Bewerking, HH'!$B97,INDIRECT("'Plak, Gebiedsmaatregelen'!A"&amp;$D$18&amp;":H"&amp;$D$19),D$24,FALSE)</f>
        <v>131</v>
      </c>
      <c r="E97" s="18">
        <f ca="1">VLOOKUP('Bewerking, HH'!$B97,INDIRECT("'Plak, Gebiedsmaatregelen'!A"&amp;$D$18&amp;":H"&amp;$D$19),E$24,FALSE)</f>
        <v>0</v>
      </c>
      <c r="F97" s="18">
        <f ca="1">VLOOKUP('Bewerking, HH'!$B97,INDIRECT("'Plak, Gebiedsmaatregelen'!A"&amp;$D$18&amp;":H"&amp;$D$19),F$24,FALSE)</f>
        <v>0</v>
      </c>
      <c r="G97" s="18">
        <f ca="1">VLOOKUP('Bewerking, HH'!$B97,INDIRECT("'Plak, Gebiedsmaatregelen'!A"&amp;$D$18&amp;":H"&amp;$D$19),G$24,FALSE)</f>
        <v>0</v>
      </c>
      <c r="H97" s="18">
        <f ca="1">VLOOKUP('Bewerking, HH'!$B97,INDIRECT("'Plak, Gebiedsmaatregelen'!A"&amp;$D$18&amp;":H"&amp;$D$19),H$24,FALSE)</f>
        <v>0</v>
      </c>
      <c r="I97" s="18">
        <f ca="1">VLOOKUP('Bewerking, HH'!$B97,INDIRECT("'Plak, Gebiedsmaatregelen'!A"&amp;$D$18&amp;":H"&amp;$D$19),I$24,FALSE)</f>
        <v>537</v>
      </c>
      <c r="M97" s="18">
        <f ca="1">VLOOKUP('Bewerking, HH'!$B97,INDIRECT("'Plak, Gebiedsmaatregelen'!A"&amp;$N$18&amp;":H"&amp;$N$19),M$24,FALSE)</f>
        <v>668</v>
      </c>
      <c r="N97" s="18">
        <f ca="1">VLOOKUP('Bewerking, HH'!$B97,INDIRECT("'Plak, Gebiedsmaatregelen'!A"&amp;$N$18&amp;":H"&amp;$N$19),N$24,FALSE)</f>
        <v>131</v>
      </c>
      <c r="O97" s="18">
        <f ca="1">VLOOKUP('Bewerking, HH'!$B97,INDIRECT("'Plak, Gebiedsmaatregelen'!A"&amp;$N$18&amp;":H"&amp;$N$19),O$24,FALSE)</f>
        <v>0</v>
      </c>
      <c r="P97" s="18">
        <f ca="1">VLOOKUP('Bewerking, HH'!$B97,INDIRECT("'Plak, Gebiedsmaatregelen'!A"&amp;$N$18&amp;":H"&amp;$N$19),P$24,FALSE)</f>
        <v>0</v>
      </c>
      <c r="Q97" s="18">
        <f ca="1">VLOOKUP('Bewerking, HH'!$B97,INDIRECT("'Plak, Gebiedsmaatregelen'!A"&amp;$N$18&amp;":H"&amp;$N$19),Q$24,FALSE)</f>
        <v>0</v>
      </c>
      <c r="R97" s="18">
        <f ca="1">VLOOKUP('Bewerking, HH'!$B97,INDIRECT("'Plak, Gebiedsmaatregelen'!A"&amp;$N$18&amp;":H"&amp;$N$19),R$24,FALSE)</f>
        <v>0</v>
      </c>
      <c r="S97" s="18">
        <f ca="1">VLOOKUP('Bewerking, HH'!$B97,INDIRECT("'Plak, Gebiedsmaatregelen'!A"&amp;$N$18&amp;":H"&amp;$N$19),S$24,FALSE)</f>
        <v>537</v>
      </c>
      <c r="W97" s="18">
        <f ca="1">VLOOKUP('Bewerking, HH'!$B97,INDIRECT("'Plak, Gebiedsmaatregelen'!A"&amp;$X$18&amp;":H"&amp;$X$19),W$24,FALSE)</f>
        <v>668</v>
      </c>
      <c r="X97" s="18">
        <f ca="1">VLOOKUP('Bewerking, HH'!$B97,INDIRECT("'Plak, Gebiedsmaatregelen'!A"&amp;$X$18&amp;":H"&amp;$X$19),X$24,FALSE)</f>
        <v>131</v>
      </c>
      <c r="Y97" s="18">
        <f ca="1">VLOOKUP('Bewerking, HH'!$B97,INDIRECT("'Plak, Gebiedsmaatregelen'!A"&amp;$X$18&amp;":H"&amp;$X$19),Y$24,FALSE)</f>
        <v>0</v>
      </c>
      <c r="Z97" s="18">
        <f ca="1">VLOOKUP('Bewerking, HH'!$B97,INDIRECT("'Plak, Gebiedsmaatregelen'!A"&amp;$X$18&amp;":H"&amp;$X$19),Z$24,FALSE)</f>
        <v>0</v>
      </c>
      <c r="AA97" s="18">
        <f ca="1">VLOOKUP('Bewerking, HH'!$B97,INDIRECT("'Plak, Gebiedsmaatregelen'!A"&amp;$X$18&amp;":H"&amp;$X$19),AA$24,FALSE)</f>
        <v>0</v>
      </c>
      <c r="AB97" s="18">
        <f ca="1">VLOOKUP('Bewerking, HH'!$B97,INDIRECT("'Plak, Gebiedsmaatregelen'!A"&amp;$X$18&amp;":H"&amp;$X$19),AB$24,FALSE)</f>
        <v>146</v>
      </c>
      <c r="AC97" s="18">
        <f ca="1">VLOOKUP('Bewerking, HH'!$B97,INDIRECT("'Plak, Gebiedsmaatregelen'!A"&amp;$X$18&amp;":H"&amp;$X$19),AC$24,FALSE)</f>
        <v>391</v>
      </c>
      <c r="AG97" s="18">
        <f ca="1">VLOOKUP('Bewerking, HH'!$B97,INDIRECT("'Plak, Gebiedsmaatregelen'!A"&amp;$AH$18&amp;":H"&amp;$AH$19),AG$24,FALSE)</f>
        <v>668</v>
      </c>
      <c r="AH97" s="18">
        <f ca="1">VLOOKUP('Bewerking, HH'!$B97,INDIRECT("'Plak, Gebiedsmaatregelen'!A"&amp;$AH$18&amp;":H"&amp;$AH$19),AH$24,FALSE)</f>
        <v>131</v>
      </c>
      <c r="AI97" s="18">
        <f ca="1">VLOOKUP('Bewerking, HH'!$B97,INDIRECT("'Plak, Gebiedsmaatregelen'!A"&amp;$AH$18&amp;":H"&amp;$AH$19),AI$24,FALSE)</f>
        <v>0</v>
      </c>
      <c r="AJ97" s="18">
        <f ca="1">VLOOKUP('Bewerking, HH'!$B97,INDIRECT("'Plak, Gebiedsmaatregelen'!A"&amp;$AH$18&amp;":H"&amp;$AH$19),AJ$24,FALSE)</f>
        <v>0</v>
      </c>
      <c r="AK97" s="18">
        <f ca="1">VLOOKUP('Bewerking, HH'!$B97,INDIRECT("'Plak, Gebiedsmaatregelen'!A"&amp;$AH$18&amp;":H"&amp;$AH$19),AK$24,FALSE)</f>
        <v>0</v>
      </c>
      <c r="AL97" s="18">
        <f ca="1">VLOOKUP('Bewerking, HH'!$B97,INDIRECT("'Plak, Gebiedsmaatregelen'!A"&amp;$AH$18&amp;":H"&amp;$AH$19),AL$24,FALSE)</f>
        <v>0</v>
      </c>
      <c r="AM97" s="18">
        <f ca="1">VLOOKUP('Bewerking, HH'!$B97,INDIRECT("'Plak, Gebiedsmaatregelen'!A"&amp;$AH$18&amp;":H"&amp;$AH$19),AM$24,FALSE)</f>
        <v>0</v>
      </c>
      <c r="AQ97" s="18">
        <f ca="1">VLOOKUP('Bewerking, HH'!$B97,INDIRECT("'Plak, Gebiedsmaatregelen'!A"&amp;$AR$18&amp;":H"&amp;$AR$19),AQ$24,FALSE)</f>
        <v>668</v>
      </c>
      <c r="AR97" s="18">
        <f ca="1">VLOOKUP('Bewerking, HH'!$B97,INDIRECT("'Plak, Gebiedsmaatregelen'!A"&amp;$AR$18&amp;":H"&amp;$AR$19),AR$24,FALSE)</f>
        <v>361</v>
      </c>
      <c r="AS97" s="18">
        <f ca="1">VLOOKUP('Bewerking, HH'!$B97,INDIRECT("'Plak, Gebiedsmaatregelen'!A"&amp;$AR$18&amp;":H"&amp;$AR$19),AS$24,FALSE)</f>
        <v>265</v>
      </c>
      <c r="AT97" s="18">
        <f ca="1">VLOOKUP('Bewerking, HH'!$B97,INDIRECT("'Plak, Gebiedsmaatregelen'!A"&amp;$AR$18&amp;":H"&amp;$AR$19),AT$24,FALSE)</f>
        <v>0</v>
      </c>
      <c r="AU97" s="18">
        <f ca="1">VLOOKUP('Bewerking, HH'!$B97,INDIRECT("'Plak, Gebiedsmaatregelen'!A"&amp;$AR$18&amp;":H"&amp;$AR$19),AU$24,FALSE)</f>
        <v>0</v>
      </c>
      <c r="AV97" s="18">
        <f ca="1">VLOOKUP('Bewerking, HH'!$B97,INDIRECT("'Plak, Gebiedsmaatregelen'!A"&amp;$AR$18&amp;":H"&amp;$AR$19),AV$24,FALSE)</f>
        <v>0</v>
      </c>
      <c r="AW97" s="18">
        <f ca="1">VLOOKUP('Bewerking, HH'!$B97,INDIRECT("'Plak, Gebiedsmaatregelen'!A"&amp;$AR$18&amp;":H"&amp;$AR$19),AW$24,FALSE)</f>
        <v>42</v>
      </c>
    </row>
    <row r="98" spans="2:49" x14ac:dyDescent="0.25">
      <c r="B98" s="18" t="s">
        <v>74</v>
      </c>
      <c r="C98" s="18">
        <f ca="1">VLOOKUP('Bewerking, HH'!$B98,INDIRECT("'Plak, Gebiedsmaatregelen'!A"&amp;$D$18&amp;":H"&amp;$D$19),C$24,FALSE)</f>
        <v>207</v>
      </c>
      <c r="D98" s="18">
        <f ca="1">VLOOKUP('Bewerking, HH'!$B98,INDIRECT("'Plak, Gebiedsmaatregelen'!A"&amp;$D$18&amp;":H"&amp;$D$19),D$24,FALSE)</f>
        <v>15</v>
      </c>
      <c r="E98" s="18">
        <f ca="1">VLOOKUP('Bewerking, HH'!$B98,INDIRECT("'Plak, Gebiedsmaatregelen'!A"&amp;$D$18&amp;":H"&amp;$D$19),E$24,FALSE)</f>
        <v>0</v>
      </c>
      <c r="F98" s="18">
        <f ca="1">VLOOKUP('Bewerking, HH'!$B98,INDIRECT("'Plak, Gebiedsmaatregelen'!A"&amp;$D$18&amp;":H"&amp;$D$19),F$24,FALSE)</f>
        <v>0</v>
      </c>
      <c r="G98" s="18">
        <f ca="1">VLOOKUP('Bewerking, HH'!$B98,INDIRECT("'Plak, Gebiedsmaatregelen'!A"&amp;$D$18&amp;":H"&amp;$D$19),G$24,FALSE)</f>
        <v>0</v>
      </c>
      <c r="H98" s="18">
        <f ca="1">VLOOKUP('Bewerking, HH'!$B98,INDIRECT("'Plak, Gebiedsmaatregelen'!A"&amp;$D$18&amp;":H"&amp;$D$19),H$24,FALSE)</f>
        <v>0</v>
      </c>
      <c r="I98" s="18">
        <f ca="1">VLOOKUP('Bewerking, HH'!$B98,INDIRECT("'Plak, Gebiedsmaatregelen'!A"&amp;$D$18&amp;":H"&amp;$D$19),I$24,FALSE)</f>
        <v>192</v>
      </c>
      <c r="M98" s="18">
        <f ca="1">VLOOKUP('Bewerking, HH'!$B98,INDIRECT("'Plak, Gebiedsmaatregelen'!A"&amp;$N$18&amp;":H"&amp;$N$19),M$24,FALSE)</f>
        <v>207</v>
      </c>
      <c r="N98" s="18">
        <f ca="1">VLOOKUP('Bewerking, HH'!$B98,INDIRECT("'Plak, Gebiedsmaatregelen'!A"&amp;$N$18&amp;":H"&amp;$N$19),N$24,FALSE)</f>
        <v>15</v>
      </c>
      <c r="O98" s="18">
        <f ca="1">VLOOKUP('Bewerking, HH'!$B98,INDIRECT("'Plak, Gebiedsmaatregelen'!A"&amp;$N$18&amp;":H"&amp;$N$19),O$24,FALSE)</f>
        <v>0</v>
      </c>
      <c r="P98" s="18">
        <f ca="1">VLOOKUP('Bewerking, HH'!$B98,INDIRECT("'Plak, Gebiedsmaatregelen'!A"&amp;$N$18&amp;":H"&amp;$N$19),P$24,FALSE)</f>
        <v>0</v>
      </c>
      <c r="Q98" s="18">
        <f ca="1">VLOOKUP('Bewerking, HH'!$B98,INDIRECT("'Plak, Gebiedsmaatregelen'!A"&amp;$N$18&amp;":H"&amp;$N$19),Q$24,FALSE)</f>
        <v>0</v>
      </c>
      <c r="R98" s="18">
        <f ca="1">VLOOKUP('Bewerking, HH'!$B98,INDIRECT("'Plak, Gebiedsmaatregelen'!A"&amp;$N$18&amp;":H"&amp;$N$19),R$24,FALSE)</f>
        <v>0</v>
      </c>
      <c r="S98" s="18">
        <f ca="1">VLOOKUP('Bewerking, HH'!$B98,INDIRECT("'Plak, Gebiedsmaatregelen'!A"&amp;$N$18&amp;":H"&amp;$N$19),S$24,FALSE)</f>
        <v>192</v>
      </c>
      <c r="W98" s="18">
        <f ca="1">VLOOKUP('Bewerking, HH'!$B98,INDIRECT("'Plak, Gebiedsmaatregelen'!A"&amp;$X$18&amp;":H"&amp;$X$19),W$24,FALSE)</f>
        <v>207</v>
      </c>
      <c r="X98" s="18">
        <f ca="1">VLOOKUP('Bewerking, HH'!$B98,INDIRECT("'Plak, Gebiedsmaatregelen'!A"&amp;$X$18&amp;":H"&amp;$X$19),X$24,FALSE)</f>
        <v>15</v>
      </c>
      <c r="Y98" s="18">
        <f ca="1">VLOOKUP('Bewerking, HH'!$B98,INDIRECT("'Plak, Gebiedsmaatregelen'!A"&amp;$X$18&amp;":H"&amp;$X$19),Y$24,FALSE)</f>
        <v>0</v>
      </c>
      <c r="Z98" s="18">
        <f ca="1">VLOOKUP('Bewerking, HH'!$B98,INDIRECT("'Plak, Gebiedsmaatregelen'!A"&amp;$X$18&amp;":H"&amp;$X$19),Z$24,FALSE)</f>
        <v>0</v>
      </c>
      <c r="AA98" s="18">
        <f ca="1">VLOOKUP('Bewerking, HH'!$B98,INDIRECT("'Plak, Gebiedsmaatregelen'!A"&amp;$X$18&amp;":H"&amp;$X$19),AA$24,FALSE)</f>
        <v>0</v>
      </c>
      <c r="AB98" s="18">
        <f ca="1">VLOOKUP('Bewerking, HH'!$B98,INDIRECT("'Plak, Gebiedsmaatregelen'!A"&amp;$X$18&amp;":H"&amp;$X$19),AB$24,FALSE)</f>
        <v>30</v>
      </c>
      <c r="AC98" s="18">
        <f ca="1">VLOOKUP('Bewerking, HH'!$B98,INDIRECT("'Plak, Gebiedsmaatregelen'!A"&amp;$X$18&amp;":H"&amp;$X$19),AC$24,FALSE)</f>
        <v>162</v>
      </c>
      <c r="AG98" s="18">
        <f ca="1">VLOOKUP('Bewerking, HH'!$B98,INDIRECT("'Plak, Gebiedsmaatregelen'!A"&amp;$AH$18&amp;":H"&amp;$AH$19),AG$24,FALSE)</f>
        <v>207</v>
      </c>
      <c r="AH98" s="18">
        <f ca="1">VLOOKUP('Bewerking, HH'!$B98,INDIRECT("'Plak, Gebiedsmaatregelen'!A"&amp;$AH$18&amp;":H"&amp;$AH$19),AH$24,FALSE)</f>
        <v>15</v>
      </c>
      <c r="AI98" s="18">
        <f ca="1">VLOOKUP('Bewerking, HH'!$B98,INDIRECT("'Plak, Gebiedsmaatregelen'!A"&amp;$AH$18&amp;":H"&amp;$AH$19),AI$24,FALSE)</f>
        <v>0</v>
      </c>
      <c r="AJ98" s="18">
        <f ca="1">VLOOKUP('Bewerking, HH'!$B98,INDIRECT("'Plak, Gebiedsmaatregelen'!A"&amp;$AH$18&amp;":H"&amp;$AH$19),AJ$24,FALSE)</f>
        <v>0</v>
      </c>
      <c r="AK98" s="18">
        <f ca="1">VLOOKUP('Bewerking, HH'!$B98,INDIRECT("'Plak, Gebiedsmaatregelen'!A"&amp;$AH$18&amp;":H"&amp;$AH$19),AK$24,FALSE)</f>
        <v>0</v>
      </c>
      <c r="AL98" s="18">
        <f ca="1">VLOOKUP('Bewerking, HH'!$B98,INDIRECT("'Plak, Gebiedsmaatregelen'!A"&amp;$AH$18&amp;":H"&amp;$AH$19),AL$24,FALSE)</f>
        <v>0</v>
      </c>
      <c r="AM98" s="18">
        <f ca="1">VLOOKUP('Bewerking, HH'!$B98,INDIRECT("'Plak, Gebiedsmaatregelen'!A"&amp;$AH$18&amp;":H"&amp;$AH$19),AM$24,FALSE)</f>
        <v>0</v>
      </c>
      <c r="AQ98" s="18">
        <f ca="1">VLOOKUP('Bewerking, HH'!$B98,INDIRECT("'Plak, Gebiedsmaatregelen'!A"&amp;$AR$18&amp;":H"&amp;$AR$19),AQ$24,FALSE)</f>
        <v>207</v>
      </c>
      <c r="AR98" s="18">
        <f ca="1">VLOOKUP('Bewerking, HH'!$B98,INDIRECT("'Plak, Gebiedsmaatregelen'!A"&amp;$AR$18&amp;":H"&amp;$AR$19),AR$24,FALSE)</f>
        <v>142</v>
      </c>
      <c r="AS98" s="18">
        <f ca="1">VLOOKUP('Bewerking, HH'!$B98,INDIRECT("'Plak, Gebiedsmaatregelen'!A"&amp;$AR$18&amp;":H"&amp;$AR$19),AS$24,FALSE)</f>
        <v>43</v>
      </c>
      <c r="AT98" s="18">
        <f ca="1">VLOOKUP('Bewerking, HH'!$B98,INDIRECT("'Plak, Gebiedsmaatregelen'!A"&amp;$AR$18&amp;":H"&amp;$AR$19),AT$24,FALSE)</f>
        <v>0</v>
      </c>
      <c r="AU98" s="18">
        <f ca="1">VLOOKUP('Bewerking, HH'!$B98,INDIRECT("'Plak, Gebiedsmaatregelen'!A"&amp;$AR$18&amp;":H"&amp;$AR$19),AU$24,FALSE)</f>
        <v>0</v>
      </c>
      <c r="AV98" s="18">
        <f ca="1">VLOOKUP('Bewerking, HH'!$B98,INDIRECT("'Plak, Gebiedsmaatregelen'!A"&amp;$AR$18&amp;":H"&amp;$AR$19),AV$24,FALSE)</f>
        <v>0</v>
      </c>
      <c r="AW98" s="18">
        <f ca="1">VLOOKUP('Bewerking, HH'!$B98,INDIRECT("'Plak, Gebiedsmaatregelen'!A"&amp;$AR$18&amp;":H"&amp;$AR$19),AW$24,FALSE)</f>
        <v>22</v>
      </c>
    </row>
    <row r="99" spans="2:49" x14ac:dyDescent="0.25">
      <c r="B99" s="18" t="s">
        <v>75</v>
      </c>
      <c r="C99" s="18">
        <f ca="1">VLOOKUP('Bewerking, HH'!$B99,INDIRECT("'Plak, Gebiedsmaatregelen'!A"&amp;$D$18&amp;":H"&amp;$D$19),C$24,FALSE)</f>
        <v>134</v>
      </c>
      <c r="D99" s="18">
        <f ca="1">VLOOKUP('Bewerking, HH'!$B99,INDIRECT("'Plak, Gebiedsmaatregelen'!A"&amp;$D$18&amp;":H"&amp;$D$19),D$24,FALSE)</f>
        <v>28</v>
      </c>
      <c r="E99" s="18">
        <f ca="1">VLOOKUP('Bewerking, HH'!$B99,INDIRECT("'Plak, Gebiedsmaatregelen'!A"&amp;$D$18&amp;":H"&amp;$D$19),E$24,FALSE)</f>
        <v>0</v>
      </c>
      <c r="F99" s="18">
        <f ca="1">VLOOKUP('Bewerking, HH'!$B99,INDIRECT("'Plak, Gebiedsmaatregelen'!A"&amp;$D$18&amp;":H"&amp;$D$19),F$24,FALSE)</f>
        <v>0</v>
      </c>
      <c r="G99" s="18">
        <f ca="1">VLOOKUP('Bewerking, HH'!$B99,INDIRECT("'Plak, Gebiedsmaatregelen'!A"&amp;$D$18&amp;":H"&amp;$D$19),G$24,FALSE)</f>
        <v>0</v>
      </c>
      <c r="H99" s="18">
        <f ca="1">VLOOKUP('Bewerking, HH'!$B99,INDIRECT("'Plak, Gebiedsmaatregelen'!A"&amp;$D$18&amp;":H"&amp;$D$19),H$24,FALSE)</f>
        <v>0</v>
      </c>
      <c r="I99" s="18">
        <f ca="1">VLOOKUP('Bewerking, HH'!$B99,INDIRECT("'Plak, Gebiedsmaatregelen'!A"&amp;$D$18&amp;":H"&amp;$D$19),I$24,FALSE)</f>
        <v>106</v>
      </c>
      <c r="M99" s="18">
        <f ca="1">VLOOKUP('Bewerking, HH'!$B99,INDIRECT("'Plak, Gebiedsmaatregelen'!A"&amp;$N$18&amp;":H"&amp;$N$19),M$24,FALSE)</f>
        <v>134</v>
      </c>
      <c r="N99" s="18">
        <f ca="1">VLOOKUP('Bewerking, HH'!$B99,INDIRECT("'Plak, Gebiedsmaatregelen'!A"&amp;$N$18&amp;":H"&amp;$N$19),N$24,FALSE)</f>
        <v>28</v>
      </c>
      <c r="O99" s="18">
        <f ca="1">VLOOKUP('Bewerking, HH'!$B99,INDIRECT("'Plak, Gebiedsmaatregelen'!A"&amp;$N$18&amp;":H"&amp;$N$19),O$24,FALSE)</f>
        <v>0</v>
      </c>
      <c r="P99" s="18">
        <f ca="1">VLOOKUP('Bewerking, HH'!$B99,INDIRECT("'Plak, Gebiedsmaatregelen'!A"&amp;$N$18&amp;":H"&amp;$N$19),P$24,FALSE)</f>
        <v>0</v>
      </c>
      <c r="Q99" s="18">
        <f ca="1">VLOOKUP('Bewerking, HH'!$B99,INDIRECT("'Plak, Gebiedsmaatregelen'!A"&amp;$N$18&amp;":H"&amp;$N$19),Q$24,FALSE)</f>
        <v>0</v>
      </c>
      <c r="R99" s="18">
        <f ca="1">VLOOKUP('Bewerking, HH'!$B99,INDIRECT("'Plak, Gebiedsmaatregelen'!A"&amp;$N$18&amp;":H"&amp;$N$19),R$24,FALSE)</f>
        <v>0</v>
      </c>
      <c r="S99" s="18">
        <f ca="1">VLOOKUP('Bewerking, HH'!$B99,INDIRECT("'Plak, Gebiedsmaatregelen'!A"&amp;$N$18&amp;":H"&amp;$N$19),S$24,FALSE)</f>
        <v>106</v>
      </c>
      <c r="W99" s="18">
        <f ca="1">VLOOKUP('Bewerking, HH'!$B99,INDIRECT("'Plak, Gebiedsmaatregelen'!A"&amp;$X$18&amp;":H"&amp;$X$19),W$24,FALSE)</f>
        <v>134</v>
      </c>
      <c r="X99" s="18">
        <f ca="1">VLOOKUP('Bewerking, HH'!$B99,INDIRECT("'Plak, Gebiedsmaatregelen'!A"&amp;$X$18&amp;":H"&amp;$X$19),X$24,FALSE)</f>
        <v>28</v>
      </c>
      <c r="Y99" s="18">
        <f ca="1">VLOOKUP('Bewerking, HH'!$B99,INDIRECT("'Plak, Gebiedsmaatregelen'!A"&amp;$X$18&amp;":H"&amp;$X$19),Y$24,FALSE)</f>
        <v>0</v>
      </c>
      <c r="Z99" s="18">
        <f ca="1">VLOOKUP('Bewerking, HH'!$B99,INDIRECT("'Plak, Gebiedsmaatregelen'!A"&amp;$X$18&amp;":H"&amp;$X$19),Z$24,FALSE)</f>
        <v>0</v>
      </c>
      <c r="AA99" s="18">
        <f ca="1">VLOOKUP('Bewerking, HH'!$B99,INDIRECT("'Plak, Gebiedsmaatregelen'!A"&amp;$X$18&amp;":H"&amp;$X$19),AA$24,FALSE)</f>
        <v>0</v>
      </c>
      <c r="AB99" s="18">
        <f ca="1">VLOOKUP('Bewerking, HH'!$B99,INDIRECT("'Plak, Gebiedsmaatregelen'!A"&amp;$X$18&amp;":H"&amp;$X$19),AB$24,FALSE)</f>
        <v>14</v>
      </c>
      <c r="AC99" s="18">
        <f ca="1">VLOOKUP('Bewerking, HH'!$B99,INDIRECT("'Plak, Gebiedsmaatregelen'!A"&amp;$X$18&amp;":H"&amp;$X$19),AC$24,FALSE)</f>
        <v>92</v>
      </c>
      <c r="AG99" s="18">
        <f ca="1">VLOOKUP('Bewerking, HH'!$B99,INDIRECT("'Plak, Gebiedsmaatregelen'!A"&amp;$AH$18&amp;":H"&amp;$AH$19),AG$24,FALSE)</f>
        <v>134</v>
      </c>
      <c r="AH99" s="18">
        <f ca="1">VLOOKUP('Bewerking, HH'!$B99,INDIRECT("'Plak, Gebiedsmaatregelen'!A"&amp;$AH$18&amp;":H"&amp;$AH$19),AH$24,FALSE)</f>
        <v>28</v>
      </c>
      <c r="AI99" s="18">
        <f ca="1">VLOOKUP('Bewerking, HH'!$B99,INDIRECT("'Plak, Gebiedsmaatregelen'!A"&amp;$AH$18&amp;":H"&amp;$AH$19),AI$24,FALSE)</f>
        <v>0</v>
      </c>
      <c r="AJ99" s="18">
        <f ca="1">VLOOKUP('Bewerking, HH'!$B99,INDIRECT("'Plak, Gebiedsmaatregelen'!A"&amp;$AH$18&amp;":H"&amp;$AH$19),AJ$24,FALSE)</f>
        <v>0</v>
      </c>
      <c r="AK99" s="18">
        <f ca="1">VLOOKUP('Bewerking, HH'!$B99,INDIRECT("'Plak, Gebiedsmaatregelen'!A"&amp;$AH$18&amp;":H"&amp;$AH$19),AK$24,FALSE)</f>
        <v>0</v>
      </c>
      <c r="AL99" s="18">
        <f ca="1">VLOOKUP('Bewerking, HH'!$B99,INDIRECT("'Plak, Gebiedsmaatregelen'!A"&amp;$AH$18&amp;":H"&amp;$AH$19),AL$24,FALSE)</f>
        <v>0</v>
      </c>
      <c r="AM99" s="18">
        <f ca="1">VLOOKUP('Bewerking, HH'!$B99,INDIRECT("'Plak, Gebiedsmaatregelen'!A"&amp;$AH$18&amp;":H"&amp;$AH$19),AM$24,FALSE)</f>
        <v>0</v>
      </c>
      <c r="AQ99" s="18">
        <f ca="1">VLOOKUP('Bewerking, HH'!$B99,INDIRECT("'Plak, Gebiedsmaatregelen'!A"&amp;$AR$18&amp;":H"&amp;$AR$19),AQ$24,FALSE)</f>
        <v>134</v>
      </c>
      <c r="AR99" s="18">
        <f ca="1">VLOOKUP('Bewerking, HH'!$B99,INDIRECT("'Plak, Gebiedsmaatregelen'!A"&amp;$AR$18&amp;":H"&amp;$AR$19),AR$24,FALSE)</f>
        <v>92</v>
      </c>
      <c r="AS99" s="18">
        <f ca="1">VLOOKUP('Bewerking, HH'!$B99,INDIRECT("'Plak, Gebiedsmaatregelen'!A"&amp;$AR$18&amp;":H"&amp;$AR$19),AS$24,FALSE)</f>
        <v>36</v>
      </c>
      <c r="AT99" s="18">
        <f ca="1">VLOOKUP('Bewerking, HH'!$B99,INDIRECT("'Plak, Gebiedsmaatregelen'!A"&amp;$AR$18&amp;":H"&amp;$AR$19),AT$24,FALSE)</f>
        <v>0</v>
      </c>
      <c r="AU99" s="18">
        <f ca="1">VLOOKUP('Bewerking, HH'!$B99,INDIRECT("'Plak, Gebiedsmaatregelen'!A"&amp;$AR$18&amp;":H"&amp;$AR$19),AU$24,FALSE)</f>
        <v>0</v>
      </c>
      <c r="AV99" s="18">
        <f ca="1">VLOOKUP('Bewerking, HH'!$B99,INDIRECT("'Plak, Gebiedsmaatregelen'!A"&amp;$AR$18&amp;":H"&amp;$AR$19),AV$24,FALSE)</f>
        <v>0</v>
      </c>
      <c r="AW99" s="18">
        <f ca="1">VLOOKUP('Bewerking, HH'!$B99,INDIRECT("'Plak, Gebiedsmaatregelen'!A"&amp;$AR$18&amp;":H"&amp;$AR$19),AW$24,FALSE)</f>
        <v>6</v>
      </c>
    </row>
    <row r="100" spans="2:49" x14ac:dyDescent="0.25">
      <c r="B100" s="18" t="s">
        <v>76</v>
      </c>
      <c r="C100" s="18">
        <f ca="1">VLOOKUP('Bewerking, HH'!$B100,INDIRECT("'Plak, Gebiedsmaatregelen'!A"&amp;$D$18&amp;":H"&amp;$D$19),C$24,FALSE)</f>
        <v>113</v>
      </c>
      <c r="D100" s="18">
        <f ca="1">VLOOKUP('Bewerking, HH'!$B100,INDIRECT("'Plak, Gebiedsmaatregelen'!A"&amp;$D$18&amp;":H"&amp;$D$19),D$24,FALSE)</f>
        <v>30</v>
      </c>
      <c r="E100" s="18">
        <f ca="1">VLOOKUP('Bewerking, HH'!$B100,INDIRECT("'Plak, Gebiedsmaatregelen'!A"&amp;$D$18&amp;":H"&amp;$D$19),E$24,FALSE)</f>
        <v>0</v>
      </c>
      <c r="F100" s="18">
        <f ca="1">VLOOKUP('Bewerking, HH'!$B100,INDIRECT("'Plak, Gebiedsmaatregelen'!A"&amp;$D$18&amp;":H"&amp;$D$19),F$24,FALSE)</f>
        <v>0</v>
      </c>
      <c r="G100" s="18">
        <f ca="1">VLOOKUP('Bewerking, HH'!$B100,INDIRECT("'Plak, Gebiedsmaatregelen'!A"&amp;$D$18&amp;":H"&amp;$D$19),G$24,FALSE)</f>
        <v>0</v>
      </c>
      <c r="H100" s="18">
        <f ca="1">VLOOKUP('Bewerking, HH'!$B100,INDIRECT("'Plak, Gebiedsmaatregelen'!A"&amp;$D$18&amp;":H"&amp;$D$19),H$24,FALSE)</f>
        <v>0</v>
      </c>
      <c r="I100" s="18">
        <f ca="1">VLOOKUP('Bewerking, HH'!$B100,INDIRECT("'Plak, Gebiedsmaatregelen'!A"&amp;$D$18&amp;":H"&amp;$D$19),I$24,FALSE)</f>
        <v>83</v>
      </c>
      <c r="M100" s="18">
        <f ca="1">VLOOKUP('Bewerking, HH'!$B100,INDIRECT("'Plak, Gebiedsmaatregelen'!A"&amp;$N$18&amp;":H"&amp;$N$19),M$24,FALSE)</f>
        <v>113</v>
      </c>
      <c r="N100" s="18">
        <f ca="1">VLOOKUP('Bewerking, HH'!$B100,INDIRECT("'Plak, Gebiedsmaatregelen'!A"&amp;$N$18&amp;":H"&amp;$N$19),N$24,FALSE)</f>
        <v>30</v>
      </c>
      <c r="O100" s="18">
        <f ca="1">VLOOKUP('Bewerking, HH'!$B100,INDIRECT("'Plak, Gebiedsmaatregelen'!A"&amp;$N$18&amp;":H"&amp;$N$19),O$24,FALSE)</f>
        <v>0</v>
      </c>
      <c r="P100" s="18">
        <f ca="1">VLOOKUP('Bewerking, HH'!$B100,INDIRECT("'Plak, Gebiedsmaatregelen'!A"&amp;$N$18&amp;":H"&amp;$N$19),P$24,FALSE)</f>
        <v>0</v>
      </c>
      <c r="Q100" s="18">
        <f ca="1">VLOOKUP('Bewerking, HH'!$B100,INDIRECT("'Plak, Gebiedsmaatregelen'!A"&amp;$N$18&amp;":H"&amp;$N$19),Q$24,FALSE)</f>
        <v>0</v>
      </c>
      <c r="R100" s="18">
        <f ca="1">VLOOKUP('Bewerking, HH'!$B100,INDIRECT("'Plak, Gebiedsmaatregelen'!A"&amp;$N$18&amp;":H"&amp;$N$19),R$24,FALSE)</f>
        <v>0</v>
      </c>
      <c r="S100" s="18">
        <f ca="1">VLOOKUP('Bewerking, HH'!$B100,INDIRECT("'Plak, Gebiedsmaatregelen'!A"&amp;$N$18&amp;":H"&amp;$N$19),S$24,FALSE)</f>
        <v>83</v>
      </c>
      <c r="W100" s="18">
        <f ca="1">VLOOKUP('Bewerking, HH'!$B100,INDIRECT("'Plak, Gebiedsmaatregelen'!A"&amp;$X$18&amp;":H"&amp;$X$19),W$24,FALSE)</f>
        <v>113</v>
      </c>
      <c r="X100" s="18">
        <f ca="1">VLOOKUP('Bewerking, HH'!$B100,INDIRECT("'Plak, Gebiedsmaatregelen'!A"&amp;$X$18&amp;":H"&amp;$X$19),X$24,FALSE)</f>
        <v>30</v>
      </c>
      <c r="Y100" s="18">
        <f ca="1">VLOOKUP('Bewerking, HH'!$B100,INDIRECT("'Plak, Gebiedsmaatregelen'!A"&amp;$X$18&amp;":H"&amp;$X$19),Y$24,FALSE)</f>
        <v>0</v>
      </c>
      <c r="Z100" s="18">
        <f ca="1">VLOOKUP('Bewerking, HH'!$B100,INDIRECT("'Plak, Gebiedsmaatregelen'!A"&amp;$X$18&amp;":H"&amp;$X$19),Z$24,FALSE)</f>
        <v>0</v>
      </c>
      <c r="AA100" s="18">
        <f ca="1">VLOOKUP('Bewerking, HH'!$B100,INDIRECT("'Plak, Gebiedsmaatregelen'!A"&amp;$X$18&amp;":H"&amp;$X$19),AA$24,FALSE)</f>
        <v>0</v>
      </c>
      <c r="AB100" s="18">
        <f ca="1">VLOOKUP('Bewerking, HH'!$B100,INDIRECT("'Plak, Gebiedsmaatregelen'!A"&amp;$X$18&amp;":H"&amp;$X$19),AB$24,FALSE)</f>
        <v>37</v>
      </c>
      <c r="AC100" s="18">
        <f ca="1">VLOOKUP('Bewerking, HH'!$B100,INDIRECT("'Plak, Gebiedsmaatregelen'!A"&amp;$X$18&amp;":H"&amp;$X$19),AC$24,FALSE)</f>
        <v>46</v>
      </c>
      <c r="AG100" s="18">
        <f ca="1">VLOOKUP('Bewerking, HH'!$B100,INDIRECT("'Plak, Gebiedsmaatregelen'!A"&amp;$AH$18&amp;":H"&amp;$AH$19),AG$24,FALSE)</f>
        <v>113</v>
      </c>
      <c r="AH100" s="18">
        <f ca="1">VLOOKUP('Bewerking, HH'!$B100,INDIRECT("'Plak, Gebiedsmaatregelen'!A"&amp;$AH$18&amp;":H"&amp;$AH$19),AH$24,FALSE)</f>
        <v>30</v>
      </c>
      <c r="AI100" s="18">
        <f ca="1">VLOOKUP('Bewerking, HH'!$B100,INDIRECT("'Plak, Gebiedsmaatregelen'!A"&amp;$AH$18&amp;":H"&amp;$AH$19),AI$24,FALSE)</f>
        <v>0</v>
      </c>
      <c r="AJ100" s="18">
        <f ca="1">VLOOKUP('Bewerking, HH'!$B100,INDIRECT("'Plak, Gebiedsmaatregelen'!A"&amp;$AH$18&amp;":H"&amp;$AH$19),AJ$24,FALSE)</f>
        <v>0</v>
      </c>
      <c r="AK100" s="18">
        <f ca="1">VLOOKUP('Bewerking, HH'!$B100,INDIRECT("'Plak, Gebiedsmaatregelen'!A"&amp;$AH$18&amp;":H"&amp;$AH$19),AK$24,FALSE)</f>
        <v>0</v>
      </c>
      <c r="AL100" s="18">
        <f ca="1">VLOOKUP('Bewerking, HH'!$B100,INDIRECT("'Plak, Gebiedsmaatregelen'!A"&amp;$AH$18&amp;":H"&amp;$AH$19),AL$24,FALSE)</f>
        <v>0</v>
      </c>
      <c r="AM100" s="18">
        <f ca="1">VLOOKUP('Bewerking, HH'!$B100,INDIRECT("'Plak, Gebiedsmaatregelen'!A"&amp;$AH$18&amp;":H"&amp;$AH$19),AM$24,FALSE)</f>
        <v>0</v>
      </c>
      <c r="AQ100" s="18">
        <f ca="1">VLOOKUP('Bewerking, HH'!$B100,INDIRECT("'Plak, Gebiedsmaatregelen'!A"&amp;$AR$18&amp;":H"&amp;$AR$19),AQ$24,FALSE)</f>
        <v>113</v>
      </c>
      <c r="AR100" s="18">
        <f ca="1">VLOOKUP('Bewerking, HH'!$B100,INDIRECT("'Plak, Gebiedsmaatregelen'!A"&amp;$AR$18&amp;":H"&amp;$AR$19),AR$24,FALSE)</f>
        <v>76</v>
      </c>
      <c r="AS100" s="18">
        <f ca="1">VLOOKUP('Bewerking, HH'!$B100,INDIRECT("'Plak, Gebiedsmaatregelen'!A"&amp;$AR$18&amp;":H"&amp;$AR$19),AS$24,FALSE)</f>
        <v>36</v>
      </c>
      <c r="AT100" s="18">
        <f ca="1">VLOOKUP('Bewerking, HH'!$B100,INDIRECT("'Plak, Gebiedsmaatregelen'!A"&amp;$AR$18&amp;":H"&amp;$AR$19),AT$24,FALSE)</f>
        <v>0</v>
      </c>
      <c r="AU100" s="18">
        <f ca="1">VLOOKUP('Bewerking, HH'!$B100,INDIRECT("'Plak, Gebiedsmaatregelen'!A"&amp;$AR$18&amp;":H"&amp;$AR$19),AU$24,FALSE)</f>
        <v>0</v>
      </c>
      <c r="AV100" s="18">
        <f ca="1">VLOOKUP('Bewerking, HH'!$B100,INDIRECT("'Plak, Gebiedsmaatregelen'!A"&amp;$AR$18&amp;":H"&amp;$AR$19),AV$24,FALSE)</f>
        <v>0</v>
      </c>
      <c r="AW100" s="18">
        <f ca="1">VLOOKUP('Bewerking, HH'!$B100,INDIRECT("'Plak, Gebiedsmaatregelen'!A"&amp;$AR$18&amp;":H"&amp;$AR$19),AW$24,FALSE)</f>
        <v>1</v>
      </c>
    </row>
    <row r="101" spans="2:49" x14ac:dyDescent="0.25">
      <c r="B101" s="18" t="s">
        <v>77</v>
      </c>
      <c r="C101" s="18">
        <f ca="1">VLOOKUP('Bewerking, HH'!$B101,INDIRECT("'Plak, Gebiedsmaatregelen'!A"&amp;$D$18&amp;":H"&amp;$D$19),C$24,FALSE)</f>
        <v>559</v>
      </c>
      <c r="D101" s="18">
        <f ca="1">VLOOKUP('Bewerking, HH'!$B101,INDIRECT("'Plak, Gebiedsmaatregelen'!A"&amp;$D$18&amp;":H"&amp;$D$19),D$24,FALSE)</f>
        <v>295</v>
      </c>
      <c r="E101" s="18">
        <f ca="1">VLOOKUP('Bewerking, HH'!$B101,INDIRECT("'Plak, Gebiedsmaatregelen'!A"&amp;$D$18&amp;":H"&amp;$D$19),E$24,FALSE)</f>
        <v>0</v>
      </c>
      <c r="F101" s="18">
        <f ca="1">VLOOKUP('Bewerking, HH'!$B101,INDIRECT("'Plak, Gebiedsmaatregelen'!A"&amp;$D$18&amp;":H"&amp;$D$19),F$24,FALSE)</f>
        <v>0</v>
      </c>
      <c r="G101" s="18">
        <f ca="1">VLOOKUP('Bewerking, HH'!$B101,INDIRECT("'Plak, Gebiedsmaatregelen'!A"&amp;$D$18&amp;":H"&amp;$D$19),G$24,FALSE)</f>
        <v>0</v>
      </c>
      <c r="H101" s="18">
        <f ca="1">VLOOKUP('Bewerking, HH'!$B101,INDIRECT("'Plak, Gebiedsmaatregelen'!A"&amp;$D$18&amp;":H"&amp;$D$19),H$24,FALSE)</f>
        <v>0</v>
      </c>
      <c r="I101" s="18">
        <f ca="1">VLOOKUP('Bewerking, HH'!$B101,INDIRECT("'Plak, Gebiedsmaatregelen'!A"&amp;$D$18&amp;":H"&amp;$D$19),I$24,FALSE)</f>
        <v>264</v>
      </c>
      <c r="M101" s="18">
        <f ca="1">VLOOKUP('Bewerking, HH'!$B101,INDIRECT("'Plak, Gebiedsmaatregelen'!A"&amp;$N$18&amp;":H"&amp;$N$19),M$24,FALSE)</f>
        <v>559</v>
      </c>
      <c r="N101" s="18">
        <f ca="1">VLOOKUP('Bewerking, HH'!$B101,INDIRECT("'Plak, Gebiedsmaatregelen'!A"&amp;$N$18&amp;":H"&amp;$N$19),N$24,FALSE)</f>
        <v>295</v>
      </c>
      <c r="O101" s="18">
        <f ca="1">VLOOKUP('Bewerking, HH'!$B101,INDIRECT("'Plak, Gebiedsmaatregelen'!A"&amp;$N$18&amp;":H"&amp;$N$19),O$24,FALSE)</f>
        <v>0</v>
      </c>
      <c r="P101" s="18">
        <f ca="1">VLOOKUP('Bewerking, HH'!$B101,INDIRECT("'Plak, Gebiedsmaatregelen'!A"&amp;$N$18&amp;":H"&amp;$N$19),P$24,FALSE)</f>
        <v>0</v>
      </c>
      <c r="Q101" s="18">
        <f ca="1">VLOOKUP('Bewerking, HH'!$B101,INDIRECT("'Plak, Gebiedsmaatregelen'!A"&amp;$N$18&amp;":H"&amp;$N$19),Q$24,FALSE)</f>
        <v>0</v>
      </c>
      <c r="R101" s="18">
        <f ca="1">VLOOKUP('Bewerking, HH'!$B101,INDIRECT("'Plak, Gebiedsmaatregelen'!A"&amp;$N$18&amp;":H"&amp;$N$19),R$24,FALSE)</f>
        <v>0</v>
      </c>
      <c r="S101" s="18">
        <f ca="1">VLOOKUP('Bewerking, HH'!$B101,INDIRECT("'Plak, Gebiedsmaatregelen'!A"&amp;$N$18&amp;":H"&amp;$N$19),S$24,FALSE)</f>
        <v>264</v>
      </c>
      <c r="W101" s="18">
        <f ca="1">VLOOKUP('Bewerking, HH'!$B101,INDIRECT("'Plak, Gebiedsmaatregelen'!A"&amp;$X$18&amp;":H"&amp;$X$19),W$24,FALSE)</f>
        <v>559</v>
      </c>
      <c r="X101" s="18">
        <f ca="1">VLOOKUP('Bewerking, HH'!$B101,INDIRECT("'Plak, Gebiedsmaatregelen'!A"&amp;$X$18&amp;":H"&amp;$X$19),X$24,FALSE)</f>
        <v>295</v>
      </c>
      <c r="Y101" s="18">
        <f ca="1">VLOOKUP('Bewerking, HH'!$B101,INDIRECT("'Plak, Gebiedsmaatregelen'!A"&amp;$X$18&amp;":H"&amp;$X$19),Y$24,FALSE)</f>
        <v>0</v>
      </c>
      <c r="Z101" s="18">
        <f ca="1">VLOOKUP('Bewerking, HH'!$B101,INDIRECT("'Plak, Gebiedsmaatregelen'!A"&amp;$X$18&amp;":H"&amp;$X$19),Z$24,FALSE)</f>
        <v>0</v>
      </c>
      <c r="AA101" s="18">
        <f ca="1">VLOOKUP('Bewerking, HH'!$B101,INDIRECT("'Plak, Gebiedsmaatregelen'!A"&amp;$X$18&amp;":H"&amp;$X$19),AA$24,FALSE)</f>
        <v>0</v>
      </c>
      <c r="AB101" s="18">
        <f ca="1">VLOOKUP('Bewerking, HH'!$B101,INDIRECT("'Plak, Gebiedsmaatregelen'!A"&amp;$X$18&amp;":H"&amp;$X$19),AB$24,FALSE)</f>
        <v>91</v>
      </c>
      <c r="AC101" s="18">
        <f ca="1">VLOOKUP('Bewerking, HH'!$B101,INDIRECT("'Plak, Gebiedsmaatregelen'!A"&amp;$X$18&amp;":H"&amp;$X$19),AC$24,FALSE)</f>
        <v>173</v>
      </c>
      <c r="AG101" s="18">
        <f ca="1">VLOOKUP('Bewerking, HH'!$B101,INDIRECT("'Plak, Gebiedsmaatregelen'!A"&amp;$AH$18&amp;":H"&amp;$AH$19),AG$24,FALSE)</f>
        <v>559</v>
      </c>
      <c r="AH101" s="18">
        <f ca="1">VLOOKUP('Bewerking, HH'!$B101,INDIRECT("'Plak, Gebiedsmaatregelen'!A"&amp;$AH$18&amp;":H"&amp;$AH$19),AH$24,FALSE)</f>
        <v>295</v>
      </c>
      <c r="AI101" s="18">
        <f ca="1">VLOOKUP('Bewerking, HH'!$B101,INDIRECT("'Plak, Gebiedsmaatregelen'!A"&amp;$AH$18&amp;":H"&amp;$AH$19),AI$24,FALSE)</f>
        <v>0</v>
      </c>
      <c r="AJ101" s="18">
        <f ca="1">VLOOKUP('Bewerking, HH'!$B101,INDIRECT("'Plak, Gebiedsmaatregelen'!A"&amp;$AH$18&amp;":H"&amp;$AH$19),AJ$24,FALSE)</f>
        <v>0</v>
      </c>
      <c r="AK101" s="18">
        <f ca="1">VLOOKUP('Bewerking, HH'!$B101,INDIRECT("'Plak, Gebiedsmaatregelen'!A"&amp;$AH$18&amp;":H"&amp;$AH$19),AK$24,FALSE)</f>
        <v>0</v>
      </c>
      <c r="AL101" s="18">
        <f ca="1">VLOOKUP('Bewerking, HH'!$B101,INDIRECT("'Plak, Gebiedsmaatregelen'!A"&amp;$AH$18&amp;":H"&amp;$AH$19),AL$24,FALSE)</f>
        <v>0</v>
      </c>
      <c r="AM101" s="18">
        <f ca="1">VLOOKUP('Bewerking, HH'!$B101,INDIRECT("'Plak, Gebiedsmaatregelen'!A"&amp;$AH$18&amp;":H"&amp;$AH$19),AM$24,FALSE)</f>
        <v>0</v>
      </c>
      <c r="AQ101" s="18">
        <f ca="1">VLOOKUP('Bewerking, HH'!$B101,INDIRECT("'Plak, Gebiedsmaatregelen'!A"&amp;$AR$18&amp;":H"&amp;$AR$19),AQ$24,FALSE)</f>
        <v>559</v>
      </c>
      <c r="AR101" s="18">
        <f ca="1">VLOOKUP('Bewerking, HH'!$B101,INDIRECT("'Plak, Gebiedsmaatregelen'!A"&amp;$AR$18&amp;":H"&amp;$AR$19),AR$24,FALSE)</f>
        <v>492</v>
      </c>
      <c r="AS101" s="18">
        <f ca="1">VLOOKUP('Bewerking, HH'!$B101,INDIRECT("'Plak, Gebiedsmaatregelen'!A"&amp;$AR$18&amp;":H"&amp;$AR$19),AS$24,FALSE)</f>
        <v>65</v>
      </c>
      <c r="AT101" s="18">
        <f ca="1">VLOOKUP('Bewerking, HH'!$B101,INDIRECT("'Plak, Gebiedsmaatregelen'!A"&amp;$AR$18&amp;":H"&amp;$AR$19),AT$24,FALSE)</f>
        <v>0</v>
      </c>
      <c r="AU101" s="18">
        <f ca="1">VLOOKUP('Bewerking, HH'!$B101,INDIRECT("'Plak, Gebiedsmaatregelen'!A"&amp;$AR$18&amp;":H"&amp;$AR$19),AU$24,FALSE)</f>
        <v>0</v>
      </c>
      <c r="AV101" s="18">
        <f ca="1">VLOOKUP('Bewerking, HH'!$B101,INDIRECT("'Plak, Gebiedsmaatregelen'!A"&amp;$AR$18&amp;":H"&amp;$AR$19),AV$24,FALSE)</f>
        <v>0</v>
      </c>
      <c r="AW101" s="18">
        <f ca="1">VLOOKUP('Bewerking, HH'!$B101,INDIRECT("'Plak, Gebiedsmaatregelen'!A"&amp;$AR$18&amp;":H"&amp;$AR$19),AW$24,FALSE)</f>
        <v>2</v>
      </c>
    </row>
    <row r="102" spans="2:49" x14ac:dyDescent="0.25">
      <c r="B102" s="18" t="s">
        <v>78</v>
      </c>
      <c r="C102" s="18">
        <f ca="1">VLOOKUP('Bewerking, HH'!$B102,INDIRECT("'Plak, Gebiedsmaatregelen'!A"&amp;$D$18&amp;":H"&amp;$D$19),C$24,FALSE)</f>
        <v>796</v>
      </c>
      <c r="D102" s="18">
        <f ca="1">VLOOKUP('Bewerking, HH'!$B102,INDIRECT("'Plak, Gebiedsmaatregelen'!A"&amp;$D$18&amp;":H"&amp;$D$19),D$24,FALSE)</f>
        <v>215</v>
      </c>
      <c r="E102" s="18">
        <f ca="1">VLOOKUP('Bewerking, HH'!$B102,INDIRECT("'Plak, Gebiedsmaatregelen'!A"&amp;$D$18&amp;":H"&amp;$D$19),E$24,FALSE)</f>
        <v>0</v>
      </c>
      <c r="F102" s="18">
        <f ca="1">VLOOKUP('Bewerking, HH'!$B102,INDIRECT("'Plak, Gebiedsmaatregelen'!A"&amp;$D$18&amp;":H"&amp;$D$19),F$24,FALSE)</f>
        <v>0</v>
      </c>
      <c r="G102" s="18">
        <f ca="1">VLOOKUP('Bewerking, HH'!$B102,INDIRECT("'Plak, Gebiedsmaatregelen'!A"&amp;$D$18&amp;":H"&amp;$D$19),G$24,FALSE)</f>
        <v>0</v>
      </c>
      <c r="H102" s="18">
        <f ca="1">VLOOKUP('Bewerking, HH'!$B102,INDIRECT("'Plak, Gebiedsmaatregelen'!A"&amp;$D$18&amp;":H"&amp;$D$19),H$24,FALSE)</f>
        <v>0</v>
      </c>
      <c r="I102" s="18">
        <f ca="1">VLOOKUP('Bewerking, HH'!$B102,INDIRECT("'Plak, Gebiedsmaatregelen'!A"&amp;$D$18&amp;":H"&amp;$D$19),I$24,FALSE)</f>
        <v>581</v>
      </c>
      <c r="M102" s="18">
        <f ca="1">VLOOKUP('Bewerking, HH'!$B102,INDIRECT("'Plak, Gebiedsmaatregelen'!A"&amp;$N$18&amp;":H"&amp;$N$19),M$24,FALSE)</f>
        <v>796</v>
      </c>
      <c r="N102" s="18">
        <f ca="1">VLOOKUP('Bewerking, HH'!$B102,INDIRECT("'Plak, Gebiedsmaatregelen'!A"&amp;$N$18&amp;":H"&amp;$N$19),N$24,FALSE)</f>
        <v>215</v>
      </c>
      <c r="O102" s="18">
        <f ca="1">VLOOKUP('Bewerking, HH'!$B102,INDIRECT("'Plak, Gebiedsmaatregelen'!A"&amp;$N$18&amp;":H"&amp;$N$19),O$24,FALSE)</f>
        <v>0</v>
      </c>
      <c r="P102" s="18">
        <f ca="1">VLOOKUP('Bewerking, HH'!$B102,INDIRECT("'Plak, Gebiedsmaatregelen'!A"&amp;$N$18&amp;":H"&amp;$N$19),P$24,FALSE)</f>
        <v>0</v>
      </c>
      <c r="Q102" s="18">
        <f ca="1">VLOOKUP('Bewerking, HH'!$B102,INDIRECT("'Plak, Gebiedsmaatregelen'!A"&amp;$N$18&amp;":H"&amp;$N$19),Q$24,FALSE)</f>
        <v>0</v>
      </c>
      <c r="R102" s="18">
        <f ca="1">VLOOKUP('Bewerking, HH'!$B102,INDIRECT("'Plak, Gebiedsmaatregelen'!A"&amp;$N$18&amp;":H"&amp;$N$19),R$24,FALSE)</f>
        <v>0</v>
      </c>
      <c r="S102" s="18">
        <f ca="1">VLOOKUP('Bewerking, HH'!$B102,INDIRECT("'Plak, Gebiedsmaatregelen'!A"&amp;$N$18&amp;":H"&amp;$N$19),S$24,FALSE)</f>
        <v>581</v>
      </c>
      <c r="W102" s="18">
        <f ca="1">VLOOKUP('Bewerking, HH'!$B102,INDIRECT("'Plak, Gebiedsmaatregelen'!A"&amp;$X$18&amp;":H"&amp;$X$19),W$24,FALSE)</f>
        <v>796</v>
      </c>
      <c r="X102" s="18">
        <f ca="1">VLOOKUP('Bewerking, HH'!$B102,INDIRECT("'Plak, Gebiedsmaatregelen'!A"&amp;$X$18&amp;":H"&amp;$X$19),X$24,FALSE)</f>
        <v>215</v>
      </c>
      <c r="Y102" s="18">
        <f ca="1">VLOOKUP('Bewerking, HH'!$B102,INDIRECT("'Plak, Gebiedsmaatregelen'!A"&amp;$X$18&amp;":H"&amp;$X$19),Y$24,FALSE)</f>
        <v>0</v>
      </c>
      <c r="Z102" s="18">
        <f ca="1">VLOOKUP('Bewerking, HH'!$B102,INDIRECT("'Plak, Gebiedsmaatregelen'!A"&amp;$X$18&amp;":H"&amp;$X$19),Z$24,FALSE)</f>
        <v>0</v>
      </c>
      <c r="AA102" s="18">
        <f ca="1">VLOOKUP('Bewerking, HH'!$B102,INDIRECT("'Plak, Gebiedsmaatregelen'!A"&amp;$X$18&amp;":H"&amp;$X$19),AA$24,FALSE)</f>
        <v>0</v>
      </c>
      <c r="AB102" s="18">
        <f ca="1">VLOOKUP('Bewerking, HH'!$B102,INDIRECT("'Plak, Gebiedsmaatregelen'!A"&amp;$X$18&amp;":H"&amp;$X$19),AB$24,FALSE)</f>
        <v>114</v>
      </c>
      <c r="AC102" s="18">
        <f ca="1">VLOOKUP('Bewerking, HH'!$B102,INDIRECT("'Plak, Gebiedsmaatregelen'!A"&amp;$X$18&amp;":H"&amp;$X$19),AC$24,FALSE)</f>
        <v>467</v>
      </c>
      <c r="AG102" s="18">
        <f ca="1">VLOOKUP('Bewerking, HH'!$B102,INDIRECT("'Plak, Gebiedsmaatregelen'!A"&amp;$AH$18&amp;":H"&amp;$AH$19),AG$24,FALSE)</f>
        <v>796</v>
      </c>
      <c r="AH102" s="18">
        <f ca="1">VLOOKUP('Bewerking, HH'!$B102,INDIRECT("'Plak, Gebiedsmaatregelen'!A"&amp;$AH$18&amp;":H"&amp;$AH$19),AH$24,FALSE)</f>
        <v>215</v>
      </c>
      <c r="AI102" s="18">
        <f ca="1">VLOOKUP('Bewerking, HH'!$B102,INDIRECT("'Plak, Gebiedsmaatregelen'!A"&amp;$AH$18&amp;":H"&amp;$AH$19),AI$24,FALSE)</f>
        <v>0</v>
      </c>
      <c r="AJ102" s="18">
        <f ca="1">VLOOKUP('Bewerking, HH'!$B102,INDIRECT("'Plak, Gebiedsmaatregelen'!A"&amp;$AH$18&amp;":H"&amp;$AH$19),AJ$24,FALSE)</f>
        <v>0</v>
      </c>
      <c r="AK102" s="18">
        <f ca="1">VLOOKUP('Bewerking, HH'!$B102,INDIRECT("'Plak, Gebiedsmaatregelen'!A"&amp;$AH$18&amp;":H"&amp;$AH$19),AK$24,FALSE)</f>
        <v>0</v>
      </c>
      <c r="AL102" s="18">
        <f ca="1">VLOOKUP('Bewerking, HH'!$B102,INDIRECT("'Plak, Gebiedsmaatregelen'!A"&amp;$AH$18&amp;":H"&amp;$AH$19),AL$24,FALSE)</f>
        <v>0</v>
      </c>
      <c r="AM102" s="18">
        <f ca="1">VLOOKUP('Bewerking, HH'!$B102,INDIRECT("'Plak, Gebiedsmaatregelen'!A"&amp;$AH$18&amp;":H"&amp;$AH$19),AM$24,FALSE)</f>
        <v>0</v>
      </c>
      <c r="AQ102" s="18">
        <f ca="1">VLOOKUP('Bewerking, HH'!$B102,INDIRECT("'Plak, Gebiedsmaatregelen'!A"&amp;$AR$18&amp;":H"&amp;$AR$19),AQ$24,FALSE)</f>
        <v>796</v>
      </c>
      <c r="AR102" s="18">
        <f ca="1">VLOOKUP('Bewerking, HH'!$B102,INDIRECT("'Plak, Gebiedsmaatregelen'!A"&amp;$AR$18&amp;":H"&amp;$AR$19),AR$24,FALSE)</f>
        <v>781</v>
      </c>
      <c r="AS102" s="18">
        <f ca="1">VLOOKUP('Bewerking, HH'!$B102,INDIRECT("'Plak, Gebiedsmaatregelen'!A"&amp;$AR$18&amp;":H"&amp;$AR$19),AS$24,FALSE)</f>
        <v>14</v>
      </c>
      <c r="AT102" s="18">
        <f ca="1">VLOOKUP('Bewerking, HH'!$B102,INDIRECT("'Plak, Gebiedsmaatregelen'!A"&amp;$AR$18&amp;":H"&amp;$AR$19),AT$24,FALSE)</f>
        <v>0</v>
      </c>
      <c r="AU102" s="18">
        <f ca="1">VLOOKUP('Bewerking, HH'!$B102,INDIRECT("'Plak, Gebiedsmaatregelen'!A"&amp;$AR$18&amp;":H"&amp;$AR$19),AU$24,FALSE)</f>
        <v>0</v>
      </c>
      <c r="AV102" s="18">
        <f ca="1">VLOOKUP('Bewerking, HH'!$B102,INDIRECT("'Plak, Gebiedsmaatregelen'!A"&amp;$AR$18&amp;":H"&amp;$AR$19),AV$24,FALSE)</f>
        <v>0</v>
      </c>
      <c r="AW102" s="18">
        <f ca="1">VLOOKUP('Bewerking, HH'!$B102,INDIRECT("'Plak, Gebiedsmaatregelen'!A"&amp;$AR$18&amp;":H"&amp;$AR$19),AW$24,FALSE)</f>
        <v>1</v>
      </c>
    </row>
    <row r="103" spans="2:49" x14ac:dyDescent="0.25">
      <c r="B103" s="18" t="s">
        <v>79</v>
      </c>
      <c r="C103" s="18">
        <f ca="1">VLOOKUP('Bewerking, HH'!$B103,INDIRECT("'Plak, Gebiedsmaatregelen'!A"&amp;$D$18&amp;":H"&amp;$D$19),C$24,FALSE)</f>
        <v>2735</v>
      </c>
      <c r="D103" s="18">
        <f ca="1">VLOOKUP('Bewerking, HH'!$B103,INDIRECT("'Plak, Gebiedsmaatregelen'!A"&amp;$D$18&amp;":H"&amp;$D$19),D$24,FALSE)</f>
        <v>340</v>
      </c>
      <c r="E103" s="18">
        <f ca="1">VLOOKUP('Bewerking, HH'!$B103,INDIRECT("'Plak, Gebiedsmaatregelen'!A"&amp;$D$18&amp;":H"&amp;$D$19),E$24,FALSE)</f>
        <v>0</v>
      </c>
      <c r="F103" s="18">
        <f ca="1">VLOOKUP('Bewerking, HH'!$B103,INDIRECT("'Plak, Gebiedsmaatregelen'!A"&amp;$D$18&amp;":H"&amp;$D$19),F$24,FALSE)</f>
        <v>0</v>
      </c>
      <c r="G103" s="18">
        <f ca="1">VLOOKUP('Bewerking, HH'!$B103,INDIRECT("'Plak, Gebiedsmaatregelen'!A"&amp;$D$18&amp;":H"&amp;$D$19),G$24,FALSE)</f>
        <v>0</v>
      </c>
      <c r="H103" s="18">
        <f ca="1">VLOOKUP('Bewerking, HH'!$B103,INDIRECT("'Plak, Gebiedsmaatregelen'!A"&amp;$D$18&amp;":H"&amp;$D$19),H$24,FALSE)</f>
        <v>0</v>
      </c>
      <c r="I103" s="18">
        <f ca="1">VLOOKUP('Bewerking, HH'!$B103,INDIRECT("'Plak, Gebiedsmaatregelen'!A"&amp;$D$18&amp;":H"&amp;$D$19),I$24,FALSE)</f>
        <v>2395</v>
      </c>
      <c r="M103" s="18">
        <f ca="1">VLOOKUP('Bewerking, HH'!$B103,INDIRECT("'Plak, Gebiedsmaatregelen'!A"&amp;$N$18&amp;":H"&amp;$N$19),M$24,FALSE)</f>
        <v>2735</v>
      </c>
      <c r="N103" s="18">
        <f ca="1">VLOOKUP('Bewerking, HH'!$B103,INDIRECT("'Plak, Gebiedsmaatregelen'!A"&amp;$N$18&amp;":H"&amp;$N$19),N$24,FALSE)</f>
        <v>340</v>
      </c>
      <c r="O103" s="18">
        <f ca="1">VLOOKUP('Bewerking, HH'!$B103,INDIRECT("'Plak, Gebiedsmaatregelen'!A"&amp;$N$18&amp;":H"&amp;$N$19),O$24,FALSE)</f>
        <v>0</v>
      </c>
      <c r="P103" s="18">
        <f ca="1">VLOOKUP('Bewerking, HH'!$B103,INDIRECT("'Plak, Gebiedsmaatregelen'!A"&amp;$N$18&amp;":H"&amp;$N$19),P$24,FALSE)</f>
        <v>0</v>
      </c>
      <c r="Q103" s="18">
        <f ca="1">VLOOKUP('Bewerking, HH'!$B103,INDIRECT("'Plak, Gebiedsmaatregelen'!A"&amp;$N$18&amp;":H"&amp;$N$19),Q$24,FALSE)</f>
        <v>0</v>
      </c>
      <c r="R103" s="18">
        <f ca="1">VLOOKUP('Bewerking, HH'!$B103,INDIRECT("'Plak, Gebiedsmaatregelen'!A"&amp;$N$18&amp;":H"&amp;$N$19),R$24,FALSE)</f>
        <v>0</v>
      </c>
      <c r="S103" s="18">
        <f ca="1">VLOOKUP('Bewerking, HH'!$B103,INDIRECT("'Plak, Gebiedsmaatregelen'!A"&amp;$N$18&amp;":H"&amp;$N$19),S$24,FALSE)</f>
        <v>2395</v>
      </c>
      <c r="W103" s="18">
        <f ca="1">VLOOKUP('Bewerking, HH'!$B103,INDIRECT("'Plak, Gebiedsmaatregelen'!A"&amp;$X$18&amp;":H"&amp;$X$19),W$24,FALSE)</f>
        <v>2735</v>
      </c>
      <c r="X103" s="18">
        <f ca="1">VLOOKUP('Bewerking, HH'!$B103,INDIRECT("'Plak, Gebiedsmaatregelen'!A"&amp;$X$18&amp;":H"&amp;$X$19),X$24,FALSE)</f>
        <v>340</v>
      </c>
      <c r="Y103" s="18">
        <f ca="1">VLOOKUP('Bewerking, HH'!$B103,INDIRECT("'Plak, Gebiedsmaatregelen'!A"&amp;$X$18&amp;":H"&amp;$X$19),Y$24,FALSE)</f>
        <v>0</v>
      </c>
      <c r="Z103" s="18">
        <f ca="1">VLOOKUP('Bewerking, HH'!$B103,INDIRECT("'Plak, Gebiedsmaatregelen'!A"&amp;$X$18&amp;":H"&amp;$X$19),Z$24,FALSE)</f>
        <v>0</v>
      </c>
      <c r="AA103" s="18">
        <f ca="1">VLOOKUP('Bewerking, HH'!$B103,INDIRECT("'Plak, Gebiedsmaatregelen'!A"&amp;$X$18&amp;":H"&amp;$X$19),AA$24,FALSE)</f>
        <v>0</v>
      </c>
      <c r="AB103" s="18">
        <f ca="1">VLOOKUP('Bewerking, HH'!$B103,INDIRECT("'Plak, Gebiedsmaatregelen'!A"&amp;$X$18&amp;":H"&amp;$X$19),AB$24,FALSE)</f>
        <v>1905</v>
      </c>
      <c r="AC103" s="18">
        <f ca="1">VLOOKUP('Bewerking, HH'!$B103,INDIRECT("'Plak, Gebiedsmaatregelen'!A"&amp;$X$18&amp;":H"&amp;$X$19),AC$24,FALSE)</f>
        <v>490</v>
      </c>
      <c r="AG103" s="18">
        <f ca="1">VLOOKUP('Bewerking, HH'!$B103,INDIRECT("'Plak, Gebiedsmaatregelen'!A"&amp;$AH$18&amp;":H"&amp;$AH$19),AG$24,FALSE)</f>
        <v>2735</v>
      </c>
      <c r="AH103" s="18">
        <f ca="1">VLOOKUP('Bewerking, HH'!$B103,INDIRECT("'Plak, Gebiedsmaatregelen'!A"&amp;$AH$18&amp;":H"&amp;$AH$19),AH$24,FALSE)</f>
        <v>340</v>
      </c>
      <c r="AI103" s="18">
        <f ca="1">VLOOKUP('Bewerking, HH'!$B103,INDIRECT("'Plak, Gebiedsmaatregelen'!A"&amp;$AH$18&amp;":H"&amp;$AH$19),AI$24,FALSE)</f>
        <v>0</v>
      </c>
      <c r="AJ103" s="18">
        <f ca="1">VLOOKUP('Bewerking, HH'!$B103,INDIRECT("'Plak, Gebiedsmaatregelen'!A"&amp;$AH$18&amp;":H"&amp;$AH$19),AJ$24,FALSE)</f>
        <v>0</v>
      </c>
      <c r="AK103" s="18">
        <f ca="1">VLOOKUP('Bewerking, HH'!$B103,INDIRECT("'Plak, Gebiedsmaatregelen'!A"&amp;$AH$18&amp;":H"&amp;$AH$19),AK$24,FALSE)</f>
        <v>0</v>
      </c>
      <c r="AL103" s="18">
        <f ca="1">VLOOKUP('Bewerking, HH'!$B103,INDIRECT("'Plak, Gebiedsmaatregelen'!A"&amp;$AH$18&amp;":H"&amp;$AH$19),AL$24,FALSE)</f>
        <v>0</v>
      </c>
      <c r="AM103" s="18">
        <f ca="1">VLOOKUP('Bewerking, HH'!$B103,INDIRECT("'Plak, Gebiedsmaatregelen'!A"&amp;$AH$18&amp;":H"&amp;$AH$19),AM$24,FALSE)</f>
        <v>0</v>
      </c>
      <c r="AQ103" s="18">
        <f ca="1">VLOOKUP('Bewerking, HH'!$B103,INDIRECT("'Plak, Gebiedsmaatregelen'!A"&amp;$AR$18&amp;":H"&amp;$AR$19),AQ$24,FALSE)</f>
        <v>2735</v>
      </c>
      <c r="AR103" s="18">
        <f ca="1">VLOOKUP('Bewerking, HH'!$B103,INDIRECT("'Plak, Gebiedsmaatregelen'!A"&amp;$AR$18&amp;":H"&amp;$AR$19),AR$24,FALSE)</f>
        <v>691</v>
      </c>
      <c r="AS103" s="18">
        <f ca="1">VLOOKUP('Bewerking, HH'!$B103,INDIRECT("'Plak, Gebiedsmaatregelen'!A"&amp;$AR$18&amp;":H"&amp;$AR$19),AS$24,FALSE)</f>
        <v>2036</v>
      </c>
      <c r="AT103" s="18">
        <f ca="1">VLOOKUP('Bewerking, HH'!$B103,INDIRECT("'Plak, Gebiedsmaatregelen'!A"&amp;$AR$18&amp;":H"&amp;$AR$19),AT$24,FALSE)</f>
        <v>0</v>
      </c>
      <c r="AU103" s="18">
        <f ca="1">VLOOKUP('Bewerking, HH'!$B103,INDIRECT("'Plak, Gebiedsmaatregelen'!A"&amp;$AR$18&amp;":H"&amp;$AR$19),AU$24,FALSE)</f>
        <v>0</v>
      </c>
      <c r="AV103" s="18">
        <f ca="1">VLOOKUP('Bewerking, HH'!$B103,INDIRECT("'Plak, Gebiedsmaatregelen'!A"&amp;$AR$18&amp;":H"&amp;$AR$19),AV$24,FALSE)</f>
        <v>0</v>
      </c>
      <c r="AW103" s="18">
        <f ca="1">VLOOKUP('Bewerking, HH'!$B103,INDIRECT("'Plak, Gebiedsmaatregelen'!A"&amp;$AR$18&amp;":H"&amp;$AR$19),AW$24,FALSE)</f>
        <v>8</v>
      </c>
    </row>
    <row r="104" spans="2:49" x14ac:dyDescent="0.25">
      <c r="B104" s="18" t="s">
        <v>80</v>
      </c>
      <c r="C104" s="18">
        <f ca="1">VLOOKUP('Bewerking, HH'!$B104,INDIRECT("'Plak, Gebiedsmaatregelen'!A"&amp;$D$18&amp;":H"&amp;$D$19),C$24,FALSE)</f>
        <v>1621</v>
      </c>
      <c r="D104" s="18">
        <f ca="1">VLOOKUP('Bewerking, HH'!$B104,INDIRECT("'Plak, Gebiedsmaatregelen'!A"&amp;$D$18&amp;":H"&amp;$D$19),D$24,FALSE)</f>
        <v>553</v>
      </c>
      <c r="E104" s="18">
        <f ca="1">VLOOKUP('Bewerking, HH'!$B104,INDIRECT("'Plak, Gebiedsmaatregelen'!A"&amp;$D$18&amp;":H"&amp;$D$19),E$24,FALSE)</f>
        <v>0</v>
      </c>
      <c r="F104" s="18">
        <f ca="1">VLOOKUP('Bewerking, HH'!$B104,INDIRECT("'Plak, Gebiedsmaatregelen'!A"&amp;$D$18&amp;":H"&amp;$D$19),F$24,FALSE)</f>
        <v>0</v>
      </c>
      <c r="G104" s="18">
        <f ca="1">VLOOKUP('Bewerking, HH'!$B104,INDIRECT("'Plak, Gebiedsmaatregelen'!A"&amp;$D$18&amp;":H"&amp;$D$19),G$24,FALSE)</f>
        <v>0</v>
      </c>
      <c r="H104" s="18">
        <f ca="1">VLOOKUP('Bewerking, HH'!$B104,INDIRECT("'Plak, Gebiedsmaatregelen'!A"&amp;$D$18&amp;":H"&amp;$D$19),H$24,FALSE)</f>
        <v>0</v>
      </c>
      <c r="I104" s="18">
        <f ca="1">VLOOKUP('Bewerking, HH'!$B104,INDIRECT("'Plak, Gebiedsmaatregelen'!A"&amp;$D$18&amp;":H"&amp;$D$19),I$24,FALSE)</f>
        <v>1068</v>
      </c>
      <c r="M104" s="18">
        <f ca="1">VLOOKUP('Bewerking, HH'!$B104,INDIRECT("'Plak, Gebiedsmaatregelen'!A"&amp;$N$18&amp;":H"&amp;$N$19),M$24,FALSE)</f>
        <v>1621</v>
      </c>
      <c r="N104" s="18">
        <f ca="1">VLOOKUP('Bewerking, HH'!$B104,INDIRECT("'Plak, Gebiedsmaatregelen'!A"&amp;$N$18&amp;":H"&amp;$N$19),N$24,FALSE)</f>
        <v>553</v>
      </c>
      <c r="O104" s="18">
        <f ca="1">VLOOKUP('Bewerking, HH'!$B104,INDIRECT("'Plak, Gebiedsmaatregelen'!A"&amp;$N$18&amp;":H"&amp;$N$19),O$24,FALSE)</f>
        <v>0</v>
      </c>
      <c r="P104" s="18">
        <f ca="1">VLOOKUP('Bewerking, HH'!$B104,INDIRECT("'Plak, Gebiedsmaatregelen'!A"&amp;$N$18&amp;":H"&amp;$N$19),P$24,FALSE)</f>
        <v>0</v>
      </c>
      <c r="Q104" s="18">
        <f ca="1">VLOOKUP('Bewerking, HH'!$B104,INDIRECT("'Plak, Gebiedsmaatregelen'!A"&amp;$N$18&amp;":H"&amp;$N$19),Q$24,FALSE)</f>
        <v>0</v>
      </c>
      <c r="R104" s="18">
        <f ca="1">VLOOKUP('Bewerking, HH'!$B104,INDIRECT("'Plak, Gebiedsmaatregelen'!A"&amp;$N$18&amp;":H"&amp;$N$19),R$24,FALSE)</f>
        <v>0</v>
      </c>
      <c r="S104" s="18">
        <f ca="1">VLOOKUP('Bewerking, HH'!$B104,INDIRECT("'Plak, Gebiedsmaatregelen'!A"&amp;$N$18&amp;":H"&amp;$N$19),S$24,FALSE)</f>
        <v>1068</v>
      </c>
      <c r="W104" s="18">
        <f ca="1">VLOOKUP('Bewerking, HH'!$B104,INDIRECT("'Plak, Gebiedsmaatregelen'!A"&amp;$X$18&amp;":H"&amp;$X$19),W$24,FALSE)</f>
        <v>1621</v>
      </c>
      <c r="X104" s="18">
        <f ca="1">VLOOKUP('Bewerking, HH'!$B104,INDIRECT("'Plak, Gebiedsmaatregelen'!A"&amp;$X$18&amp;":H"&amp;$X$19),X$24,FALSE)</f>
        <v>553</v>
      </c>
      <c r="Y104" s="18">
        <f ca="1">VLOOKUP('Bewerking, HH'!$B104,INDIRECT("'Plak, Gebiedsmaatregelen'!A"&amp;$X$18&amp;":H"&amp;$X$19),Y$24,FALSE)</f>
        <v>0</v>
      </c>
      <c r="Z104" s="18">
        <f ca="1">VLOOKUP('Bewerking, HH'!$B104,INDIRECT("'Plak, Gebiedsmaatregelen'!A"&amp;$X$18&amp;":H"&amp;$X$19),Z$24,FALSE)</f>
        <v>0</v>
      </c>
      <c r="AA104" s="18">
        <f ca="1">VLOOKUP('Bewerking, HH'!$B104,INDIRECT("'Plak, Gebiedsmaatregelen'!A"&amp;$X$18&amp;":H"&amp;$X$19),AA$24,FALSE)</f>
        <v>0</v>
      </c>
      <c r="AB104" s="18">
        <f ca="1">VLOOKUP('Bewerking, HH'!$B104,INDIRECT("'Plak, Gebiedsmaatregelen'!A"&amp;$X$18&amp;":H"&amp;$X$19),AB$24,FALSE)</f>
        <v>636</v>
      </c>
      <c r="AC104" s="18">
        <f ca="1">VLOOKUP('Bewerking, HH'!$B104,INDIRECT("'Plak, Gebiedsmaatregelen'!A"&amp;$X$18&amp;":H"&amp;$X$19),AC$24,FALSE)</f>
        <v>432</v>
      </c>
      <c r="AG104" s="18">
        <f ca="1">VLOOKUP('Bewerking, HH'!$B104,INDIRECT("'Plak, Gebiedsmaatregelen'!A"&amp;$AH$18&amp;":H"&amp;$AH$19),AG$24,FALSE)</f>
        <v>1621</v>
      </c>
      <c r="AH104" s="18">
        <f ca="1">VLOOKUP('Bewerking, HH'!$B104,INDIRECT("'Plak, Gebiedsmaatregelen'!A"&amp;$AH$18&amp;":H"&amp;$AH$19),AH$24,FALSE)</f>
        <v>553</v>
      </c>
      <c r="AI104" s="18">
        <f ca="1">VLOOKUP('Bewerking, HH'!$B104,INDIRECT("'Plak, Gebiedsmaatregelen'!A"&amp;$AH$18&amp;":H"&amp;$AH$19),AI$24,FALSE)</f>
        <v>0</v>
      </c>
      <c r="AJ104" s="18">
        <f ca="1">VLOOKUP('Bewerking, HH'!$B104,INDIRECT("'Plak, Gebiedsmaatregelen'!A"&amp;$AH$18&amp;":H"&amp;$AH$19),AJ$24,FALSE)</f>
        <v>0</v>
      </c>
      <c r="AK104" s="18">
        <f ca="1">VLOOKUP('Bewerking, HH'!$B104,INDIRECT("'Plak, Gebiedsmaatregelen'!A"&amp;$AH$18&amp;":H"&amp;$AH$19),AK$24,FALSE)</f>
        <v>0</v>
      </c>
      <c r="AL104" s="18">
        <f ca="1">VLOOKUP('Bewerking, HH'!$B104,INDIRECT("'Plak, Gebiedsmaatregelen'!A"&amp;$AH$18&amp;":H"&amp;$AH$19),AL$24,FALSE)</f>
        <v>0</v>
      </c>
      <c r="AM104" s="18">
        <f ca="1">VLOOKUP('Bewerking, HH'!$B104,INDIRECT("'Plak, Gebiedsmaatregelen'!A"&amp;$AH$18&amp;":H"&amp;$AH$19),AM$24,FALSE)</f>
        <v>0</v>
      </c>
      <c r="AQ104" s="18">
        <f ca="1">VLOOKUP('Bewerking, HH'!$B104,INDIRECT("'Plak, Gebiedsmaatregelen'!A"&amp;$AR$18&amp;":H"&amp;$AR$19),AQ$24,FALSE)</f>
        <v>1621</v>
      </c>
      <c r="AR104" s="18">
        <f ca="1">VLOOKUP('Bewerking, HH'!$B104,INDIRECT("'Plak, Gebiedsmaatregelen'!A"&amp;$AR$18&amp;":H"&amp;$AR$19),AR$24,FALSE)</f>
        <v>1187</v>
      </c>
      <c r="AS104" s="18">
        <f ca="1">VLOOKUP('Bewerking, HH'!$B104,INDIRECT("'Plak, Gebiedsmaatregelen'!A"&amp;$AR$18&amp;":H"&amp;$AR$19),AS$24,FALSE)</f>
        <v>424</v>
      </c>
      <c r="AT104" s="18">
        <f ca="1">VLOOKUP('Bewerking, HH'!$B104,INDIRECT("'Plak, Gebiedsmaatregelen'!A"&amp;$AR$18&amp;":H"&amp;$AR$19),AT$24,FALSE)</f>
        <v>0</v>
      </c>
      <c r="AU104" s="18">
        <f ca="1">VLOOKUP('Bewerking, HH'!$B104,INDIRECT("'Plak, Gebiedsmaatregelen'!A"&amp;$AR$18&amp;":H"&amp;$AR$19),AU$24,FALSE)</f>
        <v>0</v>
      </c>
      <c r="AV104" s="18">
        <f ca="1">VLOOKUP('Bewerking, HH'!$B104,INDIRECT("'Plak, Gebiedsmaatregelen'!A"&amp;$AR$18&amp;":H"&amp;$AR$19),AV$24,FALSE)</f>
        <v>0</v>
      </c>
      <c r="AW104" s="18">
        <f ca="1">VLOOKUP('Bewerking, HH'!$B104,INDIRECT("'Plak, Gebiedsmaatregelen'!A"&amp;$AR$18&amp;":H"&amp;$AR$19),AW$24,FALSE)</f>
        <v>10</v>
      </c>
    </row>
    <row r="105" spans="2:49" x14ac:dyDescent="0.25">
      <c r="B105" s="18" t="s">
        <v>81</v>
      </c>
      <c r="C105" s="18">
        <f ca="1">VLOOKUP('Bewerking, HH'!$B105,INDIRECT("'Plak, Gebiedsmaatregelen'!A"&amp;$D$18&amp;":H"&amp;$D$19),C$24,FALSE)</f>
        <v>772</v>
      </c>
      <c r="D105" s="18">
        <f ca="1">VLOOKUP('Bewerking, HH'!$B105,INDIRECT("'Plak, Gebiedsmaatregelen'!A"&amp;$D$18&amp;":H"&amp;$D$19),D$24,FALSE)</f>
        <v>221</v>
      </c>
      <c r="E105" s="18">
        <f ca="1">VLOOKUP('Bewerking, HH'!$B105,INDIRECT("'Plak, Gebiedsmaatregelen'!A"&amp;$D$18&amp;":H"&amp;$D$19),E$24,FALSE)</f>
        <v>0</v>
      </c>
      <c r="F105" s="18">
        <f ca="1">VLOOKUP('Bewerking, HH'!$B105,INDIRECT("'Plak, Gebiedsmaatregelen'!A"&amp;$D$18&amp;":H"&amp;$D$19),F$24,FALSE)</f>
        <v>0</v>
      </c>
      <c r="G105" s="18">
        <f ca="1">VLOOKUP('Bewerking, HH'!$B105,INDIRECT("'Plak, Gebiedsmaatregelen'!A"&amp;$D$18&amp;":H"&amp;$D$19),G$24,FALSE)</f>
        <v>0</v>
      </c>
      <c r="H105" s="18">
        <f ca="1">VLOOKUP('Bewerking, HH'!$B105,INDIRECT("'Plak, Gebiedsmaatregelen'!A"&amp;$D$18&amp;":H"&amp;$D$19),H$24,FALSE)</f>
        <v>0</v>
      </c>
      <c r="I105" s="18">
        <f ca="1">VLOOKUP('Bewerking, HH'!$B105,INDIRECT("'Plak, Gebiedsmaatregelen'!A"&amp;$D$18&amp;":H"&amp;$D$19),I$24,FALSE)</f>
        <v>551</v>
      </c>
      <c r="M105" s="18">
        <f ca="1">VLOOKUP('Bewerking, HH'!$B105,INDIRECT("'Plak, Gebiedsmaatregelen'!A"&amp;$N$18&amp;":H"&amp;$N$19),M$24,FALSE)</f>
        <v>772</v>
      </c>
      <c r="N105" s="18">
        <f ca="1">VLOOKUP('Bewerking, HH'!$B105,INDIRECT("'Plak, Gebiedsmaatregelen'!A"&amp;$N$18&amp;":H"&amp;$N$19),N$24,FALSE)</f>
        <v>221</v>
      </c>
      <c r="O105" s="18">
        <f ca="1">VLOOKUP('Bewerking, HH'!$B105,INDIRECT("'Plak, Gebiedsmaatregelen'!A"&amp;$N$18&amp;":H"&amp;$N$19),O$24,FALSE)</f>
        <v>0</v>
      </c>
      <c r="P105" s="18">
        <f ca="1">VLOOKUP('Bewerking, HH'!$B105,INDIRECT("'Plak, Gebiedsmaatregelen'!A"&amp;$N$18&amp;":H"&amp;$N$19),P$24,FALSE)</f>
        <v>0</v>
      </c>
      <c r="Q105" s="18">
        <f ca="1">VLOOKUP('Bewerking, HH'!$B105,INDIRECT("'Plak, Gebiedsmaatregelen'!A"&amp;$N$18&amp;":H"&amp;$N$19),Q$24,FALSE)</f>
        <v>0</v>
      </c>
      <c r="R105" s="18">
        <f ca="1">VLOOKUP('Bewerking, HH'!$B105,INDIRECT("'Plak, Gebiedsmaatregelen'!A"&amp;$N$18&amp;":H"&amp;$N$19),R$24,FALSE)</f>
        <v>0</v>
      </c>
      <c r="S105" s="18">
        <f ca="1">VLOOKUP('Bewerking, HH'!$B105,INDIRECT("'Plak, Gebiedsmaatregelen'!A"&amp;$N$18&amp;":H"&amp;$N$19),S$24,FALSE)</f>
        <v>551</v>
      </c>
      <c r="W105" s="18">
        <f ca="1">VLOOKUP('Bewerking, HH'!$B105,INDIRECT("'Plak, Gebiedsmaatregelen'!A"&amp;$X$18&amp;":H"&amp;$X$19),W$24,FALSE)</f>
        <v>772</v>
      </c>
      <c r="X105" s="18">
        <f ca="1">VLOOKUP('Bewerking, HH'!$B105,INDIRECT("'Plak, Gebiedsmaatregelen'!A"&amp;$X$18&amp;":H"&amp;$X$19),X$24,FALSE)</f>
        <v>221</v>
      </c>
      <c r="Y105" s="18">
        <f ca="1">VLOOKUP('Bewerking, HH'!$B105,INDIRECT("'Plak, Gebiedsmaatregelen'!A"&amp;$X$18&amp;":H"&amp;$X$19),Y$24,FALSE)</f>
        <v>0</v>
      </c>
      <c r="Z105" s="18">
        <f ca="1">VLOOKUP('Bewerking, HH'!$B105,INDIRECT("'Plak, Gebiedsmaatregelen'!A"&amp;$X$18&amp;":H"&amp;$X$19),Z$24,FALSE)</f>
        <v>0</v>
      </c>
      <c r="AA105" s="18">
        <f ca="1">VLOOKUP('Bewerking, HH'!$B105,INDIRECT("'Plak, Gebiedsmaatregelen'!A"&amp;$X$18&amp;":H"&amp;$X$19),AA$24,FALSE)</f>
        <v>0</v>
      </c>
      <c r="AB105" s="18">
        <f ca="1">VLOOKUP('Bewerking, HH'!$B105,INDIRECT("'Plak, Gebiedsmaatregelen'!A"&amp;$X$18&amp;":H"&amp;$X$19),AB$24,FALSE)</f>
        <v>290</v>
      </c>
      <c r="AC105" s="18">
        <f ca="1">VLOOKUP('Bewerking, HH'!$B105,INDIRECT("'Plak, Gebiedsmaatregelen'!A"&amp;$X$18&amp;":H"&amp;$X$19),AC$24,FALSE)</f>
        <v>261</v>
      </c>
      <c r="AG105" s="18">
        <f ca="1">VLOOKUP('Bewerking, HH'!$B105,INDIRECT("'Plak, Gebiedsmaatregelen'!A"&amp;$AH$18&amp;":H"&amp;$AH$19),AG$24,FALSE)</f>
        <v>772</v>
      </c>
      <c r="AH105" s="18">
        <f ca="1">VLOOKUP('Bewerking, HH'!$B105,INDIRECT("'Plak, Gebiedsmaatregelen'!A"&amp;$AH$18&amp;":H"&amp;$AH$19),AH$24,FALSE)</f>
        <v>221</v>
      </c>
      <c r="AI105" s="18">
        <f ca="1">VLOOKUP('Bewerking, HH'!$B105,INDIRECT("'Plak, Gebiedsmaatregelen'!A"&amp;$AH$18&amp;":H"&amp;$AH$19),AI$24,FALSE)</f>
        <v>0</v>
      </c>
      <c r="AJ105" s="18">
        <f ca="1">VLOOKUP('Bewerking, HH'!$B105,INDIRECT("'Plak, Gebiedsmaatregelen'!A"&amp;$AH$18&amp;":H"&amp;$AH$19),AJ$24,FALSE)</f>
        <v>0</v>
      </c>
      <c r="AK105" s="18">
        <f ca="1">VLOOKUP('Bewerking, HH'!$B105,INDIRECT("'Plak, Gebiedsmaatregelen'!A"&amp;$AH$18&amp;":H"&amp;$AH$19),AK$24,FALSE)</f>
        <v>0</v>
      </c>
      <c r="AL105" s="18">
        <f ca="1">VLOOKUP('Bewerking, HH'!$B105,INDIRECT("'Plak, Gebiedsmaatregelen'!A"&amp;$AH$18&amp;":H"&amp;$AH$19),AL$24,FALSE)</f>
        <v>0</v>
      </c>
      <c r="AM105" s="18">
        <f ca="1">VLOOKUP('Bewerking, HH'!$B105,INDIRECT("'Plak, Gebiedsmaatregelen'!A"&amp;$AH$18&amp;":H"&amp;$AH$19),AM$24,FALSE)</f>
        <v>0</v>
      </c>
      <c r="AQ105" s="18">
        <f ca="1">VLOOKUP('Bewerking, HH'!$B105,INDIRECT("'Plak, Gebiedsmaatregelen'!A"&amp;$AR$18&amp;":H"&amp;$AR$19),AQ$24,FALSE)</f>
        <v>772</v>
      </c>
      <c r="AR105" s="18">
        <f ca="1">VLOOKUP('Bewerking, HH'!$B105,INDIRECT("'Plak, Gebiedsmaatregelen'!A"&amp;$AR$18&amp;":H"&amp;$AR$19),AR$24,FALSE)</f>
        <v>480</v>
      </c>
      <c r="AS105" s="18">
        <f ca="1">VLOOKUP('Bewerking, HH'!$B105,INDIRECT("'Plak, Gebiedsmaatregelen'!A"&amp;$AR$18&amp;":H"&amp;$AR$19),AS$24,FALSE)</f>
        <v>292</v>
      </c>
      <c r="AT105" s="18">
        <f ca="1">VLOOKUP('Bewerking, HH'!$B105,INDIRECT("'Plak, Gebiedsmaatregelen'!A"&amp;$AR$18&amp;":H"&amp;$AR$19),AT$24,FALSE)</f>
        <v>0</v>
      </c>
      <c r="AU105" s="18">
        <f ca="1">VLOOKUP('Bewerking, HH'!$B105,INDIRECT("'Plak, Gebiedsmaatregelen'!A"&amp;$AR$18&amp;":H"&amp;$AR$19),AU$24,FALSE)</f>
        <v>0</v>
      </c>
      <c r="AV105" s="18">
        <f ca="1">VLOOKUP('Bewerking, HH'!$B105,INDIRECT("'Plak, Gebiedsmaatregelen'!A"&amp;$AR$18&amp;":H"&amp;$AR$19),AV$24,FALSE)</f>
        <v>0</v>
      </c>
      <c r="AW105" s="18">
        <f ca="1">VLOOKUP('Bewerking, HH'!$B105,INDIRECT("'Plak, Gebiedsmaatregelen'!A"&amp;$AR$18&amp;":H"&amp;$AR$19),AW$24,FALSE)</f>
        <v>0</v>
      </c>
    </row>
    <row r="106" spans="2:49" x14ac:dyDescent="0.25">
      <c r="B106" s="18" t="s">
        <v>82</v>
      </c>
      <c r="C106" s="18">
        <f ca="1">VLOOKUP('Bewerking, HH'!$B106,INDIRECT("'Plak, Gebiedsmaatregelen'!A"&amp;$D$18&amp;":H"&amp;$D$19),C$24,FALSE)</f>
        <v>1508</v>
      </c>
      <c r="D106" s="18">
        <f ca="1">VLOOKUP('Bewerking, HH'!$B106,INDIRECT("'Plak, Gebiedsmaatregelen'!A"&amp;$D$18&amp;":H"&amp;$D$19),D$24,FALSE)</f>
        <v>227</v>
      </c>
      <c r="E106" s="18">
        <f ca="1">VLOOKUP('Bewerking, HH'!$B106,INDIRECT("'Plak, Gebiedsmaatregelen'!A"&amp;$D$18&amp;":H"&amp;$D$19),E$24,FALSE)</f>
        <v>0</v>
      </c>
      <c r="F106" s="18">
        <f ca="1">VLOOKUP('Bewerking, HH'!$B106,INDIRECT("'Plak, Gebiedsmaatregelen'!A"&amp;$D$18&amp;":H"&amp;$D$19),F$24,FALSE)</f>
        <v>0</v>
      </c>
      <c r="G106" s="18">
        <f ca="1">VLOOKUP('Bewerking, HH'!$B106,INDIRECT("'Plak, Gebiedsmaatregelen'!A"&amp;$D$18&amp;":H"&amp;$D$19),G$24,FALSE)</f>
        <v>0</v>
      </c>
      <c r="H106" s="18">
        <f ca="1">VLOOKUP('Bewerking, HH'!$B106,INDIRECT("'Plak, Gebiedsmaatregelen'!A"&amp;$D$18&amp;":H"&amp;$D$19),H$24,FALSE)</f>
        <v>0</v>
      </c>
      <c r="I106" s="18">
        <f ca="1">VLOOKUP('Bewerking, HH'!$B106,INDIRECT("'Plak, Gebiedsmaatregelen'!A"&amp;$D$18&amp;":H"&amp;$D$19),I$24,FALSE)</f>
        <v>1281</v>
      </c>
      <c r="M106" s="18">
        <f ca="1">VLOOKUP('Bewerking, HH'!$B106,INDIRECT("'Plak, Gebiedsmaatregelen'!A"&amp;$N$18&amp;":H"&amp;$N$19),M$24,FALSE)</f>
        <v>1508</v>
      </c>
      <c r="N106" s="18">
        <f ca="1">VLOOKUP('Bewerking, HH'!$B106,INDIRECT("'Plak, Gebiedsmaatregelen'!A"&amp;$N$18&amp;":H"&amp;$N$19),N$24,FALSE)</f>
        <v>227</v>
      </c>
      <c r="O106" s="18">
        <f ca="1">VLOOKUP('Bewerking, HH'!$B106,INDIRECT("'Plak, Gebiedsmaatregelen'!A"&amp;$N$18&amp;":H"&amp;$N$19),O$24,FALSE)</f>
        <v>0</v>
      </c>
      <c r="P106" s="18">
        <f ca="1">VLOOKUP('Bewerking, HH'!$B106,INDIRECT("'Plak, Gebiedsmaatregelen'!A"&amp;$N$18&amp;":H"&amp;$N$19),P$24,FALSE)</f>
        <v>0</v>
      </c>
      <c r="Q106" s="18">
        <f ca="1">VLOOKUP('Bewerking, HH'!$B106,INDIRECT("'Plak, Gebiedsmaatregelen'!A"&amp;$N$18&amp;":H"&amp;$N$19),Q$24,FALSE)</f>
        <v>0</v>
      </c>
      <c r="R106" s="18">
        <f ca="1">VLOOKUP('Bewerking, HH'!$B106,INDIRECT("'Plak, Gebiedsmaatregelen'!A"&amp;$N$18&amp;":H"&amp;$N$19),R$24,FALSE)</f>
        <v>0</v>
      </c>
      <c r="S106" s="18">
        <f ca="1">VLOOKUP('Bewerking, HH'!$B106,INDIRECT("'Plak, Gebiedsmaatregelen'!A"&amp;$N$18&amp;":H"&amp;$N$19),S$24,FALSE)</f>
        <v>1281</v>
      </c>
      <c r="W106" s="18">
        <f ca="1">VLOOKUP('Bewerking, HH'!$B106,INDIRECT("'Plak, Gebiedsmaatregelen'!A"&amp;$X$18&amp;":H"&amp;$X$19),W$24,FALSE)</f>
        <v>1508</v>
      </c>
      <c r="X106" s="18">
        <f ca="1">VLOOKUP('Bewerking, HH'!$B106,INDIRECT("'Plak, Gebiedsmaatregelen'!A"&amp;$X$18&amp;":H"&amp;$X$19),X$24,FALSE)</f>
        <v>227</v>
      </c>
      <c r="Y106" s="18">
        <f ca="1">VLOOKUP('Bewerking, HH'!$B106,INDIRECT("'Plak, Gebiedsmaatregelen'!A"&amp;$X$18&amp;":H"&amp;$X$19),Y$24,FALSE)</f>
        <v>0</v>
      </c>
      <c r="Z106" s="18">
        <f ca="1">VLOOKUP('Bewerking, HH'!$B106,INDIRECT("'Plak, Gebiedsmaatregelen'!A"&amp;$X$18&amp;":H"&amp;$X$19),Z$24,FALSE)</f>
        <v>0</v>
      </c>
      <c r="AA106" s="18">
        <f ca="1">VLOOKUP('Bewerking, HH'!$B106,INDIRECT("'Plak, Gebiedsmaatregelen'!A"&amp;$X$18&amp;":H"&amp;$X$19),AA$24,FALSE)</f>
        <v>0</v>
      </c>
      <c r="AB106" s="18">
        <f ca="1">VLOOKUP('Bewerking, HH'!$B106,INDIRECT("'Plak, Gebiedsmaatregelen'!A"&amp;$X$18&amp;":H"&amp;$X$19),AB$24,FALSE)</f>
        <v>981</v>
      </c>
      <c r="AC106" s="18">
        <f ca="1">VLOOKUP('Bewerking, HH'!$B106,INDIRECT("'Plak, Gebiedsmaatregelen'!A"&amp;$X$18&amp;":H"&amp;$X$19),AC$24,FALSE)</f>
        <v>300</v>
      </c>
      <c r="AG106" s="18">
        <f ca="1">VLOOKUP('Bewerking, HH'!$B106,INDIRECT("'Plak, Gebiedsmaatregelen'!A"&amp;$AH$18&amp;":H"&amp;$AH$19),AG$24,FALSE)</f>
        <v>1508</v>
      </c>
      <c r="AH106" s="18">
        <f ca="1">VLOOKUP('Bewerking, HH'!$B106,INDIRECT("'Plak, Gebiedsmaatregelen'!A"&amp;$AH$18&amp;":H"&amp;$AH$19),AH$24,FALSE)</f>
        <v>227</v>
      </c>
      <c r="AI106" s="18">
        <f ca="1">VLOOKUP('Bewerking, HH'!$B106,INDIRECT("'Plak, Gebiedsmaatregelen'!A"&amp;$AH$18&amp;":H"&amp;$AH$19),AI$24,FALSE)</f>
        <v>0</v>
      </c>
      <c r="AJ106" s="18">
        <f ca="1">VLOOKUP('Bewerking, HH'!$B106,INDIRECT("'Plak, Gebiedsmaatregelen'!A"&amp;$AH$18&amp;":H"&amp;$AH$19),AJ$24,FALSE)</f>
        <v>0</v>
      </c>
      <c r="AK106" s="18">
        <f ca="1">VLOOKUP('Bewerking, HH'!$B106,INDIRECT("'Plak, Gebiedsmaatregelen'!A"&amp;$AH$18&amp;":H"&amp;$AH$19),AK$24,FALSE)</f>
        <v>0</v>
      </c>
      <c r="AL106" s="18">
        <f ca="1">VLOOKUP('Bewerking, HH'!$B106,INDIRECT("'Plak, Gebiedsmaatregelen'!A"&amp;$AH$18&amp;":H"&amp;$AH$19),AL$24,FALSE)</f>
        <v>0</v>
      </c>
      <c r="AM106" s="18">
        <f ca="1">VLOOKUP('Bewerking, HH'!$B106,INDIRECT("'Plak, Gebiedsmaatregelen'!A"&amp;$AH$18&amp;":H"&amp;$AH$19),AM$24,FALSE)</f>
        <v>0</v>
      </c>
      <c r="AQ106" s="18">
        <f ca="1">VLOOKUP('Bewerking, HH'!$B106,INDIRECT("'Plak, Gebiedsmaatregelen'!A"&amp;$AR$18&amp;":H"&amp;$AR$19),AQ$24,FALSE)</f>
        <v>1508</v>
      </c>
      <c r="AR106" s="18">
        <f ca="1">VLOOKUP('Bewerking, HH'!$B106,INDIRECT("'Plak, Gebiedsmaatregelen'!A"&amp;$AR$18&amp;":H"&amp;$AR$19),AR$24,FALSE)</f>
        <v>1022</v>
      </c>
      <c r="AS106" s="18">
        <f ca="1">VLOOKUP('Bewerking, HH'!$B106,INDIRECT("'Plak, Gebiedsmaatregelen'!A"&amp;$AR$18&amp;":H"&amp;$AR$19),AS$24,FALSE)</f>
        <v>484</v>
      </c>
      <c r="AT106" s="18">
        <f ca="1">VLOOKUP('Bewerking, HH'!$B106,INDIRECT("'Plak, Gebiedsmaatregelen'!A"&amp;$AR$18&amp;":H"&amp;$AR$19),AT$24,FALSE)</f>
        <v>0</v>
      </c>
      <c r="AU106" s="18">
        <f ca="1">VLOOKUP('Bewerking, HH'!$B106,INDIRECT("'Plak, Gebiedsmaatregelen'!A"&amp;$AR$18&amp;":H"&amp;$AR$19),AU$24,FALSE)</f>
        <v>0</v>
      </c>
      <c r="AV106" s="18">
        <f ca="1">VLOOKUP('Bewerking, HH'!$B106,INDIRECT("'Plak, Gebiedsmaatregelen'!A"&amp;$AR$18&amp;":H"&amp;$AR$19),AV$24,FALSE)</f>
        <v>0</v>
      </c>
      <c r="AW106" s="18">
        <f ca="1">VLOOKUP('Bewerking, HH'!$B106,INDIRECT("'Plak, Gebiedsmaatregelen'!A"&amp;$AR$18&amp;":H"&amp;$AR$19),AW$24,FALSE)</f>
        <v>2</v>
      </c>
    </row>
    <row r="107" spans="2:49" x14ac:dyDescent="0.25">
      <c r="B107" s="18" t="s">
        <v>83</v>
      </c>
      <c r="C107" s="18">
        <f ca="1">VLOOKUP('Bewerking, HH'!$B107,INDIRECT("'Plak, Gebiedsmaatregelen'!A"&amp;$D$18&amp;":H"&amp;$D$19),C$24,FALSE)</f>
        <v>2353</v>
      </c>
      <c r="D107" s="18">
        <f ca="1">VLOOKUP('Bewerking, HH'!$B107,INDIRECT("'Plak, Gebiedsmaatregelen'!A"&amp;$D$18&amp;":H"&amp;$D$19),D$24,FALSE)</f>
        <v>905</v>
      </c>
      <c r="E107" s="18">
        <f ca="1">VLOOKUP('Bewerking, HH'!$B107,INDIRECT("'Plak, Gebiedsmaatregelen'!A"&amp;$D$18&amp;":H"&amp;$D$19),E$24,FALSE)</f>
        <v>0</v>
      </c>
      <c r="F107" s="18">
        <f ca="1">VLOOKUP('Bewerking, HH'!$B107,INDIRECT("'Plak, Gebiedsmaatregelen'!A"&amp;$D$18&amp;":H"&amp;$D$19),F$24,FALSE)</f>
        <v>0</v>
      </c>
      <c r="G107" s="18">
        <f ca="1">VLOOKUP('Bewerking, HH'!$B107,INDIRECT("'Plak, Gebiedsmaatregelen'!A"&amp;$D$18&amp;":H"&amp;$D$19),G$24,FALSE)</f>
        <v>0</v>
      </c>
      <c r="H107" s="18">
        <f ca="1">VLOOKUP('Bewerking, HH'!$B107,INDIRECT("'Plak, Gebiedsmaatregelen'!A"&amp;$D$18&amp;":H"&amp;$D$19),H$24,FALSE)</f>
        <v>0</v>
      </c>
      <c r="I107" s="18">
        <f ca="1">VLOOKUP('Bewerking, HH'!$B107,INDIRECT("'Plak, Gebiedsmaatregelen'!A"&amp;$D$18&amp;":H"&amp;$D$19),I$24,FALSE)</f>
        <v>1448</v>
      </c>
      <c r="M107" s="18">
        <f ca="1">VLOOKUP('Bewerking, HH'!$B107,INDIRECT("'Plak, Gebiedsmaatregelen'!A"&amp;$N$18&amp;":H"&amp;$N$19),M$24,FALSE)</f>
        <v>2353</v>
      </c>
      <c r="N107" s="18">
        <f ca="1">VLOOKUP('Bewerking, HH'!$B107,INDIRECT("'Plak, Gebiedsmaatregelen'!A"&amp;$N$18&amp;":H"&amp;$N$19),N$24,FALSE)</f>
        <v>905</v>
      </c>
      <c r="O107" s="18">
        <f ca="1">VLOOKUP('Bewerking, HH'!$B107,INDIRECT("'Plak, Gebiedsmaatregelen'!A"&amp;$N$18&amp;":H"&amp;$N$19),O$24,FALSE)</f>
        <v>0</v>
      </c>
      <c r="P107" s="18">
        <f ca="1">VLOOKUP('Bewerking, HH'!$B107,INDIRECT("'Plak, Gebiedsmaatregelen'!A"&amp;$N$18&amp;":H"&amp;$N$19),P$24,FALSE)</f>
        <v>0</v>
      </c>
      <c r="Q107" s="18">
        <f ca="1">VLOOKUP('Bewerking, HH'!$B107,INDIRECT("'Plak, Gebiedsmaatregelen'!A"&amp;$N$18&amp;":H"&amp;$N$19),Q$24,FALSE)</f>
        <v>0</v>
      </c>
      <c r="R107" s="18">
        <f ca="1">VLOOKUP('Bewerking, HH'!$B107,INDIRECT("'Plak, Gebiedsmaatregelen'!A"&amp;$N$18&amp;":H"&amp;$N$19),R$24,FALSE)</f>
        <v>0</v>
      </c>
      <c r="S107" s="18">
        <f ca="1">VLOOKUP('Bewerking, HH'!$B107,INDIRECT("'Plak, Gebiedsmaatregelen'!A"&amp;$N$18&amp;":H"&amp;$N$19),S$24,FALSE)</f>
        <v>1448</v>
      </c>
      <c r="W107" s="18">
        <f ca="1">VLOOKUP('Bewerking, HH'!$B107,INDIRECT("'Plak, Gebiedsmaatregelen'!A"&amp;$X$18&amp;":H"&amp;$X$19),W$24,FALSE)</f>
        <v>2353</v>
      </c>
      <c r="X107" s="18">
        <f ca="1">VLOOKUP('Bewerking, HH'!$B107,INDIRECT("'Plak, Gebiedsmaatregelen'!A"&amp;$X$18&amp;":H"&amp;$X$19),X$24,FALSE)</f>
        <v>905</v>
      </c>
      <c r="Y107" s="18">
        <f ca="1">VLOOKUP('Bewerking, HH'!$B107,INDIRECT("'Plak, Gebiedsmaatregelen'!A"&amp;$X$18&amp;":H"&amp;$X$19),Y$24,FALSE)</f>
        <v>0</v>
      </c>
      <c r="Z107" s="18">
        <f ca="1">VLOOKUP('Bewerking, HH'!$B107,INDIRECT("'Plak, Gebiedsmaatregelen'!A"&amp;$X$18&amp;":H"&amp;$X$19),Z$24,FALSE)</f>
        <v>0</v>
      </c>
      <c r="AA107" s="18">
        <f ca="1">VLOOKUP('Bewerking, HH'!$B107,INDIRECT("'Plak, Gebiedsmaatregelen'!A"&amp;$X$18&amp;":H"&amp;$X$19),AA$24,FALSE)</f>
        <v>0</v>
      </c>
      <c r="AB107" s="18">
        <f ca="1">VLOOKUP('Bewerking, HH'!$B107,INDIRECT("'Plak, Gebiedsmaatregelen'!A"&amp;$X$18&amp;":H"&amp;$X$19),AB$24,FALSE)</f>
        <v>763</v>
      </c>
      <c r="AC107" s="18">
        <f ca="1">VLOOKUP('Bewerking, HH'!$B107,INDIRECT("'Plak, Gebiedsmaatregelen'!A"&amp;$X$18&amp;":H"&amp;$X$19),AC$24,FALSE)</f>
        <v>685</v>
      </c>
      <c r="AG107" s="18">
        <f ca="1">VLOOKUP('Bewerking, HH'!$B107,INDIRECT("'Plak, Gebiedsmaatregelen'!A"&amp;$AH$18&amp;":H"&amp;$AH$19),AG$24,FALSE)</f>
        <v>2353</v>
      </c>
      <c r="AH107" s="18">
        <f ca="1">VLOOKUP('Bewerking, HH'!$B107,INDIRECT("'Plak, Gebiedsmaatregelen'!A"&amp;$AH$18&amp;":H"&amp;$AH$19),AH$24,FALSE)</f>
        <v>905</v>
      </c>
      <c r="AI107" s="18">
        <f ca="1">VLOOKUP('Bewerking, HH'!$B107,INDIRECT("'Plak, Gebiedsmaatregelen'!A"&amp;$AH$18&amp;":H"&amp;$AH$19),AI$24,FALSE)</f>
        <v>0</v>
      </c>
      <c r="AJ107" s="18">
        <f ca="1">VLOOKUP('Bewerking, HH'!$B107,INDIRECT("'Plak, Gebiedsmaatregelen'!A"&amp;$AH$18&amp;":H"&amp;$AH$19),AJ$24,FALSE)</f>
        <v>0</v>
      </c>
      <c r="AK107" s="18">
        <f ca="1">VLOOKUP('Bewerking, HH'!$B107,INDIRECT("'Plak, Gebiedsmaatregelen'!A"&amp;$AH$18&amp;":H"&amp;$AH$19),AK$24,FALSE)</f>
        <v>0</v>
      </c>
      <c r="AL107" s="18">
        <f ca="1">VLOOKUP('Bewerking, HH'!$B107,INDIRECT("'Plak, Gebiedsmaatregelen'!A"&amp;$AH$18&amp;":H"&amp;$AH$19),AL$24,FALSE)</f>
        <v>0</v>
      </c>
      <c r="AM107" s="18">
        <f ca="1">VLOOKUP('Bewerking, HH'!$B107,INDIRECT("'Plak, Gebiedsmaatregelen'!A"&amp;$AH$18&amp;":H"&amp;$AH$19),AM$24,FALSE)</f>
        <v>0</v>
      </c>
      <c r="AQ107" s="18">
        <f ca="1">VLOOKUP('Bewerking, HH'!$B107,INDIRECT("'Plak, Gebiedsmaatregelen'!A"&amp;$AR$18&amp;":H"&amp;$AR$19),AQ$24,FALSE)</f>
        <v>2353</v>
      </c>
      <c r="AR107" s="18">
        <f ca="1">VLOOKUP('Bewerking, HH'!$B107,INDIRECT("'Plak, Gebiedsmaatregelen'!A"&amp;$AR$18&amp;":H"&amp;$AR$19),AR$24,FALSE)</f>
        <v>2051</v>
      </c>
      <c r="AS107" s="18">
        <f ca="1">VLOOKUP('Bewerking, HH'!$B107,INDIRECT("'Plak, Gebiedsmaatregelen'!A"&amp;$AR$18&amp;":H"&amp;$AR$19),AS$24,FALSE)</f>
        <v>301</v>
      </c>
      <c r="AT107" s="18">
        <f ca="1">VLOOKUP('Bewerking, HH'!$B107,INDIRECT("'Plak, Gebiedsmaatregelen'!A"&amp;$AR$18&amp;":H"&amp;$AR$19),AT$24,FALSE)</f>
        <v>0</v>
      </c>
      <c r="AU107" s="18">
        <f ca="1">VLOOKUP('Bewerking, HH'!$B107,INDIRECT("'Plak, Gebiedsmaatregelen'!A"&amp;$AR$18&amp;":H"&amp;$AR$19),AU$24,FALSE)</f>
        <v>0</v>
      </c>
      <c r="AV107" s="18">
        <f ca="1">VLOOKUP('Bewerking, HH'!$B107,INDIRECT("'Plak, Gebiedsmaatregelen'!A"&amp;$AR$18&amp;":H"&amp;$AR$19),AV$24,FALSE)</f>
        <v>0</v>
      </c>
      <c r="AW107" s="18">
        <f ca="1">VLOOKUP('Bewerking, HH'!$B107,INDIRECT("'Plak, Gebiedsmaatregelen'!A"&amp;$AR$18&amp;":H"&amp;$AR$19),AW$24,FALSE)</f>
        <v>1</v>
      </c>
    </row>
    <row r="108" spans="2:49" x14ac:dyDescent="0.25">
      <c r="B108" s="18" t="s">
        <v>84</v>
      </c>
      <c r="C108" s="18">
        <f ca="1">VLOOKUP('Bewerking, HH'!$B108,INDIRECT("'Plak, Gebiedsmaatregelen'!A"&amp;$D$18&amp;":H"&amp;$D$19),C$24,FALSE)</f>
        <v>2255</v>
      </c>
      <c r="D108" s="18">
        <f ca="1">VLOOKUP('Bewerking, HH'!$B108,INDIRECT("'Plak, Gebiedsmaatregelen'!A"&amp;$D$18&amp;":H"&amp;$D$19),D$24,FALSE)</f>
        <v>646</v>
      </c>
      <c r="E108" s="18">
        <f ca="1">VLOOKUP('Bewerking, HH'!$B108,INDIRECT("'Plak, Gebiedsmaatregelen'!A"&amp;$D$18&amp;":H"&amp;$D$19),E$24,FALSE)</f>
        <v>0</v>
      </c>
      <c r="F108" s="18">
        <f ca="1">VLOOKUP('Bewerking, HH'!$B108,INDIRECT("'Plak, Gebiedsmaatregelen'!A"&amp;$D$18&amp;":H"&amp;$D$19),F$24,FALSE)</f>
        <v>0</v>
      </c>
      <c r="G108" s="18">
        <f ca="1">VLOOKUP('Bewerking, HH'!$B108,INDIRECT("'Plak, Gebiedsmaatregelen'!A"&amp;$D$18&amp;":H"&amp;$D$19),G$24,FALSE)</f>
        <v>0</v>
      </c>
      <c r="H108" s="18">
        <f ca="1">VLOOKUP('Bewerking, HH'!$B108,INDIRECT("'Plak, Gebiedsmaatregelen'!A"&amp;$D$18&amp;":H"&amp;$D$19),H$24,FALSE)</f>
        <v>0</v>
      </c>
      <c r="I108" s="18">
        <f ca="1">VLOOKUP('Bewerking, HH'!$B108,INDIRECT("'Plak, Gebiedsmaatregelen'!A"&amp;$D$18&amp;":H"&amp;$D$19),I$24,FALSE)</f>
        <v>1609</v>
      </c>
      <c r="M108" s="18">
        <f ca="1">VLOOKUP('Bewerking, HH'!$B108,INDIRECT("'Plak, Gebiedsmaatregelen'!A"&amp;$N$18&amp;":H"&amp;$N$19),M$24,FALSE)</f>
        <v>2255</v>
      </c>
      <c r="N108" s="18">
        <f ca="1">VLOOKUP('Bewerking, HH'!$B108,INDIRECT("'Plak, Gebiedsmaatregelen'!A"&amp;$N$18&amp;":H"&amp;$N$19),N$24,FALSE)</f>
        <v>646</v>
      </c>
      <c r="O108" s="18">
        <f ca="1">VLOOKUP('Bewerking, HH'!$B108,INDIRECT("'Plak, Gebiedsmaatregelen'!A"&amp;$N$18&amp;":H"&amp;$N$19),O$24,FALSE)</f>
        <v>0</v>
      </c>
      <c r="P108" s="18">
        <f ca="1">VLOOKUP('Bewerking, HH'!$B108,INDIRECT("'Plak, Gebiedsmaatregelen'!A"&amp;$N$18&amp;":H"&amp;$N$19),P$24,FALSE)</f>
        <v>0</v>
      </c>
      <c r="Q108" s="18">
        <f ca="1">VLOOKUP('Bewerking, HH'!$B108,INDIRECT("'Plak, Gebiedsmaatregelen'!A"&amp;$N$18&amp;":H"&amp;$N$19),Q$24,FALSE)</f>
        <v>0</v>
      </c>
      <c r="R108" s="18">
        <f ca="1">VLOOKUP('Bewerking, HH'!$B108,INDIRECT("'Plak, Gebiedsmaatregelen'!A"&amp;$N$18&amp;":H"&amp;$N$19),R$24,FALSE)</f>
        <v>0</v>
      </c>
      <c r="S108" s="18">
        <f ca="1">VLOOKUP('Bewerking, HH'!$B108,INDIRECT("'Plak, Gebiedsmaatregelen'!A"&amp;$N$18&amp;":H"&amp;$N$19),S$24,FALSE)</f>
        <v>1609</v>
      </c>
      <c r="W108" s="18">
        <f ca="1">VLOOKUP('Bewerking, HH'!$B108,INDIRECT("'Plak, Gebiedsmaatregelen'!A"&amp;$X$18&amp;":H"&amp;$X$19),W$24,FALSE)</f>
        <v>2255</v>
      </c>
      <c r="X108" s="18">
        <f ca="1">VLOOKUP('Bewerking, HH'!$B108,INDIRECT("'Plak, Gebiedsmaatregelen'!A"&amp;$X$18&amp;":H"&amp;$X$19),X$24,FALSE)</f>
        <v>646</v>
      </c>
      <c r="Y108" s="18">
        <f ca="1">VLOOKUP('Bewerking, HH'!$B108,INDIRECT("'Plak, Gebiedsmaatregelen'!A"&amp;$X$18&amp;":H"&amp;$X$19),Y$24,FALSE)</f>
        <v>0</v>
      </c>
      <c r="Z108" s="18">
        <f ca="1">VLOOKUP('Bewerking, HH'!$B108,INDIRECT("'Plak, Gebiedsmaatregelen'!A"&amp;$X$18&amp;":H"&amp;$X$19),Z$24,FALSE)</f>
        <v>0</v>
      </c>
      <c r="AA108" s="18">
        <f ca="1">VLOOKUP('Bewerking, HH'!$B108,INDIRECT("'Plak, Gebiedsmaatregelen'!A"&amp;$X$18&amp;":H"&amp;$X$19),AA$24,FALSE)</f>
        <v>0</v>
      </c>
      <c r="AB108" s="18">
        <f ca="1">VLOOKUP('Bewerking, HH'!$B108,INDIRECT("'Plak, Gebiedsmaatregelen'!A"&amp;$X$18&amp;":H"&amp;$X$19),AB$24,FALSE)</f>
        <v>761</v>
      </c>
      <c r="AC108" s="18">
        <f ca="1">VLOOKUP('Bewerking, HH'!$B108,INDIRECT("'Plak, Gebiedsmaatregelen'!A"&amp;$X$18&amp;":H"&amp;$X$19),AC$24,FALSE)</f>
        <v>848</v>
      </c>
      <c r="AG108" s="18">
        <f ca="1">VLOOKUP('Bewerking, HH'!$B108,INDIRECT("'Plak, Gebiedsmaatregelen'!A"&amp;$AH$18&amp;":H"&amp;$AH$19),AG$24,FALSE)</f>
        <v>2255</v>
      </c>
      <c r="AH108" s="18">
        <f ca="1">VLOOKUP('Bewerking, HH'!$B108,INDIRECT("'Plak, Gebiedsmaatregelen'!A"&amp;$AH$18&amp;":H"&amp;$AH$19),AH$24,FALSE)</f>
        <v>646</v>
      </c>
      <c r="AI108" s="18">
        <f ca="1">VLOOKUP('Bewerking, HH'!$B108,INDIRECT("'Plak, Gebiedsmaatregelen'!A"&amp;$AH$18&amp;":H"&amp;$AH$19),AI$24,FALSE)</f>
        <v>0</v>
      </c>
      <c r="AJ108" s="18">
        <f ca="1">VLOOKUP('Bewerking, HH'!$B108,INDIRECT("'Plak, Gebiedsmaatregelen'!A"&amp;$AH$18&amp;":H"&amp;$AH$19),AJ$24,FALSE)</f>
        <v>0</v>
      </c>
      <c r="AK108" s="18">
        <f ca="1">VLOOKUP('Bewerking, HH'!$B108,INDIRECT("'Plak, Gebiedsmaatregelen'!A"&amp;$AH$18&amp;":H"&amp;$AH$19),AK$24,FALSE)</f>
        <v>0</v>
      </c>
      <c r="AL108" s="18">
        <f ca="1">VLOOKUP('Bewerking, HH'!$B108,INDIRECT("'Plak, Gebiedsmaatregelen'!A"&amp;$AH$18&amp;":H"&amp;$AH$19),AL$24,FALSE)</f>
        <v>0</v>
      </c>
      <c r="AM108" s="18">
        <f ca="1">VLOOKUP('Bewerking, HH'!$B108,INDIRECT("'Plak, Gebiedsmaatregelen'!A"&amp;$AH$18&amp;":H"&amp;$AH$19),AM$24,FALSE)</f>
        <v>0</v>
      </c>
      <c r="AQ108" s="18">
        <f ca="1">VLOOKUP('Bewerking, HH'!$B108,INDIRECT("'Plak, Gebiedsmaatregelen'!A"&amp;$AR$18&amp;":H"&amp;$AR$19),AQ$24,FALSE)</f>
        <v>2255</v>
      </c>
      <c r="AR108" s="18">
        <f ca="1">VLOOKUP('Bewerking, HH'!$B108,INDIRECT("'Plak, Gebiedsmaatregelen'!A"&amp;$AR$18&amp;":H"&amp;$AR$19),AR$24,FALSE)</f>
        <v>2055</v>
      </c>
      <c r="AS108" s="18">
        <f ca="1">VLOOKUP('Bewerking, HH'!$B108,INDIRECT("'Plak, Gebiedsmaatregelen'!A"&amp;$AR$18&amp;":H"&amp;$AR$19),AS$24,FALSE)</f>
        <v>200</v>
      </c>
      <c r="AT108" s="18">
        <f ca="1">VLOOKUP('Bewerking, HH'!$B108,INDIRECT("'Plak, Gebiedsmaatregelen'!A"&amp;$AR$18&amp;":H"&amp;$AR$19),AT$24,FALSE)</f>
        <v>0</v>
      </c>
      <c r="AU108" s="18">
        <f ca="1">VLOOKUP('Bewerking, HH'!$B108,INDIRECT("'Plak, Gebiedsmaatregelen'!A"&amp;$AR$18&amp;":H"&amp;$AR$19),AU$24,FALSE)</f>
        <v>0</v>
      </c>
      <c r="AV108" s="18">
        <f ca="1">VLOOKUP('Bewerking, HH'!$B108,INDIRECT("'Plak, Gebiedsmaatregelen'!A"&amp;$AR$18&amp;":H"&amp;$AR$19),AV$24,FALSE)</f>
        <v>0</v>
      </c>
      <c r="AW108" s="18">
        <f ca="1">VLOOKUP('Bewerking, HH'!$B108,INDIRECT("'Plak, Gebiedsmaatregelen'!A"&amp;$AR$18&amp;":H"&amp;$AR$19),AW$24,FALSE)</f>
        <v>0</v>
      </c>
    </row>
    <row r="109" spans="2:49" x14ac:dyDescent="0.25">
      <c r="B109" s="18" t="s">
        <v>85</v>
      </c>
      <c r="C109" s="18">
        <f ca="1">VLOOKUP('Bewerking, HH'!$B109,INDIRECT("'Plak, Gebiedsmaatregelen'!A"&amp;$D$18&amp;":H"&amp;$D$19),C$24,FALSE)</f>
        <v>22175</v>
      </c>
      <c r="D109" s="18">
        <f ca="1">VLOOKUP('Bewerking, HH'!$B109,INDIRECT("'Plak, Gebiedsmaatregelen'!A"&amp;$D$18&amp;":H"&amp;$D$19),D$24,FALSE)</f>
        <v>3155</v>
      </c>
      <c r="E109" s="18">
        <f ca="1">VLOOKUP('Bewerking, HH'!$B109,INDIRECT("'Plak, Gebiedsmaatregelen'!A"&amp;$D$18&amp;":H"&amp;$D$19),E$24,FALSE)</f>
        <v>0</v>
      </c>
      <c r="F109" s="18">
        <f ca="1">VLOOKUP('Bewerking, HH'!$B109,INDIRECT("'Plak, Gebiedsmaatregelen'!A"&amp;$D$18&amp;":H"&amp;$D$19),F$24,FALSE)</f>
        <v>0</v>
      </c>
      <c r="G109" s="18">
        <f ca="1">VLOOKUP('Bewerking, HH'!$B109,INDIRECT("'Plak, Gebiedsmaatregelen'!A"&amp;$D$18&amp;":H"&amp;$D$19),G$24,FALSE)</f>
        <v>0</v>
      </c>
      <c r="H109" s="18">
        <f ca="1">VLOOKUP('Bewerking, HH'!$B109,INDIRECT("'Plak, Gebiedsmaatregelen'!A"&amp;$D$18&amp;":H"&amp;$D$19),H$24,FALSE)</f>
        <v>0</v>
      </c>
      <c r="I109" s="18">
        <f ca="1">VLOOKUP('Bewerking, HH'!$B109,INDIRECT("'Plak, Gebiedsmaatregelen'!A"&amp;$D$18&amp;":H"&amp;$D$19),I$24,FALSE)</f>
        <v>19020</v>
      </c>
      <c r="M109" s="18">
        <f ca="1">VLOOKUP('Bewerking, HH'!$B109,INDIRECT("'Plak, Gebiedsmaatregelen'!A"&amp;$N$18&amp;":H"&amp;$N$19),M$24,FALSE)</f>
        <v>22175</v>
      </c>
      <c r="N109" s="18">
        <f ca="1">VLOOKUP('Bewerking, HH'!$B109,INDIRECT("'Plak, Gebiedsmaatregelen'!A"&amp;$N$18&amp;":H"&amp;$N$19),N$24,FALSE)</f>
        <v>3155</v>
      </c>
      <c r="O109" s="18">
        <f ca="1">VLOOKUP('Bewerking, HH'!$B109,INDIRECT("'Plak, Gebiedsmaatregelen'!A"&amp;$N$18&amp;":H"&amp;$N$19),O$24,FALSE)</f>
        <v>0</v>
      </c>
      <c r="P109" s="18">
        <f ca="1">VLOOKUP('Bewerking, HH'!$B109,INDIRECT("'Plak, Gebiedsmaatregelen'!A"&amp;$N$18&amp;":H"&amp;$N$19),P$24,FALSE)</f>
        <v>0</v>
      </c>
      <c r="Q109" s="18">
        <f ca="1">VLOOKUP('Bewerking, HH'!$B109,INDIRECT("'Plak, Gebiedsmaatregelen'!A"&amp;$N$18&amp;":H"&amp;$N$19),Q$24,FALSE)</f>
        <v>0</v>
      </c>
      <c r="R109" s="18">
        <f ca="1">VLOOKUP('Bewerking, HH'!$B109,INDIRECT("'Plak, Gebiedsmaatregelen'!A"&amp;$N$18&amp;":H"&amp;$N$19),R$24,FALSE)</f>
        <v>0</v>
      </c>
      <c r="S109" s="18">
        <f ca="1">VLOOKUP('Bewerking, HH'!$B109,INDIRECT("'Plak, Gebiedsmaatregelen'!A"&amp;$N$18&amp;":H"&amp;$N$19),S$24,FALSE)</f>
        <v>19020</v>
      </c>
      <c r="W109" s="18">
        <f ca="1">VLOOKUP('Bewerking, HH'!$B109,INDIRECT("'Plak, Gebiedsmaatregelen'!A"&amp;$X$18&amp;":H"&amp;$X$19),W$24,FALSE)</f>
        <v>22175</v>
      </c>
      <c r="X109" s="18">
        <f ca="1">VLOOKUP('Bewerking, HH'!$B109,INDIRECT("'Plak, Gebiedsmaatregelen'!A"&amp;$X$18&amp;":H"&amp;$X$19),X$24,FALSE)</f>
        <v>3155</v>
      </c>
      <c r="Y109" s="18">
        <f ca="1">VLOOKUP('Bewerking, HH'!$B109,INDIRECT("'Plak, Gebiedsmaatregelen'!A"&amp;$X$18&amp;":H"&amp;$X$19),Y$24,FALSE)</f>
        <v>0</v>
      </c>
      <c r="Z109" s="18">
        <f ca="1">VLOOKUP('Bewerking, HH'!$B109,INDIRECT("'Plak, Gebiedsmaatregelen'!A"&amp;$X$18&amp;":H"&amp;$X$19),Z$24,FALSE)</f>
        <v>0</v>
      </c>
      <c r="AA109" s="18">
        <f ca="1">VLOOKUP('Bewerking, HH'!$B109,INDIRECT("'Plak, Gebiedsmaatregelen'!A"&amp;$X$18&amp;":H"&amp;$X$19),AA$24,FALSE)</f>
        <v>0</v>
      </c>
      <c r="AB109" s="18">
        <f ca="1">VLOOKUP('Bewerking, HH'!$B109,INDIRECT("'Plak, Gebiedsmaatregelen'!A"&amp;$X$18&amp;":H"&amp;$X$19),AB$24,FALSE)</f>
        <v>16811</v>
      </c>
      <c r="AC109" s="18">
        <f ca="1">VLOOKUP('Bewerking, HH'!$B109,INDIRECT("'Plak, Gebiedsmaatregelen'!A"&amp;$X$18&amp;":H"&amp;$X$19),AC$24,FALSE)</f>
        <v>2209</v>
      </c>
      <c r="AG109" s="18">
        <f ca="1">VLOOKUP('Bewerking, HH'!$B109,INDIRECT("'Plak, Gebiedsmaatregelen'!A"&amp;$AH$18&amp;":H"&amp;$AH$19),AG$24,FALSE)</f>
        <v>22175</v>
      </c>
      <c r="AH109" s="18">
        <f ca="1">VLOOKUP('Bewerking, HH'!$B109,INDIRECT("'Plak, Gebiedsmaatregelen'!A"&amp;$AH$18&amp;":H"&amp;$AH$19),AH$24,FALSE)</f>
        <v>3155</v>
      </c>
      <c r="AI109" s="18">
        <f ca="1">VLOOKUP('Bewerking, HH'!$B109,INDIRECT("'Plak, Gebiedsmaatregelen'!A"&amp;$AH$18&amp;":H"&amp;$AH$19),AI$24,FALSE)</f>
        <v>0</v>
      </c>
      <c r="AJ109" s="18">
        <f ca="1">VLOOKUP('Bewerking, HH'!$B109,INDIRECT("'Plak, Gebiedsmaatregelen'!A"&amp;$AH$18&amp;":H"&amp;$AH$19),AJ$24,FALSE)</f>
        <v>0</v>
      </c>
      <c r="AK109" s="18">
        <f ca="1">VLOOKUP('Bewerking, HH'!$B109,INDIRECT("'Plak, Gebiedsmaatregelen'!A"&amp;$AH$18&amp;":H"&amp;$AH$19),AK$24,FALSE)</f>
        <v>0</v>
      </c>
      <c r="AL109" s="18">
        <f ca="1">VLOOKUP('Bewerking, HH'!$B109,INDIRECT("'Plak, Gebiedsmaatregelen'!A"&amp;$AH$18&amp;":H"&amp;$AH$19),AL$24,FALSE)</f>
        <v>0</v>
      </c>
      <c r="AM109" s="18">
        <f ca="1">VLOOKUP('Bewerking, HH'!$B109,INDIRECT("'Plak, Gebiedsmaatregelen'!A"&amp;$AH$18&amp;":H"&amp;$AH$19),AM$24,FALSE)</f>
        <v>0</v>
      </c>
      <c r="AQ109" s="18">
        <f ca="1">VLOOKUP('Bewerking, HH'!$B109,INDIRECT("'Plak, Gebiedsmaatregelen'!A"&amp;$AR$18&amp;":H"&amp;$AR$19),AQ$24,FALSE)</f>
        <v>22175</v>
      </c>
      <c r="AR109" s="18">
        <f ca="1">VLOOKUP('Bewerking, HH'!$B109,INDIRECT("'Plak, Gebiedsmaatregelen'!A"&amp;$AR$18&amp;":H"&amp;$AR$19),AR$24,FALSE)</f>
        <v>6335</v>
      </c>
      <c r="AS109" s="18">
        <f ca="1">VLOOKUP('Bewerking, HH'!$B109,INDIRECT("'Plak, Gebiedsmaatregelen'!A"&amp;$AR$18&amp;":H"&amp;$AR$19),AS$24,FALSE)</f>
        <v>15826</v>
      </c>
      <c r="AT109" s="18">
        <f ca="1">VLOOKUP('Bewerking, HH'!$B109,INDIRECT("'Plak, Gebiedsmaatregelen'!A"&amp;$AR$18&amp;":H"&amp;$AR$19),AT$24,FALSE)</f>
        <v>0</v>
      </c>
      <c r="AU109" s="18">
        <f ca="1">VLOOKUP('Bewerking, HH'!$B109,INDIRECT("'Plak, Gebiedsmaatregelen'!A"&amp;$AR$18&amp;":H"&amp;$AR$19),AU$24,FALSE)</f>
        <v>0</v>
      </c>
      <c r="AV109" s="18">
        <f ca="1">VLOOKUP('Bewerking, HH'!$B109,INDIRECT("'Plak, Gebiedsmaatregelen'!A"&amp;$AR$18&amp;":H"&amp;$AR$19),AV$24,FALSE)</f>
        <v>0</v>
      </c>
      <c r="AW109" s="18">
        <f ca="1">VLOOKUP('Bewerking, HH'!$B109,INDIRECT("'Plak, Gebiedsmaatregelen'!A"&amp;$AR$18&amp;":H"&amp;$AR$19),AW$24,FALSE)</f>
        <v>14</v>
      </c>
    </row>
    <row r="110" spans="2:49" x14ac:dyDescent="0.25">
      <c r="B110" s="18" t="s">
        <v>86</v>
      </c>
      <c r="C110" s="18">
        <f ca="1">VLOOKUP('Bewerking, HH'!$B110,INDIRECT("'Plak, Gebiedsmaatregelen'!A"&amp;$D$18&amp;":H"&amp;$D$19),C$24,FALSE)</f>
        <v>4844</v>
      </c>
      <c r="D110" s="18">
        <f ca="1">VLOOKUP('Bewerking, HH'!$B110,INDIRECT("'Plak, Gebiedsmaatregelen'!A"&amp;$D$18&amp;":H"&amp;$D$19),D$24,FALSE)</f>
        <v>1572</v>
      </c>
      <c r="E110" s="18">
        <f ca="1">VLOOKUP('Bewerking, HH'!$B110,INDIRECT("'Plak, Gebiedsmaatregelen'!A"&amp;$D$18&amp;":H"&amp;$D$19),E$24,FALSE)</f>
        <v>0</v>
      </c>
      <c r="F110" s="18">
        <f ca="1">VLOOKUP('Bewerking, HH'!$B110,INDIRECT("'Plak, Gebiedsmaatregelen'!A"&amp;$D$18&amp;":H"&amp;$D$19),F$24,FALSE)</f>
        <v>0</v>
      </c>
      <c r="G110" s="18">
        <f ca="1">VLOOKUP('Bewerking, HH'!$B110,INDIRECT("'Plak, Gebiedsmaatregelen'!A"&amp;$D$18&amp;":H"&amp;$D$19),G$24,FALSE)</f>
        <v>0</v>
      </c>
      <c r="H110" s="18">
        <f ca="1">VLOOKUP('Bewerking, HH'!$B110,INDIRECT("'Plak, Gebiedsmaatregelen'!A"&amp;$D$18&amp;":H"&amp;$D$19),H$24,FALSE)</f>
        <v>0</v>
      </c>
      <c r="I110" s="18">
        <f ca="1">VLOOKUP('Bewerking, HH'!$B110,INDIRECT("'Plak, Gebiedsmaatregelen'!A"&amp;$D$18&amp;":H"&amp;$D$19),I$24,FALSE)</f>
        <v>3272</v>
      </c>
      <c r="M110" s="18">
        <f ca="1">VLOOKUP('Bewerking, HH'!$B110,INDIRECT("'Plak, Gebiedsmaatregelen'!A"&amp;$N$18&amp;":H"&amp;$N$19),M$24,FALSE)</f>
        <v>4844</v>
      </c>
      <c r="N110" s="18">
        <f ca="1">VLOOKUP('Bewerking, HH'!$B110,INDIRECT("'Plak, Gebiedsmaatregelen'!A"&amp;$N$18&amp;":H"&amp;$N$19),N$24,FALSE)</f>
        <v>1572</v>
      </c>
      <c r="O110" s="18">
        <f ca="1">VLOOKUP('Bewerking, HH'!$B110,INDIRECT("'Plak, Gebiedsmaatregelen'!A"&amp;$N$18&amp;":H"&amp;$N$19),O$24,FALSE)</f>
        <v>0</v>
      </c>
      <c r="P110" s="18">
        <f ca="1">VLOOKUP('Bewerking, HH'!$B110,INDIRECT("'Plak, Gebiedsmaatregelen'!A"&amp;$N$18&amp;":H"&amp;$N$19),P$24,FALSE)</f>
        <v>0</v>
      </c>
      <c r="Q110" s="18">
        <f ca="1">VLOOKUP('Bewerking, HH'!$B110,INDIRECT("'Plak, Gebiedsmaatregelen'!A"&amp;$N$18&amp;":H"&amp;$N$19),Q$24,FALSE)</f>
        <v>0</v>
      </c>
      <c r="R110" s="18">
        <f ca="1">VLOOKUP('Bewerking, HH'!$B110,INDIRECT("'Plak, Gebiedsmaatregelen'!A"&amp;$N$18&amp;":H"&amp;$N$19),R$24,FALSE)</f>
        <v>0</v>
      </c>
      <c r="S110" s="18">
        <f ca="1">VLOOKUP('Bewerking, HH'!$B110,INDIRECT("'Plak, Gebiedsmaatregelen'!A"&amp;$N$18&amp;":H"&amp;$N$19),S$24,FALSE)</f>
        <v>3272</v>
      </c>
      <c r="W110" s="18">
        <f ca="1">VLOOKUP('Bewerking, HH'!$B110,INDIRECT("'Plak, Gebiedsmaatregelen'!A"&amp;$X$18&amp;":H"&amp;$X$19),W$24,FALSE)</f>
        <v>4844</v>
      </c>
      <c r="X110" s="18">
        <f ca="1">VLOOKUP('Bewerking, HH'!$B110,INDIRECT("'Plak, Gebiedsmaatregelen'!A"&amp;$X$18&amp;":H"&amp;$X$19),X$24,FALSE)</f>
        <v>1572</v>
      </c>
      <c r="Y110" s="18">
        <f ca="1">VLOOKUP('Bewerking, HH'!$B110,INDIRECT("'Plak, Gebiedsmaatregelen'!A"&amp;$X$18&amp;":H"&amp;$X$19),Y$24,FALSE)</f>
        <v>0</v>
      </c>
      <c r="Z110" s="18">
        <f ca="1">VLOOKUP('Bewerking, HH'!$B110,INDIRECT("'Plak, Gebiedsmaatregelen'!A"&amp;$X$18&amp;":H"&amp;$X$19),Z$24,FALSE)</f>
        <v>0</v>
      </c>
      <c r="AA110" s="18">
        <f ca="1">VLOOKUP('Bewerking, HH'!$B110,INDIRECT("'Plak, Gebiedsmaatregelen'!A"&amp;$X$18&amp;":H"&amp;$X$19),AA$24,FALSE)</f>
        <v>0</v>
      </c>
      <c r="AB110" s="18">
        <f ca="1">VLOOKUP('Bewerking, HH'!$B110,INDIRECT("'Plak, Gebiedsmaatregelen'!A"&amp;$X$18&amp;":H"&amp;$X$19),AB$24,FALSE)</f>
        <v>2378</v>
      </c>
      <c r="AC110" s="18">
        <f ca="1">VLOOKUP('Bewerking, HH'!$B110,INDIRECT("'Plak, Gebiedsmaatregelen'!A"&amp;$X$18&amp;":H"&amp;$X$19),AC$24,FALSE)</f>
        <v>894</v>
      </c>
      <c r="AG110" s="18">
        <f ca="1">VLOOKUP('Bewerking, HH'!$B110,INDIRECT("'Plak, Gebiedsmaatregelen'!A"&amp;$AH$18&amp;":H"&amp;$AH$19),AG$24,FALSE)</f>
        <v>4844</v>
      </c>
      <c r="AH110" s="18">
        <f ca="1">VLOOKUP('Bewerking, HH'!$B110,INDIRECT("'Plak, Gebiedsmaatregelen'!A"&amp;$AH$18&amp;":H"&amp;$AH$19),AH$24,FALSE)</f>
        <v>1572</v>
      </c>
      <c r="AI110" s="18">
        <f ca="1">VLOOKUP('Bewerking, HH'!$B110,INDIRECT("'Plak, Gebiedsmaatregelen'!A"&amp;$AH$18&amp;":H"&amp;$AH$19),AI$24,FALSE)</f>
        <v>0</v>
      </c>
      <c r="AJ110" s="18">
        <f ca="1">VLOOKUP('Bewerking, HH'!$B110,INDIRECT("'Plak, Gebiedsmaatregelen'!A"&amp;$AH$18&amp;":H"&amp;$AH$19),AJ$24,FALSE)</f>
        <v>0</v>
      </c>
      <c r="AK110" s="18">
        <f ca="1">VLOOKUP('Bewerking, HH'!$B110,INDIRECT("'Plak, Gebiedsmaatregelen'!A"&amp;$AH$18&amp;":H"&amp;$AH$19),AK$24,FALSE)</f>
        <v>0</v>
      </c>
      <c r="AL110" s="18">
        <f ca="1">VLOOKUP('Bewerking, HH'!$B110,INDIRECT("'Plak, Gebiedsmaatregelen'!A"&amp;$AH$18&amp;":H"&amp;$AH$19),AL$24,FALSE)</f>
        <v>0</v>
      </c>
      <c r="AM110" s="18">
        <f ca="1">VLOOKUP('Bewerking, HH'!$B110,INDIRECT("'Plak, Gebiedsmaatregelen'!A"&amp;$AH$18&amp;":H"&amp;$AH$19),AM$24,FALSE)</f>
        <v>0</v>
      </c>
      <c r="AQ110" s="18">
        <f ca="1">VLOOKUP('Bewerking, HH'!$B110,INDIRECT("'Plak, Gebiedsmaatregelen'!A"&amp;$AR$18&amp;":H"&amp;$AR$19),AQ$24,FALSE)</f>
        <v>4844</v>
      </c>
      <c r="AR110" s="18">
        <f ca="1">VLOOKUP('Bewerking, HH'!$B110,INDIRECT("'Plak, Gebiedsmaatregelen'!A"&amp;$AR$18&amp;":H"&amp;$AR$19),AR$24,FALSE)</f>
        <v>3211</v>
      </c>
      <c r="AS110" s="18">
        <f ca="1">VLOOKUP('Bewerking, HH'!$B110,INDIRECT("'Plak, Gebiedsmaatregelen'!A"&amp;$AR$18&amp;":H"&amp;$AR$19),AS$24,FALSE)</f>
        <v>1624</v>
      </c>
      <c r="AT110" s="18">
        <f ca="1">VLOOKUP('Bewerking, HH'!$B110,INDIRECT("'Plak, Gebiedsmaatregelen'!A"&amp;$AR$18&amp;":H"&amp;$AR$19),AT$24,FALSE)</f>
        <v>0</v>
      </c>
      <c r="AU110" s="18">
        <f ca="1">VLOOKUP('Bewerking, HH'!$B110,INDIRECT("'Plak, Gebiedsmaatregelen'!A"&amp;$AR$18&amp;":H"&amp;$AR$19),AU$24,FALSE)</f>
        <v>0</v>
      </c>
      <c r="AV110" s="18">
        <f ca="1">VLOOKUP('Bewerking, HH'!$B110,INDIRECT("'Plak, Gebiedsmaatregelen'!A"&amp;$AR$18&amp;":H"&amp;$AR$19),AV$24,FALSE)</f>
        <v>0</v>
      </c>
      <c r="AW110" s="18">
        <f ca="1">VLOOKUP('Bewerking, HH'!$B110,INDIRECT("'Plak, Gebiedsmaatregelen'!A"&amp;$AR$18&amp;":H"&amp;$AR$19),AW$24,FALSE)</f>
        <v>9</v>
      </c>
    </row>
    <row r="111" spans="2:49" x14ac:dyDescent="0.25">
      <c r="B111" s="18" t="s">
        <v>87</v>
      </c>
      <c r="C111" s="18">
        <f ca="1">VLOOKUP('Bewerking, HH'!$B111,INDIRECT("'Plak, Gebiedsmaatregelen'!A"&amp;$D$18&amp;":H"&amp;$D$19),C$24,FALSE)</f>
        <v>2546</v>
      </c>
      <c r="D111" s="18">
        <f ca="1">VLOOKUP('Bewerking, HH'!$B111,INDIRECT("'Plak, Gebiedsmaatregelen'!A"&amp;$D$18&amp;":H"&amp;$D$19),D$24,FALSE)</f>
        <v>868</v>
      </c>
      <c r="E111" s="18">
        <f ca="1">VLOOKUP('Bewerking, HH'!$B111,INDIRECT("'Plak, Gebiedsmaatregelen'!A"&amp;$D$18&amp;":H"&amp;$D$19),E$24,FALSE)</f>
        <v>0</v>
      </c>
      <c r="F111" s="18">
        <f ca="1">VLOOKUP('Bewerking, HH'!$B111,INDIRECT("'Plak, Gebiedsmaatregelen'!A"&amp;$D$18&amp;":H"&amp;$D$19),F$24,FALSE)</f>
        <v>0</v>
      </c>
      <c r="G111" s="18">
        <f ca="1">VLOOKUP('Bewerking, HH'!$B111,INDIRECT("'Plak, Gebiedsmaatregelen'!A"&amp;$D$18&amp;":H"&amp;$D$19),G$24,FALSE)</f>
        <v>0</v>
      </c>
      <c r="H111" s="18">
        <f ca="1">VLOOKUP('Bewerking, HH'!$B111,INDIRECT("'Plak, Gebiedsmaatregelen'!A"&amp;$D$18&amp;":H"&amp;$D$19),H$24,FALSE)</f>
        <v>0</v>
      </c>
      <c r="I111" s="18">
        <f ca="1">VLOOKUP('Bewerking, HH'!$B111,INDIRECT("'Plak, Gebiedsmaatregelen'!A"&amp;$D$18&amp;":H"&amp;$D$19),I$24,FALSE)</f>
        <v>1678</v>
      </c>
      <c r="M111" s="18">
        <f ca="1">VLOOKUP('Bewerking, HH'!$B111,INDIRECT("'Plak, Gebiedsmaatregelen'!A"&amp;$N$18&amp;":H"&amp;$N$19),M$24,FALSE)</f>
        <v>2546</v>
      </c>
      <c r="N111" s="18">
        <f ca="1">VLOOKUP('Bewerking, HH'!$B111,INDIRECT("'Plak, Gebiedsmaatregelen'!A"&amp;$N$18&amp;":H"&amp;$N$19),N$24,FALSE)</f>
        <v>868</v>
      </c>
      <c r="O111" s="18">
        <f ca="1">VLOOKUP('Bewerking, HH'!$B111,INDIRECT("'Plak, Gebiedsmaatregelen'!A"&amp;$N$18&amp;":H"&amp;$N$19),O$24,FALSE)</f>
        <v>0</v>
      </c>
      <c r="P111" s="18">
        <f ca="1">VLOOKUP('Bewerking, HH'!$B111,INDIRECT("'Plak, Gebiedsmaatregelen'!A"&amp;$N$18&amp;":H"&amp;$N$19),P$24,FALSE)</f>
        <v>0</v>
      </c>
      <c r="Q111" s="18">
        <f ca="1">VLOOKUP('Bewerking, HH'!$B111,INDIRECT("'Plak, Gebiedsmaatregelen'!A"&amp;$N$18&amp;":H"&amp;$N$19),Q$24,FALSE)</f>
        <v>0</v>
      </c>
      <c r="R111" s="18">
        <f ca="1">VLOOKUP('Bewerking, HH'!$B111,INDIRECT("'Plak, Gebiedsmaatregelen'!A"&amp;$N$18&amp;":H"&amp;$N$19),R$24,FALSE)</f>
        <v>0</v>
      </c>
      <c r="S111" s="18">
        <f ca="1">VLOOKUP('Bewerking, HH'!$B111,INDIRECT("'Plak, Gebiedsmaatregelen'!A"&amp;$N$18&amp;":H"&amp;$N$19),S$24,FALSE)</f>
        <v>1678</v>
      </c>
      <c r="W111" s="18">
        <f ca="1">VLOOKUP('Bewerking, HH'!$B111,INDIRECT("'Plak, Gebiedsmaatregelen'!A"&amp;$X$18&amp;":H"&amp;$X$19),W$24,FALSE)</f>
        <v>2546</v>
      </c>
      <c r="X111" s="18">
        <f ca="1">VLOOKUP('Bewerking, HH'!$B111,INDIRECT("'Plak, Gebiedsmaatregelen'!A"&amp;$X$18&amp;":H"&amp;$X$19),X$24,FALSE)</f>
        <v>868</v>
      </c>
      <c r="Y111" s="18">
        <f ca="1">VLOOKUP('Bewerking, HH'!$B111,INDIRECT("'Plak, Gebiedsmaatregelen'!A"&amp;$X$18&amp;":H"&amp;$X$19),Y$24,FALSE)</f>
        <v>0</v>
      </c>
      <c r="Z111" s="18">
        <f ca="1">VLOOKUP('Bewerking, HH'!$B111,INDIRECT("'Plak, Gebiedsmaatregelen'!A"&amp;$X$18&amp;":H"&amp;$X$19),Z$24,FALSE)</f>
        <v>0</v>
      </c>
      <c r="AA111" s="18">
        <f ca="1">VLOOKUP('Bewerking, HH'!$B111,INDIRECT("'Plak, Gebiedsmaatregelen'!A"&amp;$X$18&amp;":H"&amp;$X$19),AA$24,FALSE)</f>
        <v>0</v>
      </c>
      <c r="AB111" s="18">
        <f ca="1">VLOOKUP('Bewerking, HH'!$B111,INDIRECT("'Plak, Gebiedsmaatregelen'!A"&amp;$X$18&amp;":H"&amp;$X$19),AB$24,FALSE)</f>
        <v>1016</v>
      </c>
      <c r="AC111" s="18">
        <f ca="1">VLOOKUP('Bewerking, HH'!$B111,INDIRECT("'Plak, Gebiedsmaatregelen'!A"&amp;$X$18&amp;":H"&amp;$X$19),AC$24,FALSE)</f>
        <v>662</v>
      </c>
      <c r="AG111" s="18">
        <f ca="1">VLOOKUP('Bewerking, HH'!$B111,INDIRECT("'Plak, Gebiedsmaatregelen'!A"&amp;$AH$18&amp;":H"&amp;$AH$19),AG$24,FALSE)</f>
        <v>2546</v>
      </c>
      <c r="AH111" s="18">
        <f ca="1">VLOOKUP('Bewerking, HH'!$B111,INDIRECT("'Plak, Gebiedsmaatregelen'!A"&amp;$AH$18&amp;":H"&amp;$AH$19),AH$24,FALSE)</f>
        <v>868</v>
      </c>
      <c r="AI111" s="18">
        <f ca="1">VLOOKUP('Bewerking, HH'!$B111,INDIRECT("'Plak, Gebiedsmaatregelen'!A"&amp;$AH$18&amp;":H"&amp;$AH$19),AI$24,FALSE)</f>
        <v>0</v>
      </c>
      <c r="AJ111" s="18">
        <f ca="1">VLOOKUP('Bewerking, HH'!$B111,INDIRECT("'Plak, Gebiedsmaatregelen'!A"&amp;$AH$18&amp;":H"&amp;$AH$19),AJ$24,FALSE)</f>
        <v>0</v>
      </c>
      <c r="AK111" s="18">
        <f ca="1">VLOOKUP('Bewerking, HH'!$B111,INDIRECT("'Plak, Gebiedsmaatregelen'!A"&amp;$AH$18&amp;":H"&amp;$AH$19),AK$24,FALSE)</f>
        <v>0</v>
      </c>
      <c r="AL111" s="18">
        <f ca="1">VLOOKUP('Bewerking, HH'!$B111,INDIRECT("'Plak, Gebiedsmaatregelen'!A"&amp;$AH$18&amp;":H"&amp;$AH$19),AL$24,FALSE)</f>
        <v>0</v>
      </c>
      <c r="AM111" s="18">
        <f ca="1">VLOOKUP('Bewerking, HH'!$B111,INDIRECT("'Plak, Gebiedsmaatregelen'!A"&amp;$AH$18&amp;":H"&amp;$AH$19),AM$24,FALSE)</f>
        <v>0</v>
      </c>
      <c r="AQ111" s="18">
        <f ca="1">VLOOKUP('Bewerking, HH'!$B111,INDIRECT("'Plak, Gebiedsmaatregelen'!A"&amp;$AR$18&amp;":H"&amp;$AR$19),AQ$24,FALSE)</f>
        <v>2546</v>
      </c>
      <c r="AR111" s="18">
        <f ca="1">VLOOKUP('Bewerking, HH'!$B111,INDIRECT("'Plak, Gebiedsmaatregelen'!A"&amp;$AR$18&amp;":H"&amp;$AR$19),AR$24,FALSE)</f>
        <v>1699</v>
      </c>
      <c r="AS111" s="18">
        <f ca="1">VLOOKUP('Bewerking, HH'!$B111,INDIRECT("'Plak, Gebiedsmaatregelen'!A"&amp;$AR$18&amp;":H"&amp;$AR$19),AS$24,FALSE)</f>
        <v>847</v>
      </c>
      <c r="AT111" s="18">
        <f ca="1">VLOOKUP('Bewerking, HH'!$B111,INDIRECT("'Plak, Gebiedsmaatregelen'!A"&amp;$AR$18&amp;":H"&amp;$AR$19),AT$24,FALSE)</f>
        <v>0</v>
      </c>
      <c r="AU111" s="18">
        <f ca="1">VLOOKUP('Bewerking, HH'!$B111,INDIRECT("'Plak, Gebiedsmaatregelen'!A"&amp;$AR$18&amp;":H"&amp;$AR$19),AU$24,FALSE)</f>
        <v>0</v>
      </c>
      <c r="AV111" s="18">
        <f ca="1">VLOOKUP('Bewerking, HH'!$B111,INDIRECT("'Plak, Gebiedsmaatregelen'!A"&amp;$AR$18&amp;":H"&amp;$AR$19),AV$24,FALSE)</f>
        <v>0</v>
      </c>
      <c r="AW111" s="18">
        <f ca="1">VLOOKUP('Bewerking, HH'!$B111,INDIRECT("'Plak, Gebiedsmaatregelen'!A"&amp;$AR$18&amp;":H"&amp;$AR$19),AW$24,FALSE)</f>
        <v>0</v>
      </c>
    </row>
    <row r="112" spans="2:49" x14ac:dyDescent="0.25">
      <c r="B112" s="18" t="s">
        <v>88</v>
      </c>
      <c r="C112" s="18">
        <f ca="1">VLOOKUP('Bewerking, HH'!$B112,INDIRECT("'Plak, Gebiedsmaatregelen'!A"&amp;$D$18&amp;":H"&amp;$D$19),C$24,FALSE)</f>
        <v>4426</v>
      </c>
      <c r="D112" s="18">
        <f ca="1">VLOOKUP('Bewerking, HH'!$B112,INDIRECT("'Plak, Gebiedsmaatregelen'!A"&amp;$D$18&amp;":H"&amp;$D$19),D$24,FALSE)</f>
        <v>703</v>
      </c>
      <c r="E112" s="18">
        <f ca="1">VLOOKUP('Bewerking, HH'!$B112,INDIRECT("'Plak, Gebiedsmaatregelen'!A"&amp;$D$18&amp;":H"&amp;$D$19),E$24,FALSE)</f>
        <v>0</v>
      </c>
      <c r="F112" s="18">
        <f ca="1">VLOOKUP('Bewerking, HH'!$B112,INDIRECT("'Plak, Gebiedsmaatregelen'!A"&amp;$D$18&amp;":H"&amp;$D$19),F$24,FALSE)</f>
        <v>0</v>
      </c>
      <c r="G112" s="18">
        <f ca="1">VLOOKUP('Bewerking, HH'!$B112,INDIRECT("'Plak, Gebiedsmaatregelen'!A"&amp;$D$18&amp;":H"&amp;$D$19),G$24,FALSE)</f>
        <v>0</v>
      </c>
      <c r="H112" s="18">
        <f ca="1">VLOOKUP('Bewerking, HH'!$B112,INDIRECT("'Plak, Gebiedsmaatregelen'!A"&amp;$D$18&amp;":H"&amp;$D$19),H$24,FALSE)</f>
        <v>0</v>
      </c>
      <c r="I112" s="18">
        <f ca="1">VLOOKUP('Bewerking, HH'!$B112,INDIRECT("'Plak, Gebiedsmaatregelen'!A"&amp;$D$18&amp;":H"&amp;$D$19),I$24,FALSE)</f>
        <v>3723</v>
      </c>
      <c r="M112" s="18">
        <f ca="1">VLOOKUP('Bewerking, HH'!$B112,INDIRECT("'Plak, Gebiedsmaatregelen'!A"&amp;$N$18&amp;":H"&amp;$N$19),M$24,FALSE)</f>
        <v>4426</v>
      </c>
      <c r="N112" s="18">
        <f ca="1">VLOOKUP('Bewerking, HH'!$B112,INDIRECT("'Plak, Gebiedsmaatregelen'!A"&amp;$N$18&amp;":H"&amp;$N$19),N$24,FALSE)</f>
        <v>703</v>
      </c>
      <c r="O112" s="18">
        <f ca="1">VLOOKUP('Bewerking, HH'!$B112,INDIRECT("'Plak, Gebiedsmaatregelen'!A"&amp;$N$18&amp;":H"&amp;$N$19),O$24,FALSE)</f>
        <v>0</v>
      </c>
      <c r="P112" s="18">
        <f ca="1">VLOOKUP('Bewerking, HH'!$B112,INDIRECT("'Plak, Gebiedsmaatregelen'!A"&amp;$N$18&amp;":H"&amp;$N$19),P$24,FALSE)</f>
        <v>0</v>
      </c>
      <c r="Q112" s="18">
        <f ca="1">VLOOKUP('Bewerking, HH'!$B112,INDIRECT("'Plak, Gebiedsmaatregelen'!A"&amp;$N$18&amp;":H"&amp;$N$19),Q$24,FALSE)</f>
        <v>0</v>
      </c>
      <c r="R112" s="18">
        <f ca="1">VLOOKUP('Bewerking, HH'!$B112,INDIRECT("'Plak, Gebiedsmaatregelen'!A"&amp;$N$18&amp;":H"&amp;$N$19),R$24,FALSE)</f>
        <v>0</v>
      </c>
      <c r="S112" s="18">
        <f ca="1">VLOOKUP('Bewerking, HH'!$B112,INDIRECT("'Plak, Gebiedsmaatregelen'!A"&amp;$N$18&amp;":H"&amp;$N$19),S$24,FALSE)</f>
        <v>3723</v>
      </c>
      <c r="W112" s="18">
        <f ca="1">VLOOKUP('Bewerking, HH'!$B112,INDIRECT("'Plak, Gebiedsmaatregelen'!A"&amp;$X$18&amp;":H"&amp;$X$19),W$24,FALSE)</f>
        <v>4426</v>
      </c>
      <c r="X112" s="18">
        <f ca="1">VLOOKUP('Bewerking, HH'!$B112,INDIRECT("'Plak, Gebiedsmaatregelen'!A"&amp;$X$18&amp;":H"&amp;$X$19),X$24,FALSE)</f>
        <v>703</v>
      </c>
      <c r="Y112" s="18">
        <f ca="1">VLOOKUP('Bewerking, HH'!$B112,INDIRECT("'Plak, Gebiedsmaatregelen'!A"&amp;$X$18&amp;":H"&amp;$X$19),Y$24,FALSE)</f>
        <v>0</v>
      </c>
      <c r="Z112" s="18">
        <f ca="1">VLOOKUP('Bewerking, HH'!$B112,INDIRECT("'Plak, Gebiedsmaatregelen'!A"&amp;$X$18&amp;":H"&amp;$X$19),Z$24,FALSE)</f>
        <v>0</v>
      </c>
      <c r="AA112" s="18">
        <f ca="1">VLOOKUP('Bewerking, HH'!$B112,INDIRECT("'Plak, Gebiedsmaatregelen'!A"&amp;$X$18&amp;":H"&amp;$X$19),AA$24,FALSE)</f>
        <v>0</v>
      </c>
      <c r="AB112" s="18">
        <f ca="1">VLOOKUP('Bewerking, HH'!$B112,INDIRECT("'Plak, Gebiedsmaatregelen'!A"&amp;$X$18&amp;":H"&amp;$X$19),AB$24,FALSE)</f>
        <v>2995</v>
      </c>
      <c r="AC112" s="18">
        <f ca="1">VLOOKUP('Bewerking, HH'!$B112,INDIRECT("'Plak, Gebiedsmaatregelen'!A"&amp;$X$18&amp;":H"&amp;$X$19),AC$24,FALSE)</f>
        <v>728</v>
      </c>
      <c r="AG112" s="18">
        <f ca="1">VLOOKUP('Bewerking, HH'!$B112,INDIRECT("'Plak, Gebiedsmaatregelen'!A"&amp;$AH$18&amp;":H"&amp;$AH$19),AG$24,FALSE)</f>
        <v>4426</v>
      </c>
      <c r="AH112" s="18">
        <f ca="1">VLOOKUP('Bewerking, HH'!$B112,INDIRECT("'Plak, Gebiedsmaatregelen'!A"&amp;$AH$18&amp;":H"&amp;$AH$19),AH$24,FALSE)</f>
        <v>703</v>
      </c>
      <c r="AI112" s="18">
        <f ca="1">VLOOKUP('Bewerking, HH'!$B112,INDIRECT("'Plak, Gebiedsmaatregelen'!A"&amp;$AH$18&amp;":H"&amp;$AH$19),AI$24,FALSE)</f>
        <v>0</v>
      </c>
      <c r="AJ112" s="18">
        <f ca="1">VLOOKUP('Bewerking, HH'!$B112,INDIRECT("'Plak, Gebiedsmaatregelen'!A"&amp;$AH$18&amp;":H"&amp;$AH$19),AJ$24,FALSE)</f>
        <v>0</v>
      </c>
      <c r="AK112" s="18">
        <f ca="1">VLOOKUP('Bewerking, HH'!$B112,INDIRECT("'Plak, Gebiedsmaatregelen'!A"&amp;$AH$18&amp;":H"&amp;$AH$19),AK$24,FALSE)</f>
        <v>0</v>
      </c>
      <c r="AL112" s="18">
        <f ca="1">VLOOKUP('Bewerking, HH'!$B112,INDIRECT("'Plak, Gebiedsmaatregelen'!A"&amp;$AH$18&amp;":H"&amp;$AH$19),AL$24,FALSE)</f>
        <v>0</v>
      </c>
      <c r="AM112" s="18">
        <f ca="1">VLOOKUP('Bewerking, HH'!$B112,INDIRECT("'Plak, Gebiedsmaatregelen'!A"&amp;$AH$18&amp;":H"&amp;$AH$19),AM$24,FALSE)</f>
        <v>0</v>
      </c>
      <c r="AQ112" s="18">
        <f ca="1">VLOOKUP('Bewerking, HH'!$B112,INDIRECT("'Plak, Gebiedsmaatregelen'!A"&amp;$AR$18&amp;":H"&amp;$AR$19),AQ$24,FALSE)</f>
        <v>4426</v>
      </c>
      <c r="AR112" s="18">
        <f ca="1">VLOOKUP('Bewerking, HH'!$B112,INDIRECT("'Plak, Gebiedsmaatregelen'!A"&amp;$AR$18&amp;":H"&amp;$AR$19),AR$24,FALSE)</f>
        <v>3029</v>
      </c>
      <c r="AS112" s="18">
        <f ca="1">VLOOKUP('Bewerking, HH'!$B112,INDIRECT("'Plak, Gebiedsmaatregelen'!A"&amp;$AR$18&amp;":H"&amp;$AR$19),AS$24,FALSE)</f>
        <v>1394</v>
      </c>
      <c r="AT112" s="18">
        <f ca="1">VLOOKUP('Bewerking, HH'!$B112,INDIRECT("'Plak, Gebiedsmaatregelen'!A"&amp;$AR$18&amp;":H"&amp;$AR$19),AT$24,FALSE)</f>
        <v>0</v>
      </c>
      <c r="AU112" s="18">
        <f ca="1">VLOOKUP('Bewerking, HH'!$B112,INDIRECT("'Plak, Gebiedsmaatregelen'!A"&amp;$AR$18&amp;":H"&amp;$AR$19),AU$24,FALSE)</f>
        <v>0</v>
      </c>
      <c r="AV112" s="18">
        <f ca="1">VLOOKUP('Bewerking, HH'!$B112,INDIRECT("'Plak, Gebiedsmaatregelen'!A"&amp;$AR$18&amp;":H"&amp;$AR$19),AV$24,FALSE)</f>
        <v>0</v>
      </c>
      <c r="AW112" s="18">
        <f ca="1">VLOOKUP('Bewerking, HH'!$B112,INDIRECT("'Plak, Gebiedsmaatregelen'!A"&amp;$AR$18&amp;":H"&amp;$AR$19),AW$24,FALSE)</f>
        <v>3</v>
      </c>
    </row>
    <row r="113" spans="2:49" x14ac:dyDescent="0.25">
      <c r="B113" s="18" t="s">
        <v>89</v>
      </c>
      <c r="C113" s="18">
        <f ca="1">VLOOKUP('Bewerking, HH'!$B113,INDIRECT("'Plak, Gebiedsmaatregelen'!A"&amp;$D$18&amp;":H"&amp;$D$19),C$24,FALSE)</f>
        <v>8930</v>
      </c>
      <c r="D113" s="18">
        <f ca="1">VLOOKUP('Bewerking, HH'!$B113,INDIRECT("'Plak, Gebiedsmaatregelen'!A"&amp;$D$18&amp;":H"&amp;$D$19),D$24,FALSE)</f>
        <v>3218</v>
      </c>
      <c r="E113" s="18">
        <f ca="1">VLOOKUP('Bewerking, HH'!$B113,INDIRECT("'Plak, Gebiedsmaatregelen'!A"&amp;$D$18&amp;":H"&amp;$D$19),E$24,FALSE)</f>
        <v>0</v>
      </c>
      <c r="F113" s="18">
        <f ca="1">VLOOKUP('Bewerking, HH'!$B113,INDIRECT("'Plak, Gebiedsmaatregelen'!A"&amp;$D$18&amp;":H"&amp;$D$19),F$24,FALSE)</f>
        <v>0</v>
      </c>
      <c r="G113" s="18">
        <f ca="1">VLOOKUP('Bewerking, HH'!$B113,INDIRECT("'Plak, Gebiedsmaatregelen'!A"&amp;$D$18&amp;":H"&amp;$D$19),G$24,FALSE)</f>
        <v>0</v>
      </c>
      <c r="H113" s="18">
        <f ca="1">VLOOKUP('Bewerking, HH'!$B113,INDIRECT("'Plak, Gebiedsmaatregelen'!A"&amp;$D$18&amp;":H"&amp;$D$19),H$24,FALSE)</f>
        <v>0</v>
      </c>
      <c r="I113" s="18">
        <f ca="1">VLOOKUP('Bewerking, HH'!$B113,INDIRECT("'Plak, Gebiedsmaatregelen'!A"&amp;$D$18&amp;":H"&amp;$D$19),I$24,FALSE)</f>
        <v>5712</v>
      </c>
      <c r="M113" s="18">
        <f ca="1">VLOOKUP('Bewerking, HH'!$B113,INDIRECT("'Plak, Gebiedsmaatregelen'!A"&amp;$N$18&amp;":H"&amp;$N$19),M$24,FALSE)</f>
        <v>8930</v>
      </c>
      <c r="N113" s="18">
        <f ca="1">VLOOKUP('Bewerking, HH'!$B113,INDIRECT("'Plak, Gebiedsmaatregelen'!A"&amp;$N$18&amp;":H"&amp;$N$19),N$24,FALSE)</f>
        <v>3218</v>
      </c>
      <c r="O113" s="18">
        <f ca="1">VLOOKUP('Bewerking, HH'!$B113,INDIRECT("'Plak, Gebiedsmaatregelen'!A"&amp;$N$18&amp;":H"&amp;$N$19),O$24,FALSE)</f>
        <v>0</v>
      </c>
      <c r="P113" s="18">
        <f ca="1">VLOOKUP('Bewerking, HH'!$B113,INDIRECT("'Plak, Gebiedsmaatregelen'!A"&amp;$N$18&amp;":H"&amp;$N$19),P$24,FALSE)</f>
        <v>0</v>
      </c>
      <c r="Q113" s="18">
        <f ca="1">VLOOKUP('Bewerking, HH'!$B113,INDIRECT("'Plak, Gebiedsmaatregelen'!A"&amp;$N$18&amp;":H"&amp;$N$19),Q$24,FALSE)</f>
        <v>0</v>
      </c>
      <c r="R113" s="18">
        <f ca="1">VLOOKUP('Bewerking, HH'!$B113,INDIRECT("'Plak, Gebiedsmaatregelen'!A"&amp;$N$18&amp;":H"&amp;$N$19),R$24,FALSE)</f>
        <v>0</v>
      </c>
      <c r="S113" s="18">
        <f ca="1">VLOOKUP('Bewerking, HH'!$B113,INDIRECT("'Plak, Gebiedsmaatregelen'!A"&amp;$N$18&amp;":H"&amp;$N$19),S$24,FALSE)</f>
        <v>5712</v>
      </c>
      <c r="W113" s="18">
        <f ca="1">VLOOKUP('Bewerking, HH'!$B113,INDIRECT("'Plak, Gebiedsmaatregelen'!A"&amp;$X$18&amp;":H"&amp;$X$19),W$24,FALSE)</f>
        <v>8930</v>
      </c>
      <c r="X113" s="18">
        <f ca="1">VLOOKUP('Bewerking, HH'!$B113,INDIRECT("'Plak, Gebiedsmaatregelen'!A"&amp;$X$18&amp;":H"&amp;$X$19),X$24,FALSE)</f>
        <v>3218</v>
      </c>
      <c r="Y113" s="18">
        <f ca="1">VLOOKUP('Bewerking, HH'!$B113,INDIRECT("'Plak, Gebiedsmaatregelen'!A"&amp;$X$18&amp;":H"&amp;$X$19),Y$24,FALSE)</f>
        <v>0</v>
      </c>
      <c r="Z113" s="18">
        <f ca="1">VLOOKUP('Bewerking, HH'!$B113,INDIRECT("'Plak, Gebiedsmaatregelen'!A"&amp;$X$18&amp;":H"&amp;$X$19),Z$24,FALSE)</f>
        <v>0</v>
      </c>
      <c r="AA113" s="18">
        <f ca="1">VLOOKUP('Bewerking, HH'!$B113,INDIRECT("'Plak, Gebiedsmaatregelen'!A"&amp;$X$18&amp;":H"&amp;$X$19),AA$24,FALSE)</f>
        <v>0</v>
      </c>
      <c r="AB113" s="18">
        <f ca="1">VLOOKUP('Bewerking, HH'!$B113,INDIRECT("'Plak, Gebiedsmaatregelen'!A"&amp;$X$18&amp;":H"&amp;$X$19),AB$24,FALSE)</f>
        <v>3246</v>
      </c>
      <c r="AC113" s="18">
        <f ca="1">VLOOKUP('Bewerking, HH'!$B113,INDIRECT("'Plak, Gebiedsmaatregelen'!A"&amp;$X$18&amp;":H"&amp;$X$19),AC$24,FALSE)</f>
        <v>2466</v>
      </c>
      <c r="AG113" s="18">
        <f ca="1">VLOOKUP('Bewerking, HH'!$B113,INDIRECT("'Plak, Gebiedsmaatregelen'!A"&amp;$AH$18&amp;":H"&amp;$AH$19),AG$24,FALSE)</f>
        <v>8930</v>
      </c>
      <c r="AH113" s="18">
        <f ca="1">VLOOKUP('Bewerking, HH'!$B113,INDIRECT("'Plak, Gebiedsmaatregelen'!A"&amp;$AH$18&amp;":H"&amp;$AH$19),AH$24,FALSE)</f>
        <v>3218</v>
      </c>
      <c r="AI113" s="18">
        <f ca="1">VLOOKUP('Bewerking, HH'!$B113,INDIRECT("'Plak, Gebiedsmaatregelen'!A"&amp;$AH$18&amp;":H"&amp;$AH$19),AI$24,FALSE)</f>
        <v>0</v>
      </c>
      <c r="AJ113" s="18">
        <f ca="1">VLOOKUP('Bewerking, HH'!$B113,INDIRECT("'Plak, Gebiedsmaatregelen'!A"&amp;$AH$18&amp;":H"&amp;$AH$19),AJ$24,FALSE)</f>
        <v>0</v>
      </c>
      <c r="AK113" s="18">
        <f ca="1">VLOOKUP('Bewerking, HH'!$B113,INDIRECT("'Plak, Gebiedsmaatregelen'!A"&amp;$AH$18&amp;":H"&amp;$AH$19),AK$24,FALSE)</f>
        <v>0</v>
      </c>
      <c r="AL113" s="18">
        <f ca="1">VLOOKUP('Bewerking, HH'!$B113,INDIRECT("'Plak, Gebiedsmaatregelen'!A"&amp;$AH$18&amp;":H"&amp;$AH$19),AL$24,FALSE)</f>
        <v>0</v>
      </c>
      <c r="AM113" s="18">
        <f ca="1">VLOOKUP('Bewerking, HH'!$B113,INDIRECT("'Plak, Gebiedsmaatregelen'!A"&amp;$AH$18&amp;":H"&amp;$AH$19),AM$24,FALSE)</f>
        <v>0</v>
      </c>
      <c r="AQ113" s="18">
        <f ca="1">VLOOKUP('Bewerking, HH'!$B113,INDIRECT("'Plak, Gebiedsmaatregelen'!A"&amp;$AR$18&amp;":H"&amp;$AR$19),AQ$24,FALSE)</f>
        <v>8930</v>
      </c>
      <c r="AR113" s="18">
        <f ca="1">VLOOKUP('Bewerking, HH'!$B113,INDIRECT("'Plak, Gebiedsmaatregelen'!A"&amp;$AR$18&amp;":H"&amp;$AR$19),AR$24,FALSE)</f>
        <v>7632</v>
      </c>
      <c r="AS113" s="18">
        <f ca="1">VLOOKUP('Bewerking, HH'!$B113,INDIRECT("'Plak, Gebiedsmaatregelen'!A"&amp;$AR$18&amp;":H"&amp;$AR$19),AS$24,FALSE)</f>
        <v>1295</v>
      </c>
      <c r="AT113" s="18">
        <f ca="1">VLOOKUP('Bewerking, HH'!$B113,INDIRECT("'Plak, Gebiedsmaatregelen'!A"&amp;$AR$18&amp;":H"&amp;$AR$19),AT$24,FALSE)</f>
        <v>0</v>
      </c>
      <c r="AU113" s="18">
        <f ca="1">VLOOKUP('Bewerking, HH'!$B113,INDIRECT("'Plak, Gebiedsmaatregelen'!A"&amp;$AR$18&amp;":H"&amp;$AR$19),AU$24,FALSE)</f>
        <v>0</v>
      </c>
      <c r="AV113" s="18">
        <f ca="1">VLOOKUP('Bewerking, HH'!$B113,INDIRECT("'Plak, Gebiedsmaatregelen'!A"&amp;$AR$18&amp;":H"&amp;$AR$19),AV$24,FALSE)</f>
        <v>0</v>
      </c>
      <c r="AW113" s="18">
        <f ca="1">VLOOKUP('Bewerking, HH'!$B113,INDIRECT("'Plak, Gebiedsmaatregelen'!A"&amp;$AR$18&amp;":H"&amp;$AR$19),AW$24,FALSE)</f>
        <v>3</v>
      </c>
    </row>
    <row r="114" spans="2:49" x14ac:dyDescent="0.25">
      <c r="B114" s="18" t="s">
        <v>90</v>
      </c>
      <c r="C114" s="18">
        <f ca="1">VLOOKUP('Bewerking, HH'!$B114,INDIRECT("'Plak, Gebiedsmaatregelen'!A"&amp;$D$18&amp;":H"&amp;$D$19),C$24,FALSE)</f>
        <v>7514</v>
      </c>
      <c r="D114" s="18">
        <f ca="1">VLOOKUP('Bewerking, HH'!$B114,INDIRECT("'Plak, Gebiedsmaatregelen'!A"&amp;$D$18&amp;":H"&amp;$D$19),D$24,FALSE)</f>
        <v>2264</v>
      </c>
      <c r="E114" s="18">
        <f ca="1">VLOOKUP('Bewerking, HH'!$B114,INDIRECT("'Plak, Gebiedsmaatregelen'!A"&amp;$D$18&amp;":H"&amp;$D$19),E$24,FALSE)</f>
        <v>0</v>
      </c>
      <c r="F114" s="18">
        <f ca="1">VLOOKUP('Bewerking, HH'!$B114,INDIRECT("'Plak, Gebiedsmaatregelen'!A"&amp;$D$18&amp;":H"&amp;$D$19),F$24,FALSE)</f>
        <v>0</v>
      </c>
      <c r="G114" s="18">
        <f ca="1">VLOOKUP('Bewerking, HH'!$B114,INDIRECT("'Plak, Gebiedsmaatregelen'!A"&amp;$D$18&amp;":H"&amp;$D$19),G$24,FALSE)</f>
        <v>0</v>
      </c>
      <c r="H114" s="18">
        <f ca="1">VLOOKUP('Bewerking, HH'!$B114,INDIRECT("'Plak, Gebiedsmaatregelen'!A"&amp;$D$18&amp;":H"&amp;$D$19),H$24,FALSE)</f>
        <v>0</v>
      </c>
      <c r="I114" s="18">
        <f ca="1">VLOOKUP('Bewerking, HH'!$B114,INDIRECT("'Plak, Gebiedsmaatregelen'!A"&amp;$D$18&amp;":H"&amp;$D$19),I$24,FALSE)</f>
        <v>5250</v>
      </c>
      <c r="M114" s="18">
        <f ca="1">VLOOKUP('Bewerking, HH'!$B114,INDIRECT("'Plak, Gebiedsmaatregelen'!A"&amp;$N$18&amp;":H"&amp;$N$19),M$24,FALSE)</f>
        <v>7514</v>
      </c>
      <c r="N114" s="18">
        <f ca="1">VLOOKUP('Bewerking, HH'!$B114,INDIRECT("'Plak, Gebiedsmaatregelen'!A"&amp;$N$18&amp;":H"&amp;$N$19),N$24,FALSE)</f>
        <v>2264</v>
      </c>
      <c r="O114" s="18">
        <f ca="1">VLOOKUP('Bewerking, HH'!$B114,INDIRECT("'Plak, Gebiedsmaatregelen'!A"&amp;$N$18&amp;":H"&amp;$N$19),O$24,FALSE)</f>
        <v>0</v>
      </c>
      <c r="P114" s="18">
        <f ca="1">VLOOKUP('Bewerking, HH'!$B114,INDIRECT("'Plak, Gebiedsmaatregelen'!A"&amp;$N$18&amp;":H"&amp;$N$19),P$24,FALSE)</f>
        <v>0</v>
      </c>
      <c r="Q114" s="18">
        <f ca="1">VLOOKUP('Bewerking, HH'!$B114,INDIRECT("'Plak, Gebiedsmaatregelen'!A"&amp;$N$18&amp;":H"&amp;$N$19),Q$24,FALSE)</f>
        <v>0</v>
      </c>
      <c r="R114" s="18">
        <f ca="1">VLOOKUP('Bewerking, HH'!$B114,INDIRECT("'Plak, Gebiedsmaatregelen'!A"&amp;$N$18&amp;":H"&amp;$N$19),R$24,FALSE)</f>
        <v>0</v>
      </c>
      <c r="S114" s="18">
        <f ca="1">VLOOKUP('Bewerking, HH'!$B114,INDIRECT("'Plak, Gebiedsmaatregelen'!A"&amp;$N$18&amp;":H"&amp;$N$19),S$24,FALSE)</f>
        <v>5250</v>
      </c>
      <c r="W114" s="18">
        <f ca="1">VLOOKUP('Bewerking, HH'!$B114,INDIRECT("'Plak, Gebiedsmaatregelen'!A"&amp;$X$18&amp;":H"&amp;$X$19),W$24,FALSE)</f>
        <v>7514</v>
      </c>
      <c r="X114" s="18">
        <f ca="1">VLOOKUP('Bewerking, HH'!$B114,INDIRECT("'Plak, Gebiedsmaatregelen'!A"&amp;$X$18&amp;":H"&amp;$X$19),X$24,FALSE)</f>
        <v>2264</v>
      </c>
      <c r="Y114" s="18">
        <f ca="1">VLOOKUP('Bewerking, HH'!$B114,INDIRECT("'Plak, Gebiedsmaatregelen'!A"&amp;$X$18&amp;":H"&amp;$X$19),Y$24,FALSE)</f>
        <v>0</v>
      </c>
      <c r="Z114" s="18">
        <f ca="1">VLOOKUP('Bewerking, HH'!$B114,INDIRECT("'Plak, Gebiedsmaatregelen'!A"&amp;$X$18&amp;":H"&amp;$X$19),Z$24,FALSE)</f>
        <v>0</v>
      </c>
      <c r="AA114" s="18">
        <f ca="1">VLOOKUP('Bewerking, HH'!$B114,INDIRECT("'Plak, Gebiedsmaatregelen'!A"&amp;$X$18&amp;":H"&amp;$X$19),AA$24,FALSE)</f>
        <v>0</v>
      </c>
      <c r="AB114" s="18">
        <f ca="1">VLOOKUP('Bewerking, HH'!$B114,INDIRECT("'Plak, Gebiedsmaatregelen'!A"&amp;$X$18&amp;":H"&amp;$X$19),AB$24,FALSE)</f>
        <v>2864</v>
      </c>
      <c r="AC114" s="18">
        <f ca="1">VLOOKUP('Bewerking, HH'!$B114,INDIRECT("'Plak, Gebiedsmaatregelen'!A"&amp;$X$18&amp;":H"&amp;$X$19),AC$24,FALSE)</f>
        <v>2386</v>
      </c>
      <c r="AG114" s="18">
        <f ca="1">VLOOKUP('Bewerking, HH'!$B114,INDIRECT("'Plak, Gebiedsmaatregelen'!A"&amp;$AH$18&amp;":H"&amp;$AH$19),AG$24,FALSE)</f>
        <v>7514</v>
      </c>
      <c r="AH114" s="18">
        <f ca="1">VLOOKUP('Bewerking, HH'!$B114,INDIRECT("'Plak, Gebiedsmaatregelen'!A"&amp;$AH$18&amp;":H"&amp;$AH$19),AH$24,FALSE)</f>
        <v>2264</v>
      </c>
      <c r="AI114" s="18">
        <f ca="1">VLOOKUP('Bewerking, HH'!$B114,INDIRECT("'Plak, Gebiedsmaatregelen'!A"&amp;$AH$18&amp;":H"&amp;$AH$19),AI$24,FALSE)</f>
        <v>0</v>
      </c>
      <c r="AJ114" s="18">
        <f ca="1">VLOOKUP('Bewerking, HH'!$B114,INDIRECT("'Plak, Gebiedsmaatregelen'!A"&amp;$AH$18&amp;":H"&amp;$AH$19),AJ$24,FALSE)</f>
        <v>0</v>
      </c>
      <c r="AK114" s="18">
        <f ca="1">VLOOKUP('Bewerking, HH'!$B114,INDIRECT("'Plak, Gebiedsmaatregelen'!A"&amp;$AH$18&amp;":H"&amp;$AH$19),AK$24,FALSE)</f>
        <v>0</v>
      </c>
      <c r="AL114" s="18">
        <f ca="1">VLOOKUP('Bewerking, HH'!$B114,INDIRECT("'Plak, Gebiedsmaatregelen'!A"&amp;$AH$18&amp;":H"&amp;$AH$19),AL$24,FALSE)</f>
        <v>0</v>
      </c>
      <c r="AM114" s="18">
        <f ca="1">VLOOKUP('Bewerking, HH'!$B114,INDIRECT("'Plak, Gebiedsmaatregelen'!A"&amp;$AH$18&amp;":H"&amp;$AH$19),AM$24,FALSE)</f>
        <v>0</v>
      </c>
      <c r="AQ114" s="18">
        <f ca="1">VLOOKUP('Bewerking, HH'!$B114,INDIRECT("'Plak, Gebiedsmaatregelen'!A"&amp;$AR$18&amp;":H"&amp;$AR$19),AQ$24,FALSE)</f>
        <v>7514</v>
      </c>
      <c r="AR114" s="18">
        <f ca="1">VLOOKUP('Bewerking, HH'!$B114,INDIRECT("'Plak, Gebiedsmaatregelen'!A"&amp;$AR$18&amp;":H"&amp;$AR$19),AR$24,FALSE)</f>
        <v>6505</v>
      </c>
      <c r="AS114" s="18">
        <f ca="1">VLOOKUP('Bewerking, HH'!$B114,INDIRECT("'Plak, Gebiedsmaatregelen'!A"&amp;$AR$18&amp;":H"&amp;$AR$19),AS$24,FALSE)</f>
        <v>1009</v>
      </c>
      <c r="AT114" s="18">
        <f ca="1">VLOOKUP('Bewerking, HH'!$B114,INDIRECT("'Plak, Gebiedsmaatregelen'!A"&amp;$AR$18&amp;":H"&amp;$AR$19),AT$24,FALSE)</f>
        <v>0</v>
      </c>
      <c r="AU114" s="18">
        <f ca="1">VLOOKUP('Bewerking, HH'!$B114,INDIRECT("'Plak, Gebiedsmaatregelen'!A"&amp;$AR$18&amp;":H"&amp;$AR$19),AU$24,FALSE)</f>
        <v>0</v>
      </c>
      <c r="AV114" s="18">
        <f ca="1">VLOOKUP('Bewerking, HH'!$B114,INDIRECT("'Plak, Gebiedsmaatregelen'!A"&amp;$AR$18&amp;":H"&amp;$AR$19),AV$24,FALSE)</f>
        <v>0</v>
      </c>
      <c r="AW114" s="18">
        <f ca="1">VLOOKUP('Bewerking, HH'!$B114,INDIRECT("'Plak, Gebiedsmaatregelen'!A"&amp;$AR$18&amp;":H"&amp;$AR$19),AW$24,FALSE)</f>
        <v>0</v>
      </c>
    </row>
    <row r="115" spans="2:49" x14ac:dyDescent="0.25">
      <c r="B115" s="18" t="s">
        <v>91</v>
      </c>
      <c r="C115" s="18">
        <f ca="1">VLOOKUP('Bewerking, HH'!$B115,INDIRECT("'Plak, Gebiedsmaatregelen'!A"&amp;$D$18&amp;":H"&amp;$D$19),C$24,FALSE)</f>
        <v>19024</v>
      </c>
      <c r="D115" s="18">
        <f ca="1">VLOOKUP('Bewerking, HH'!$B115,INDIRECT("'Plak, Gebiedsmaatregelen'!A"&amp;$D$18&amp;":H"&amp;$D$19),D$24,FALSE)</f>
        <v>3945</v>
      </c>
      <c r="E115" s="18">
        <f ca="1">VLOOKUP('Bewerking, HH'!$B115,INDIRECT("'Plak, Gebiedsmaatregelen'!A"&amp;$D$18&amp;":H"&amp;$D$19),E$24,FALSE)</f>
        <v>0</v>
      </c>
      <c r="F115" s="18">
        <f ca="1">VLOOKUP('Bewerking, HH'!$B115,INDIRECT("'Plak, Gebiedsmaatregelen'!A"&amp;$D$18&amp;":H"&amp;$D$19),F$24,FALSE)</f>
        <v>0</v>
      </c>
      <c r="G115" s="18">
        <f ca="1">VLOOKUP('Bewerking, HH'!$B115,INDIRECT("'Plak, Gebiedsmaatregelen'!A"&amp;$D$18&amp;":H"&amp;$D$19),G$24,FALSE)</f>
        <v>0</v>
      </c>
      <c r="H115" s="18">
        <f ca="1">VLOOKUP('Bewerking, HH'!$B115,INDIRECT("'Plak, Gebiedsmaatregelen'!A"&amp;$D$18&amp;":H"&amp;$D$19),H$24,FALSE)</f>
        <v>0</v>
      </c>
      <c r="I115" s="18">
        <f ca="1">VLOOKUP('Bewerking, HH'!$B115,INDIRECT("'Plak, Gebiedsmaatregelen'!A"&amp;$D$18&amp;":H"&amp;$D$19),I$24,FALSE)</f>
        <v>15079</v>
      </c>
      <c r="M115" s="18">
        <f ca="1">VLOOKUP('Bewerking, HH'!$B115,INDIRECT("'Plak, Gebiedsmaatregelen'!A"&amp;$N$18&amp;":H"&amp;$N$19),M$24,FALSE)</f>
        <v>19024</v>
      </c>
      <c r="N115" s="18">
        <f ca="1">VLOOKUP('Bewerking, HH'!$B115,INDIRECT("'Plak, Gebiedsmaatregelen'!A"&amp;$N$18&amp;":H"&amp;$N$19),N$24,FALSE)</f>
        <v>3945</v>
      </c>
      <c r="O115" s="18">
        <f ca="1">VLOOKUP('Bewerking, HH'!$B115,INDIRECT("'Plak, Gebiedsmaatregelen'!A"&amp;$N$18&amp;":H"&amp;$N$19),O$24,FALSE)</f>
        <v>0</v>
      </c>
      <c r="P115" s="18">
        <f ca="1">VLOOKUP('Bewerking, HH'!$B115,INDIRECT("'Plak, Gebiedsmaatregelen'!A"&amp;$N$18&amp;":H"&amp;$N$19),P$24,FALSE)</f>
        <v>0</v>
      </c>
      <c r="Q115" s="18">
        <f ca="1">VLOOKUP('Bewerking, HH'!$B115,INDIRECT("'Plak, Gebiedsmaatregelen'!A"&amp;$N$18&amp;":H"&amp;$N$19),Q$24,FALSE)</f>
        <v>0</v>
      </c>
      <c r="R115" s="18">
        <f ca="1">VLOOKUP('Bewerking, HH'!$B115,INDIRECT("'Plak, Gebiedsmaatregelen'!A"&amp;$N$18&amp;":H"&amp;$N$19),R$24,FALSE)</f>
        <v>0</v>
      </c>
      <c r="S115" s="18">
        <f ca="1">VLOOKUP('Bewerking, HH'!$B115,INDIRECT("'Plak, Gebiedsmaatregelen'!A"&amp;$N$18&amp;":H"&amp;$N$19),S$24,FALSE)</f>
        <v>15079</v>
      </c>
      <c r="W115" s="18">
        <f ca="1">VLOOKUP('Bewerking, HH'!$B115,INDIRECT("'Plak, Gebiedsmaatregelen'!A"&amp;$X$18&amp;":H"&amp;$X$19),W$24,FALSE)</f>
        <v>19024</v>
      </c>
      <c r="X115" s="18">
        <f ca="1">VLOOKUP('Bewerking, HH'!$B115,INDIRECT("'Plak, Gebiedsmaatregelen'!A"&amp;$X$18&amp;":H"&amp;$X$19),X$24,FALSE)</f>
        <v>3945</v>
      </c>
      <c r="Y115" s="18">
        <f ca="1">VLOOKUP('Bewerking, HH'!$B115,INDIRECT("'Plak, Gebiedsmaatregelen'!A"&amp;$X$18&amp;":H"&amp;$X$19),Y$24,FALSE)</f>
        <v>0</v>
      </c>
      <c r="Z115" s="18">
        <f ca="1">VLOOKUP('Bewerking, HH'!$B115,INDIRECT("'Plak, Gebiedsmaatregelen'!A"&amp;$X$18&amp;":H"&amp;$X$19),Z$24,FALSE)</f>
        <v>0</v>
      </c>
      <c r="AA115" s="18">
        <f ca="1">VLOOKUP('Bewerking, HH'!$B115,INDIRECT("'Plak, Gebiedsmaatregelen'!A"&amp;$X$18&amp;":H"&amp;$X$19),AA$24,FALSE)</f>
        <v>0</v>
      </c>
      <c r="AB115" s="18">
        <f ca="1">VLOOKUP('Bewerking, HH'!$B115,INDIRECT("'Plak, Gebiedsmaatregelen'!A"&amp;$X$18&amp;":H"&amp;$X$19),AB$24,FALSE)</f>
        <v>13784</v>
      </c>
      <c r="AC115" s="18">
        <f ca="1">VLOOKUP('Bewerking, HH'!$B115,INDIRECT("'Plak, Gebiedsmaatregelen'!A"&amp;$X$18&amp;":H"&amp;$X$19),AC$24,FALSE)</f>
        <v>1295</v>
      </c>
      <c r="AG115" s="18">
        <f ca="1">VLOOKUP('Bewerking, HH'!$B115,INDIRECT("'Plak, Gebiedsmaatregelen'!A"&amp;$AH$18&amp;":H"&amp;$AH$19),AG$24,FALSE)</f>
        <v>19024</v>
      </c>
      <c r="AH115" s="18">
        <f ca="1">VLOOKUP('Bewerking, HH'!$B115,INDIRECT("'Plak, Gebiedsmaatregelen'!A"&amp;$AH$18&amp;":H"&amp;$AH$19),AH$24,FALSE)</f>
        <v>3945</v>
      </c>
      <c r="AI115" s="18">
        <f ca="1">VLOOKUP('Bewerking, HH'!$B115,INDIRECT("'Plak, Gebiedsmaatregelen'!A"&amp;$AH$18&amp;":H"&amp;$AH$19),AI$24,FALSE)</f>
        <v>0</v>
      </c>
      <c r="AJ115" s="18">
        <f ca="1">VLOOKUP('Bewerking, HH'!$B115,INDIRECT("'Plak, Gebiedsmaatregelen'!A"&amp;$AH$18&amp;":H"&amp;$AH$19),AJ$24,FALSE)</f>
        <v>0</v>
      </c>
      <c r="AK115" s="18">
        <f ca="1">VLOOKUP('Bewerking, HH'!$B115,INDIRECT("'Plak, Gebiedsmaatregelen'!A"&amp;$AH$18&amp;":H"&amp;$AH$19),AK$24,FALSE)</f>
        <v>0</v>
      </c>
      <c r="AL115" s="18">
        <f ca="1">VLOOKUP('Bewerking, HH'!$B115,INDIRECT("'Plak, Gebiedsmaatregelen'!A"&amp;$AH$18&amp;":H"&amp;$AH$19),AL$24,FALSE)</f>
        <v>0</v>
      </c>
      <c r="AM115" s="18">
        <f ca="1">VLOOKUP('Bewerking, HH'!$B115,INDIRECT("'Plak, Gebiedsmaatregelen'!A"&amp;$AH$18&amp;":H"&amp;$AH$19),AM$24,FALSE)</f>
        <v>0</v>
      </c>
      <c r="AQ115" s="18">
        <f ca="1">VLOOKUP('Bewerking, HH'!$B115,INDIRECT("'Plak, Gebiedsmaatregelen'!A"&amp;$AR$18&amp;":H"&amp;$AR$19),AQ$24,FALSE)</f>
        <v>19024</v>
      </c>
      <c r="AR115" s="18">
        <f ca="1">VLOOKUP('Bewerking, HH'!$B115,INDIRECT("'Plak, Gebiedsmaatregelen'!A"&amp;$AR$18&amp;":H"&amp;$AR$19),AR$24,FALSE)</f>
        <v>6778</v>
      </c>
      <c r="AS115" s="18">
        <f ca="1">VLOOKUP('Bewerking, HH'!$B115,INDIRECT("'Plak, Gebiedsmaatregelen'!A"&amp;$AR$18&amp;":H"&amp;$AR$19),AS$24,FALSE)</f>
        <v>12239</v>
      </c>
      <c r="AT115" s="18">
        <f ca="1">VLOOKUP('Bewerking, HH'!$B115,INDIRECT("'Plak, Gebiedsmaatregelen'!A"&amp;$AR$18&amp;":H"&amp;$AR$19),AT$24,FALSE)</f>
        <v>0</v>
      </c>
      <c r="AU115" s="18">
        <f ca="1">VLOOKUP('Bewerking, HH'!$B115,INDIRECT("'Plak, Gebiedsmaatregelen'!A"&amp;$AR$18&amp;":H"&amp;$AR$19),AU$24,FALSE)</f>
        <v>0</v>
      </c>
      <c r="AV115" s="18">
        <f ca="1">VLOOKUP('Bewerking, HH'!$B115,INDIRECT("'Plak, Gebiedsmaatregelen'!A"&amp;$AR$18&amp;":H"&amp;$AR$19),AV$24,FALSE)</f>
        <v>0</v>
      </c>
      <c r="AW115" s="18">
        <f ca="1">VLOOKUP('Bewerking, HH'!$B115,INDIRECT("'Plak, Gebiedsmaatregelen'!A"&amp;$AR$18&amp;":H"&amp;$AR$19),AW$24,FALSE)</f>
        <v>7</v>
      </c>
    </row>
    <row r="116" spans="2:49" x14ac:dyDescent="0.25">
      <c r="B116" s="18" t="s">
        <v>92</v>
      </c>
      <c r="C116" s="18">
        <f ca="1">VLOOKUP('Bewerking, HH'!$B116,INDIRECT("'Plak, Gebiedsmaatregelen'!A"&amp;$D$18&amp;":H"&amp;$D$19),C$24,FALSE)</f>
        <v>5123</v>
      </c>
      <c r="D116" s="18">
        <f ca="1">VLOOKUP('Bewerking, HH'!$B116,INDIRECT("'Plak, Gebiedsmaatregelen'!A"&amp;$D$18&amp;":H"&amp;$D$19),D$24,FALSE)</f>
        <v>460</v>
      </c>
      <c r="E116" s="18">
        <f ca="1">VLOOKUP('Bewerking, HH'!$B116,INDIRECT("'Plak, Gebiedsmaatregelen'!A"&amp;$D$18&amp;":H"&amp;$D$19),E$24,FALSE)</f>
        <v>0</v>
      </c>
      <c r="F116" s="18">
        <f ca="1">VLOOKUP('Bewerking, HH'!$B116,INDIRECT("'Plak, Gebiedsmaatregelen'!A"&amp;$D$18&amp;":H"&amp;$D$19),F$24,FALSE)</f>
        <v>0</v>
      </c>
      <c r="G116" s="18">
        <f ca="1">VLOOKUP('Bewerking, HH'!$B116,INDIRECT("'Plak, Gebiedsmaatregelen'!A"&amp;$D$18&amp;":H"&amp;$D$19),G$24,FALSE)</f>
        <v>0</v>
      </c>
      <c r="H116" s="18">
        <f ca="1">VLOOKUP('Bewerking, HH'!$B116,INDIRECT("'Plak, Gebiedsmaatregelen'!A"&amp;$D$18&amp;":H"&amp;$D$19),H$24,FALSE)</f>
        <v>0</v>
      </c>
      <c r="I116" s="18">
        <f ca="1">VLOOKUP('Bewerking, HH'!$B116,INDIRECT("'Plak, Gebiedsmaatregelen'!A"&amp;$D$18&amp;":H"&amp;$D$19),I$24,FALSE)</f>
        <v>4663</v>
      </c>
      <c r="M116" s="18">
        <f ca="1">VLOOKUP('Bewerking, HH'!$B116,INDIRECT("'Plak, Gebiedsmaatregelen'!A"&amp;$N$18&amp;":H"&amp;$N$19),M$24,FALSE)</f>
        <v>5123</v>
      </c>
      <c r="N116" s="18">
        <f ca="1">VLOOKUP('Bewerking, HH'!$B116,INDIRECT("'Plak, Gebiedsmaatregelen'!A"&amp;$N$18&amp;":H"&amp;$N$19),N$24,FALSE)</f>
        <v>460</v>
      </c>
      <c r="O116" s="18">
        <f ca="1">VLOOKUP('Bewerking, HH'!$B116,INDIRECT("'Plak, Gebiedsmaatregelen'!A"&amp;$N$18&amp;":H"&amp;$N$19),O$24,FALSE)</f>
        <v>0</v>
      </c>
      <c r="P116" s="18">
        <f ca="1">VLOOKUP('Bewerking, HH'!$B116,INDIRECT("'Plak, Gebiedsmaatregelen'!A"&amp;$N$18&amp;":H"&amp;$N$19),P$24,FALSE)</f>
        <v>0</v>
      </c>
      <c r="Q116" s="18">
        <f ca="1">VLOOKUP('Bewerking, HH'!$B116,INDIRECT("'Plak, Gebiedsmaatregelen'!A"&amp;$N$18&amp;":H"&amp;$N$19),Q$24,FALSE)</f>
        <v>0</v>
      </c>
      <c r="R116" s="18">
        <f ca="1">VLOOKUP('Bewerking, HH'!$B116,INDIRECT("'Plak, Gebiedsmaatregelen'!A"&amp;$N$18&amp;":H"&amp;$N$19),R$24,FALSE)</f>
        <v>0</v>
      </c>
      <c r="S116" s="18">
        <f ca="1">VLOOKUP('Bewerking, HH'!$B116,INDIRECT("'Plak, Gebiedsmaatregelen'!A"&amp;$N$18&amp;":H"&amp;$N$19),S$24,FALSE)</f>
        <v>4663</v>
      </c>
      <c r="W116" s="18">
        <f ca="1">VLOOKUP('Bewerking, HH'!$B116,INDIRECT("'Plak, Gebiedsmaatregelen'!A"&amp;$X$18&amp;":H"&amp;$X$19),W$24,FALSE)</f>
        <v>5123</v>
      </c>
      <c r="X116" s="18">
        <f ca="1">VLOOKUP('Bewerking, HH'!$B116,INDIRECT("'Plak, Gebiedsmaatregelen'!A"&amp;$X$18&amp;":H"&amp;$X$19),X$24,FALSE)</f>
        <v>460</v>
      </c>
      <c r="Y116" s="18">
        <f ca="1">VLOOKUP('Bewerking, HH'!$B116,INDIRECT("'Plak, Gebiedsmaatregelen'!A"&amp;$X$18&amp;":H"&amp;$X$19),Y$24,FALSE)</f>
        <v>0</v>
      </c>
      <c r="Z116" s="18">
        <f ca="1">VLOOKUP('Bewerking, HH'!$B116,INDIRECT("'Plak, Gebiedsmaatregelen'!A"&amp;$X$18&amp;":H"&amp;$X$19),Z$24,FALSE)</f>
        <v>0</v>
      </c>
      <c r="AA116" s="18">
        <f ca="1">VLOOKUP('Bewerking, HH'!$B116,INDIRECT("'Plak, Gebiedsmaatregelen'!A"&amp;$X$18&amp;":H"&amp;$X$19),AA$24,FALSE)</f>
        <v>0</v>
      </c>
      <c r="AB116" s="18">
        <f ca="1">VLOOKUP('Bewerking, HH'!$B116,INDIRECT("'Plak, Gebiedsmaatregelen'!A"&amp;$X$18&amp;":H"&amp;$X$19),AB$24,FALSE)</f>
        <v>4073</v>
      </c>
      <c r="AC116" s="18">
        <f ca="1">VLOOKUP('Bewerking, HH'!$B116,INDIRECT("'Plak, Gebiedsmaatregelen'!A"&amp;$X$18&amp;":H"&amp;$X$19),AC$24,FALSE)</f>
        <v>590</v>
      </c>
      <c r="AG116" s="18">
        <f ca="1">VLOOKUP('Bewerking, HH'!$B116,INDIRECT("'Plak, Gebiedsmaatregelen'!A"&amp;$AH$18&amp;":H"&amp;$AH$19),AG$24,FALSE)</f>
        <v>5123</v>
      </c>
      <c r="AH116" s="18">
        <f ca="1">VLOOKUP('Bewerking, HH'!$B116,INDIRECT("'Plak, Gebiedsmaatregelen'!A"&amp;$AH$18&amp;":H"&amp;$AH$19),AH$24,FALSE)</f>
        <v>460</v>
      </c>
      <c r="AI116" s="18">
        <f ca="1">VLOOKUP('Bewerking, HH'!$B116,INDIRECT("'Plak, Gebiedsmaatregelen'!A"&amp;$AH$18&amp;":H"&amp;$AH$19),AI$24,FALSE)</f>
        <v>0</v>
      </c>
      <c r="AJ116" s="18">
        <f ca="1">VLOOKUP('Bewerking, HH'!$B116,INDIRECT("'Plak, Gebiedsmaatregelen'!A"&amp;$AH$18&amp;":H"&amp;$AH$19),AJ$24,FALSE)</f>
        <v>0</v>
      </c>
      <c r="AK116" s="18">
        <f ca="1">VLOOKUP('Bewerking, HH'!$B116,INDIRECT("'Plak, Gebiedsmaatregelen'!A"&amp;$AH$18&amp;":H"&amp;$AH$19),AK$24,FALSE)</f>
        <v>0</v>
      </c>
      <c r="AL116" s="18">
        <f ca="1">VLOOKUP('Bewerking, HH'!$B116,INDIRECT("'Plak, Gebiedsmaatregelen'!A"&amp;$AH$18&amp;":H"&amp;$AH$19),AL$24,FALSE)</f>
        <v>0</v>
      </c>
      <c r="AM116" s="18">
        <f ca="1">VLOOKUP('Bewerking, HH'!$B116,INDIRECT("'Plak, Gebiedsmaatregelen'!A"&amp;$AH$18&amp;":H"&amp;$AH$19),AM$24,FALSE)</f>
        <v>0</v>
      </c>
      <c r="AQ116" s="18">
        <f ca="1">VLOOKUP('Bewerking, HH'!$B116,INDIRECT("'Plak, Gebiedsmaatregelen'!A"&amp;$AR$18&amp;":H"&amp;$AR$19),AQ$24,FALSE)</f>
        <v>5123</v>
      </c>
      <c r="AR116" s="18">
        <f ca="1">VLOOKUP('Bewerking, HH'!$B116,INDIRECT("'Plak, Gebiedsmaatregelen'!A"&amp;$AR$18&amp;":H"&amp;$AR$19),AR$24,FALSE)</f>
        <v>1796</v>
      </c>
      <c r="AS116" s="18">
        <f ca="1">VLOOKUP('Bewerking, HH'!$B116,INDIRECT("'Plak, Gebiedsmaatregelen'!A"&amp;$AR$18&amp;":H"&amp;$AR$19),AS$24,FALSE)</f>
        <v>3327</v>
      </c>
      <c r="AT116" s="18">
        <f ca="1">VLOOKUP('Bewerking, HH'!$B116,INDIRECT("'Plak, Gebiedsmaatregelen'!A"&amp;$AR$18&amp;":H"&amp;$AR$19),AT$24,FALSE)</f>
        <v>0</v>
      </c>
      <c r="AU116" s="18">
        <f ca="1">VLOOKUP('Bewerking, HH'!$B116,INDIRECT("'Plak, Gebiedsmaatregelen'!A"&amp;$AR$18&amp;":H"&amp;$AR$19),AU$24,FALSE)</f>
        <v>0</v>
      </c>
      <c r="AV116" s="18">
        <f ca="1">VLOOKUP('Bewerking, HH'!$B116,INDIRECT("'Plak, Gebiedsmaatregelen'!A"&amp;$AR$18&amp;":H"&amp;$AR$19),AV$24,FALSE)</f>
        <v>0</v>
      </c>
      <c r="AW116" s="18">
        <f ca="1">VLOOKUP('Bewerking, HH'!$B116,INDIRECT("'Plak, Gebiedsmaatregelen'!A"&amp;$AR$18&amp;":H"&amp;$AR$19),AW$24,FALSE)</f>
        <v>0</v>
      </c>
    </row>
    <row r="117" spans="2:49" x14ac:dyDescent="0.25">
      <c r="B117" s="18" t="s">
        <v>93</v>
      </c>
      <c r="C117" s="18">
        <f ca="1">VLOOKUP('Bewerking, HH'!$B117,INDIRECT("'Plak, Gebiedsmaatregelen'!A"&amp;$D$18&amp;":H"&amp;$D$19),C$24,FALSE)</f>
        <v>3412</v>
      </c>
      <c r="D117" s="18">
        <f ca="1">VLOOKUP('Bewerking, HH'!$B117,INDIRECT("'Plak, Gebiedsmaatregelen'!A"&amp;$D$18&amp;":H"&amp;$D$19),D$24,FALSE)</f>
        <v>2954</v>
      </c>
      <c r="E117" s="18">
        <f ca="1">VLOOKUP('Bewerking, HH'!$B117,INDIRECT("'Plak, Gebiedsmaatregelen'!A"&amp;$D$18&amp;":H"&amp;$D$19),E$24,FALSE)</f>
        <v>0</v>
      </c>
      <c r="F117" s="18">
        <f ca="1">VLOOKUP('Bewerking, HH'!$B117,INDIRECT("'Plak, Gebiedsmaatregelen'!A"&amp;$D$18&amp;":H"&amp;$D$19),F$24,FALSE)</f>
        <v>0</v>
      </c>
      <c r="G117" s="18">
        <f ca="1">VLOOKUP('Bewerking, HH'!$B117,INDIRECT("'Plak, Gebiedsmaatregelen'!A"&amp;$D$18&amp;":H"&amp;$D$19),G$24,FALSE)</f>
        <v>0</v>
      </c>
      <c r="H117" s="18">
        <f ca="1">VLOOKUP('Bewerking, HH'!$B117,INDIRECT("'Plak, Gebiedsmaatregelen'!A"&amp;$D$18&amp;":H"&amp;$D$19),H$24,FALSE)</f>
        <v>0</v>
      </c>
      <c r="I117" s="18">
        <f ca="1">VLOOKUP('Bewerking, HH'!$B117,INDIRECT("'Plak, Gebiedsmaatregelen'!A"&amp;$D$18&amp;":H"&amp;$D$19),I$24,FALSE)</f>
        <v>458</v>
      </c>
      <c r="M117" s="18">
        <f ca="1">VLOOKUP('Bewerking, HH'!$B117,INDIRECT("'Plak, Gebiedsmaatregelen'!A"&amp;$N$18&amp;":H"&amp;$N$19),M$24,FALSE)</f>
        <v>3412</v>
      </c>
      <c r="N117" s="18">
        <f ca="1">VLOOKUP('Bewerking, HH'!$B117,INDIRECT("'Plak, Gebiedsmaatregelen'!A"&amp;$N$18&amp;":H"&amp;$N$19),N$24,FALSE)</f>
        <v>2954</v>
      </c>
      <c r="O117" s="18">
        <f ca="1">VLOOKUP('Bewerking, HH'!$B117,INDIRECT("'Plak, Gebiedsmaatregelen'!A"&amp;$N$18&amp;":H"&amp;$N$19),O$24,FALSE)</f>
        <v>0</v>
      </c>
      <c r="P117" s="18">
        <f ca="1">VLOOKUP('Bewerking, HH'!$B117,INDIRECT("'Plak, Gebiedsmaatregelen'!A"&amp;$N$18&amp;":H"&amp;$N$19),P$24,FALSE)</f>
        <v>0</v>
      </c>
      <c r="Q117" s="18">
        <f ca="1">VLOOKUP('Bewerking, HH'!$B117,INDIRECT("'Plak, Gebiedsmaatregelen'!A"&amp;$N$18&amp;":H"&amp;$N$19),Q$24,FALSE)</f>
        <v>0</v>
      </c>
      <c r="R117" s="18">
        <f ca="1">VLOOKUP('Bewerking, HH'!$B117,INDIRECT("'Plak, Gebiedsmaatregelen'!A"&amp;$N$18&amp;":H"&amp;$N$19),R$24,FALSE)</f>
        <v>0</v>
      </c>
      <c r="S117" s="18">
        <f ca="1">VLOOKUP('Bewerking, HH'!$B117,INDIRECT("'Plak, Gebiedsmaatregelen'!A"&amp;$N$18&amp;":H"&amp;$N$19),S$24,FALSE)</f>
        <v>458</v>
      </c>
      <c r="W117" s="18">
        <f ca="1">VLOOKUP('Bewerking, HH'!$B117,INDIRECT("'Plak, Gebiedsmaatregelen'!A"&amp;$X$18&amp;":H"&amp;$X$19),W$24,FALSE)</f>
        <v>3412</v>
      </c>
      <c r="X117" s="18">
        <f ca="1">VLOOKUP('Bewerking, HH'!$B117,INDIRECT("'Plak, Gebiedsmaatregelen'!A"&amp;$X$18&amp;":H"&amp;$X$19),X$24,FALSE)</f>
        <v>2954</v>
      </c>
      <c r="Y117" s="18">
        <f ca="1">VLOOKUP('Bewerking, HH'!$B117,INDIRECT("'Plak, Gebiedsmaatregelen'!A"&amp;$X$18&amp;":H"&amp;$X$19),Y$24,FALSE)</f>
        <v>0</v>
      </c>
      <c r="Z117" s="18">
        <f ca="1">VLOOKUP('Bewerking, HH'!$B117,INDIRECT("'Plak, Gebiedsmaatregelen'!A"&amp;$X$18&amp;":H"&amp;$X$19),Z$24,FALSE)</f>
        <v>0</v>
      </c>
      <c r="AA117" s="18">
        <f ca="1">VLOOKUP('Bewerking, HH'!$B117,INDIRECT("'Plak, Gebiedsmaatregelen'!A"&amp;$X$18&amp;":H"&amp;$X$19),AA$24,FALSE)</f>
        <v>0</v>
      </c>
      <c r="AB117" s="18">
        <f ca="1">VLOOKUP('Bewerking, HH'!$B117,INDIRECT("'Plak, Gebiedsmaatregelen'!A"&amp;$X$18&amp;":H"&amp;$X$19),AB$24,FALSE)</f>
        <v>396</v>
      </c>
      <c r="AC117" s="18">
        <f ca="1">VLOOKUP('Bewerking, HH'!$B117,INDIRECT("'Plak, Gebiedsmaatregelen'!A"&amp;$X$18&amp;":H"&amp;$X$19),AC$24,FALSE)</f>
        <v>62</v>
      </c>
      <c r="AG117" s="18">
        <f ca="1">VLOOKUP('Bewerking, HH'!$B117,INDIRECT("'Plak, Gebiedsmaatregelen'!A"&amp;$AH$18&amp;":H"&amp;$AH$19),AG$24,FALSE)</f>
        <v>3412</v>
      </c>
      <c r="AH117" s="18">
        <f ca="1">VLOOKUP('Bewerking, HH'!$B117,INDIRECT("'Plak, Gebiedsmaatregelen'!A"&amp;$AH$18&amp;":H"&amp;$AH$19),AH$24,FALSE)</f>
        <v>2954</v>
      </c>
      <c r="AI117" s="18">
        <f ca="1">VLOOKUP('Bewerking, HH'!$B117,INDIRECT("'Plak, Gebiedsmaatregelen'!A"&amp;$AH$18&amp;":H"&amp;$AH$19),AI$24,FALSE)</f>
        <v>0</v>
      </c>
      <c r="AJ117" s="18">
        <f ca="1">VLOOKUP('Bewerking, HH'!$B117,INDIRECT("'Plak, Gebiedsmaatregelen'!A"&amp;$AH$18&amp;":H"&amp;$AH$19),AJ$24,FALSE)</f>
        <v>0</v>
      </c>
      <c r="AK117" s="18">
        <f ca="1">VLOOKUP('Bewerking, HH'!$B117,INDIRECT("'Plak, Gebiedsmaatregelen'!A"&amp;$AH$18&amp;":H"&amp;$AH$19),AK$24,FALSE)</f>
        <v>0</v>
      </c>
      <c r="AL117" s="18">
        <f ca="1">VLOOKUP('Bewerking, HH'!$B117,INDIRECT("'Plak, Gebiedsmaatregelen'!A"&amp;$AH$18&amp;":H"&amp;$AH$19),AL$24,FALSE)</f>
        <v>0</v>
      </c>
      <c r="AM117" s="18">
        <f ca="1">VLOOKUP('Bewerking, HH'!$B117,INDIRECT("'Plak, Gebiedsmaatregelen'!A"&amp;$AH$18&amp;":H"&amp;$AH$19),AM$24,FALSE)</f>
        <v>0</v>
      </c>
      <c r="AQ117" s="18">
        <f ca="1">VLOOKUP('Bewerking, HH'!$B117,INDIRECT("'Plak, Gebiedsmaatregelen'!A"&amp;$AR$18&amp;":H"&amp;$AR$19),AQ$24,FALSE)</f>
        <v>3412</v>
      </c>
      <c r="AR117" s="18">
        <f ca="1">VLOOKUP('Bewerking, HH'!$B117,INDIRECT("'Plak, Gebiedsmaatregelen'!A"&amp;$AR$18&amp;":H"&amp;$AR$19),AR$24,FALSE)</f>
        <v>3228</v>
      </c>
      <c r="AS117" s="18">
        <f ca="1">VLOOKUP('Bewerking, HH'!$B117,INDIRECT("'Plak, Gebiedsmaatregelen'!A"&amp;$AR$18&amp;":H"&amp;$AR$19),AS$24,FALSE)</f>
        <v>184</v>
      </c>
      <c r="AT117" s="18">
        <f ca="1">VLOOKUP('Bewerking, HH'!$B117,INDIRECT("'Plak, Gebiedsmaatregelen'!A"&amp;$AR$18&amp;":H"&amp;$AR$19),AT$24,FALSE)</f>
        <v>0</v>
      </c>
      <c r="AU117" s="18">
        <f ca="1">VLOOKUP('Bewerking, HH'!$B117,INDIRECT("'Plak, Gebiedsmaatregelen'!A"&amp;$AR$18&amp;":H"&amp;$AR$19),AU$24,FALSE)</f>
        <v>0</v>
      </c>
      <c r="AV117" s="18">
        <f ca="1">VLOOKUP('Bewerking, HH'!$B117,INDIRECT("'Plak, Gebiedsmaatregelen'!A"&amp;$AR$18&amp;":H"&amp;$AR$19),AV$24,FALSE)</f>
        <v>0</v>
      </c>
      <c r="AW117" s="18">
        <f ca="1">VLOOKUP('Bewerking, HH'!$B117,INDIRECT("'Plak, Gebiedsmaatregelen'!A"&amp;$AR$18&amp;":H"&amp;$AR$19),AW$24,FALSE)</f>
        <v>0</v>
      </c>
    </row>
    <row r="118" spans="2:49" x14ac:dyDescent="0.25">
      <c r="B118" s="18" t="s">
        <v>94</v>
      </c>
      <c r="C118" s="18">
        <f ca="1">VLOOKUP('Bewerking, HH'!$B118,INDIRECT("'Plak, Gebiedsmaatregelen'!A"&amp;$D$18&amp;":H"&amp;$D$19),C$24,FALSE)</f>
        <v>9759</v>
      </c>
      <c r="D118" s="18">
        <f ca="1">VLOOKUP('Bewerking, HH'!$B118,INDIRECT("'Plak, Gebiedsmaatregelen'!A"&amp;$D$18&amp;":H"&amp;$D$19),D$24,FALSE)</f>
        <v>2558</v>
      </c>
      <c r="E118" s="18">
        <f ca="1">VLOOKUP('Bewerking, HH'!$B118,INDIRECT("'Plak, Gebiedsmaatregelen'!A"&amp;$D$18&amp;":H"&amp;$D$19),E$24,FALSE)</f>
        <v>0</v>
      </c>
      <c r="F118" s="18">
        <f ca="1">VLOOKUP('Bewerking, HH'!$B118,INDIRECT("'Plak, Gebiedsmaatregelen'!A"&amp;$D$18&amp;":H"&amp;$D$19),F$24,FALSE)</f>
        <v>0</v>
      </c>
      <c r="G118" s="18">
        <f ca="1">VLOOKUP('Bewerking, HH'!$B118,INDIRECT("'Plak, Gebiedsmaatregelen'!A"&amp;$D$18&amp;":H"&amp;$D$19),G$24,FALSE)</f>
        <v>0</v>
      </c>
      <c r="H118" s="18">
        <f ca="1">VLOOKUP('Bewerking, HH'!$B118,INDIRECT("'Plak, Gebiedsmaatregelen'!A"&amp;$D$18&amp;":H"&amp;$D$19),H$24,FALSE)</f>
        <v>0</v>
      </c>
      <c r="I118" s="18">
        <f ca="1">VLOOKUP('Bewerking, HH'!$B118,INDIRECT("'Plak, Gebiedsmaatregelen'!A"&amp;$D$18&amp;":H"&amp;$D$19),I$24,FALSE)</f>
        <v>7201</v>
      </c>
      <c r="M118" s="18">
        <f ca="1">VLOOKUP('Bewerking, HH'!$B118,INDIRECT("'Plak, Gebiedsmaatregelen'!A"&amp;$N$18&amp;":H"&amp;$N$19),M$24,FALSE)</f>
        <v>9759</v>
      </c>
      <c r="N118" s="18">
        <f ca="1">VLOOKUP('Bewerking, HH'!$B118,INDIRECT("'Plak, Gebiedsmaatregelen'!A"&amp;$N$18&amp;":H"&amp;$N$19),N$24,FALSE)</f>
        <v>2558</v>
      </c>
      <c r="O118" s="18">
        <f ca="1">VLOOKUP('Bewerking, HH'!$B118,INDIRECT("'Plak, Gebiedsmaatregelen'!A"&amp;$N$18&amp;":H"&amp;$N$19),O$24,FALSE)</f>
        <v>0</v>
      </c>
      <c r="P118" s="18">
        <f ca="1">VLOOKUP('Bewerking, HH'!$B118,INDIRECT("'Plak, Gebiedsmaatregelen'!A"&amp;$N$18&amp;":H"&amp;$N$19),P$24,FALSE)</f>
        <v>0</v>
      </c>
      <c r="Q118" s="18">
        <f ca="1">VLOOKUP('Bewerking, HH'!$B118,INDIRECT("'Plak, Gebiedsmaatregelen'!A"&amp;$N$18&amp;":H"&amp;$N$19),Q$24,FALSE)</f>
        <v>0</v>
      </c>
      <c r="R118" s="18">
        <f ca="1">VLOOKUP('Bewerking, HH'!$B118,INDIRECT("'Plak, Gebiedsmaatregelen'!A"&amp;$N$18&amp;":H"&amp;$N$19),R$24,FALSE)</f>
        <v>0</v>
      </c>
      <c r="S118" s="18">
        <f ca="1">VLOOKUP('Bewerking, HH'!$B118,INDIRECT("'Plak, Gebiedsmaatregelen'!A"&amp;$N$18&amp;":H"&amp;$N$19),S$24,FALSE)</f>
        <v>7201</v>
      </c>
      <c r="W118" s="18">
        <f ca="1">VLOOKUP('Bewerking, HH'!$B118,INDIRECT("'Plak, Gebiedsmaatregelen'!A"&amp;$X$18&amp;":H"&amp;$X$19),W$24,FALSE)</f>
        <v>9759</v>
      </c>
      <c r="X118" s="18">
        <f ca="1">VLOOKUP('Bewerking, HH'!$B118,INDIRECT("'Plak, Gebiedsmaatregelen'!A"&amp;$X$18&amp;":H"&amp;$X$19),X$24,FALSE)</f>
        <v>2558</v>
      </c>
      <c r="Y118" s="18">
        <f ca="1">VLOOKUP('Bewerking, HH'!$B118,INDIRECT("'Plak, Gebiedsmaatregelen'!A"&amp;$X$18&amp;":H"&amp;$X$19),Y$24,FALSE)</f>
        <v>0</v>
      </c>
      <c r="Z118" s="18">
        <f ca="1">VLOOKUP('Bewerking, HH'!$B118,INDIRECT("'Plak, Gebiedsmaatregelen'!A"&amp;$X$18&amp;":H"&amp;$X$19),Z$24,FALSE)</f>
        <v>0</v>
      </c>
      <c r="AA118" s="18">
        <f ca="1">VLOOKUP('Bewerking, HH'!$B118,INDIRECT("'Plak, Gebiedsmaatregelen'!A"&amp;$X$18&amp;":H"&amp;$X$19),AA$24,FALSE)</f>
        <v>0</v>
      </c>
      <c r="AB118" s="18">
        <f ca="1">VLOOKUP('Bewerking, HH'!$B118,INDIRECT("'Plak, Gebiedsmaatregelen'!A"&amp;$X$18&amp;":H"&amp;$X$19),AB$24,FALSE)</f>
        <v>6148</v>
      </c>
      <c r="AC118" s="18">
        <f ca="1">VLOOKUP('Bewerking, HH'!$B118,INDIRECT("'Plak, Gebiedsmaatregelen'!A"&amp;$X$18&amp;":H"&amp;$X$19),AC$24,FALSE)</f>
        <v>1053</v>
      </c>
      <c r="AG118" s="18">
        <f ca="1">VLOOKUP('Bewerking, HH'!$B118,INDIRECT("'Plak, Gebiedsmaatregelen'!A"&amp;$AH$18&amp;":H"&amp;$AH$19),AG$24,FALSE)</f>
        <v>9759</v>
      </c>
      <c r="AH118" s="18">
        <f ca="1">VLOOKUP('Bewerking, HH'!$B118,INDIRECT("'Plak, Gebiedsmaatregelen'!A"&amp;$AH$18&amp;":H"&amp;$AH$19),AH$24,FALSE)</f>
        <v>2558</v>
      </c>
      <c r="AI118" s="18">
        <f ca="1">VLOOKUP('Bewerking, HH'!$B118,INDIRECT("'Plak, Gebiedsmaatregelen'!A"&amp;$AH$18&amp;":H"&amp;$AH$19),AI$24,FALSE)</f>
        <v>0</v>
      </c>
      <c r="AJ118" s="18">
        <f ca="1">VLOOKUP('Bewerking, HH'!$B118,INDIRECT("'Plak, Gebiedsmaatregelen'!A"&amp;$AH$18&amp;":H"&amp;$AH$19),AJ$24,FALSE)</f>
        <v>0</v>
      </c>
      <c r="AK118" s="18">
        <f ca="1">VLOOKUP('Bewerking, HH'!$B118,INDIRECT("'Plak, Gebiedsmaatregelen'!A"&amp;$AH$18&amp;":H"&amp;$AH$19),AK$24,FALSE)</f>
        <v>0</v>
      </c>
      <c r="AL118" s="18">
        <f ca="1">VLOOKUP('Bewerking, HH'!$B118,INDIRECT("'Plak, Gebiedsmaatregelen'!A"&amp;$AH$18&amp;":H"&amp;$AH$19),AL$24,FALSE)</f>
        <v>0</v>
      </c>
      <c r="AM118" s="18">
        <f ca="1">VLOOKUP('Bewerking, HH'!$B118,INDIRECT("'Plak, Gebiedsmaatregelen'!A"&amp;$AH$18&amp;":H"&amp;$AH$19),AM$24,FALSE)</f>
        <v>0</v>
      </c>
      <c r="AQ118" s="18">
        <f ca="1">VLOOKUP('Bewerking, HH'!$B118,INDIRECT("'Plak, Gebiedsmaatregelen'!A"&amp;$AR$18&amp;":H"&amp;$AR$19),AQ$24,FALSE)</f>
        <v>9759</v>
      </c>
      <c r="AR118" s="18">
        <f ca="1">VLOOKUP('Bewerking, HH'!$B118,INDIRECT("'Plak, Gebiedsmaatregelen'!A"&amp;$AR$18&amp;":H"&amp;$AR$19),AR$24,FALSE)</f>
        <v>6848</v>
      </c>
      <c r="AS118" s="18">
        <f ca="1">VLOOKUP('Bewerking, HH'!$B118,INDIRECT("'Plak, Gebiedsmaatregelen'!A"&amp;$AR$18&amp;":H"&amp;$AR$19),AS$24,FALSE)</f>
        <v>2911</v>
      </c>
      <c r="AT118" s="18">
        <f ca="1">VLOOKUP('Bewerking, HH'!$B118,INDIRECT("'Plak, Gebiedsmaatregelen'!A"&amp;$AR$18&amp;":H"&amp;$AR$19),AT$24,FALSE)</f>
        <v>0</v>
      </c>
      <c r="AU118" s="18">
        <f ca="1">VLOOKUP('Bewerking, HH'!$B118,INDIRECT("'Plak, Gebiedsmaatregelen'!A"&amp;$AR$18&amp;":H"&amp;$AR$19),AU$24,FALSE)</f>
        <v>0</v>
      </c>
      <c r="AV118" s="18">
        <f ca="1">VLOOKUP('Bewerking, HH'!$B118,INDIRECT("'Plak, Gebiedsmaatregelen'!A"&amp;$AR$18&amp;":H"&amp;$AR$19),AV$24,FALSE)</f>
        <v>0</v>
      </c>
      <c r="AW118" s="18">
        <f ca="1">VLOOKUP('Bewerking, HH'!$B118,INDIRECT("'Plak, Gebiedsmaatregelen'!A"&amp;$AR$18&amp;":H"&amp;$AR$19),AW$24,FALSE)</f>
        <v>0</v>
      </c>
    </row>
    <row r="119" spans="2:49" x14ac:dyDescent="0.25">
      <c r="B119" s="18" t="s">
        <v>95</v>
      </c>
      <c r="C119" s="18">
        <f ca="1">VLOOKUP('Bewerking, HH'!$B119,INDIRECT("'Plak, Gebiedsmaatregelen'!A"&amp;$D$18&amp;":H"&amp;$D$19),C$24,FALSE)</f>
        <v>5421</v>
      </c>
      <c r="D119" s="18">
        <f ca="1">VLOOKUP('Bewerking, HH'!$B119,INDIRECT("'Plak, Gebiedsmaatregelen'!A"&amp;$D$18&amp;":H"&amp;$D$19),D$24,FALSE)</f>
        <v>1526</v>
      </c>
      <c r="E119" s="18">
        <f ca="1">VLOOKUP('Bewerking, HH'!$B119,INDIRECT("'Plak, Gebiedsmaatregelen'!A"&amp;$D$18&amp;":H"&amp;$D$19),E$24,FALSE)</f>
        <v>0</v>
      </c>
      <c r="F119" s="18">
        <f ca="1">VLOOKUP('Bewerking, HH'!$B119,INDIRECT("'Plak, Gebiedsmaatregelen'!A"&amp;$D$18&amp;":H"&amp;$D$19),F$24,FALSE)</f>
        <v>0</v>
      </c>
      <c r="G119" s="18">
        <f ca="1">VLOOKUP('Bewerking, HH'!$B119,INDIRECT("'Plak, Gebiedsmaatregelen'!A"&amp;$D$18&amp;":H"&amp;$D$19),G$24,FALSE)</f>
        <v>0</v>
      </c>
      <c r="H119" s="18">
        <f ca="1">VLOOKUP('Bewerking, HH'!$B119,INDIRECT("'Plak, Gebiedsmaatregelen'!A"&amp;$D$18&amp;":H"&amp;$D$19),H$24,FALSE)</f>
        <v>0</v>
      </c>
      <c r="I119" s="18">
        <f ca="1">VLOOKUP('Bewerking, HH'!$B119,INDIRECT("'Plak, Gebiedsmaatregelen'!A"&amp;$D$18&amp;":H"&amp;$D$19),I$24,FALSE)</f>
        <v>3895</v>
      </c>
      <c r="M119" s="18">
        <f ca="1">VLOOKUP('Bewerking, HH'!$B119,INDIRECT("'Plak, Gebiedsmaatregelen'!A"&amp;$N$18&amp;":H"&amp;$N$19),M$24,FALSE)</f>
        <v>5421</v>
      </c>
      <c r="N119" s="18">
        <f ca="1">VLOOKUP('Bewerking, HH'!$B119,INDIRECT("'Plak, Gebiedsmaatregelen'!A"&amp;$N$18&amp;":H"&amp;$N$19),N$24,FALSE)</f>
        <v>1526</v>
      </c>
      <c r="O119" s="18">
        <f ca="1">VLOOKUP('Bewerking, HH'!$B119,INDIRECT("'Plak, Gebiedsmaatregelen'!A"&amp;$N$18&amp;":H"&amp;$N$19),O$24,FALSE)</f>
        <v>0</v>
      </c>
      <c r="P119" s="18">
        <f ca="1">VLOOKUP('Bewerking, HH'!$B119,INDIRECT("'Plak, Gebiedsmaatregelen'!A"&amp;$N$18&amp;":H"&amp;$N$19),P$24,FALSE)</f>
        <v>0</v>
      </c>
      <c r="Q119" s="18">
        <f ca="1">VLOOKUP('Bewerking, HH'!$B119,INDIRECT("'Plak, Gebiedsmaatregelen'!A"&amp;$N$18&amp;":H"&amp;$N$19),Q$24,FALSE)</f>
        <v>0</v>
      </c>
      <c r="R119" s="18">
        <f ca="1">VLOOKUP('Bewerking, HH'!$B119,INDIRECT("'Plak, Gebiedsmaatregelen'!A"&amp;$N$18&amp;":H"&amp;$N$19),R$24,FALSE)</f>
        <v>0</v>
      </c>
      <c r="S119" s="18">
        <f ca="1">VLOOKUP('Bewerking, HH'!$B119,INDIRECT("'Plak, Gebiedsmaatregelen'!A"&amp;$N$18&amp;":H"&amp;$N$19),S$24,FALSE)</f>
        <v>3895</v>
      </c>
      <c r="W119" s="18">
        <f ca="1">VLOOKUP('Bewerking, HH'!$B119,INDIRECT("'Plak, Gebiedsmaatregelen'!A"&amp;$X$18&amp;":H"&amp;$X$19),W$24,FALSE)</f>
        <v>5421</v>
      </c>
      <c r="X119" s="18">
        <f ca="1">VLOOKUP('Bewerking, HH'!$B119,INDIRECT("'Plak, Gebiedsmaatregelen'!A"&amp;$X$18&amp;":H"&amp;$X$19),X$24,FALSE)</f>
        <v>1526</v>
      </c>
      <c r="Y119" s="18">
        <f ca="1">VLOOKUP('Bewerking, HH'!$B119,INDIRECT("'Plak, Gebiedsmaatregelen'!A"&amp;$X$18&amp;":H"&amp;$X$19),Y$24,FALSE)</f>
        <v>0</v>
      </c>
      <c r="Z119" s="18">
        <f ca="1">VLOOKUP('Bewerking, HH'!$B119,INDIRECT("'Plak, Gebiedsmaatregelen'!A"&amp;$X$18&amp;":H"&amp;$X$19),Z$24,FALSE)</f>
        <v>0</v>
      </c>
      <c r="AA119" s="18">
        <f ca="1">VLOOKUP('Bewerking, HH'!$B119,INDIRECT("'Plak, Gebiedsmaatregelen'!A"&amp;$X$18&amp;":H"&amp;$X$19),AA$24,FALSE)</f>
        <v>0</v>
      </c>
      <c r="AB119" s="18">
        <f ca="1">VLOOKUP('Bewerking, HH'!$B119,INDIRECT("'Plak, Gebiedsmaatregelen'!A"&amp;$X$18&amp;":H"&amp;$X$19),AB$24,FALSE)</f>
        <v>3064</v>
      </c>
      <c r="AC119" s="18">
        <f ca="1">VLOOKUP('Bewerking, HH'!$B119,INDIRECT("'Plak, Gebiedsmaatregelen'!A"&amp;$X$18&amp;":H"&amp;$X$19),AC$24,FALSE)</f>
        <v>831</v>
      </c>
      <c r="AG119" s="18">
        <f ca="1">VLOOKUP('Bewerking, HH'!$B119,INDIRECT("'Plak, Gebiedsmaatregelen'!A"&amp;$AH$18&amp;":H"&amp;$AH$19),AG$24,FALSE)</f>
        <v>5421</v>
      </c>
      <c r="AH119" s="18">
        <f ca="1">VLOOKUP('Bewerking, HH'!$B119,INDIRECT("'Plak, Gebiedsmaatregelen'!A"&amp;$AH$18&amp;":H"&amp;$AH$19),AH$24,FALSE)</f>
        <v>1526</v>
      </c>
      <c r="AI119" s="18">
        <f ca="1">VLOOKUP('Bewerking, HH'!$B119,INDIRECT("'Plak, Gebiedsmaatregelen'!A"&amp;$AH$18&amp;":H"&amp;$AH$19),AI$24,FALSE)</f>
        <v>0</v>
      </c>
      <c r="AJ119" s="18">
        <f ca="1">VLOOKUP('Bewerking, HH'!$B119,INDIRECT("'Plak, Gebiedsmaatregelen'!A"&amp;$AH$18&amp;":H"&amp;$AH$19),AJ$24,FALSE)</f>
        <v>0</v>
      </c>
      <c r="AK119" s="18">
        <f ca="1">VLOOKUP('Bewerking, HH'!$B119,INDIRECT("'Plak, Gebiedsmaatregelen'!A"&amp;$AH$18&amp;":H"&amp;$AH$19),AK$24,FALSE)</f>
        <v>0</v>
      </c>
      <c r="AL119" s="18">
        <f ca="1">VLOOKUP('Bewerking, HH'!$B119,INDIRECT("'Plak, Gebiedsmaatregelen'!A"&amp;$AH$18&amp;":H"&amp;$AH$19),AL$24,FALSE)</f>
        <v>0</v>
      </c>
      <c r="AM119" s="18">
        <f ca="1">VLOOKUP('Bewerking, HH'!$B119,INDIRECT("'Plak, Gebiedsmaatregelen'!A"&amp;$AH$18&amp;":H"&amp;$AH$19),AM$24,FALSE)</f>
        <v>0</v>
      </c>
      <c r="AQ119" s="18">
        <f ca="1">VLOOKUP('Bewerking, HH'!$B119,INDIRECT("'Plak, Gebiedsmaatregelen'!A"&amp;$AR$18&amp;":H"&amp;$AR$19),AQ$24,FALSE)</f>
        <v>5421</v>
      </c>
      <c r="AR119" s="18">
        <f ca="1">VLOOKUP('Bewerking, HH'!$B119,INDIRECT("'Plak, Gebiedsmaatregelen'!A"&amp;$AR$18&amp;":H"&amp;$AR$19),AR$24,FALSE)</f>
        <v>3929</v>
      </c>
      <c r="AS119" s="18">
        <f ca="1">VLOOKUP('Bewerking, HH'!$B119,INDIRECT("'Plak, Gebiedsmaatregelen'!A"&amp;$AR$18&amp;":H"&amp;$AR$19),AS$24,FALSE)</f>
        <v>1488</v>
      </c>
      <c r="AT119" s="18">
        <f ca="1">VLOOKUP('Bewerking, HH'!$B119,INDIRECT("'Plak, Gebiedsmaatregelen'!A"&amp;$AR$18&amp;":H"&amp;$AR$19),AT$24,FALSE)</f>
        <v>0</v>
      </c>
      <c r="AU119" s="18">
        <f ca="1">VLOOKUP('Bewerking, HH'!$B119,INDIRECT("'Plak, Gebiedsmaatregelen'!A"&amp;$AR$18&amp;":H"&amp;$AR$19),AU$24,FALSE)</f>
        <v>0</v>
      </c>
      <c r="AV119" s="18">
        <f ca="1">VLOOKUP('Bewerking, HH'!$B119,INDIRECT("'Plak, Gebiedsmaatregelen'!A"&amp;$AR$18&amp;":H"&amp;$AR$19),AV$24,FALSE)</f>
        <v>0</v>
      </c>
      <c r="AW119" s="18">
        <f ca="1">VLOOKUP('Bewerking, HH'!$B119,INDIRECT("'Plak, Gebiedsmaatregelen'!A"&amp;$AR$18&amp;":H"&amp;$AR$19),AW$24,FALSE)</f>
        <v>4</v>
      </c>
    </row>
    <row r="120" spans="2:49" x14ac:dyDescent="0.25">
      <c r="B120" s="18" t="s">
        <v>96</v>
      </c>
      <c r="C120" s="18">
        <f ca="1">VLOOKUP('Bewerking, HH'!$B120,INDIRECT("'Plak, Gebiedsmaatregelen'!A"&amp;$D$18&amp;":H"&amp;$D$19),C$24,FALSE)</f>
        <v>10476</v>
      </c>
      <c r="D120" s="18">
        <f ca="1">VLOOKUP('Bewerking, HH'!$B120,INDIRECT("'Plak, Gebiedsmaatregelen'!A"&amp;$D$18&amp;":H"&amp;$D$19),D$24,FALSE)</f>
        <v>5111</v>
      </c>
      <c r="E120" s="18">
        <f ca="1">VLOOKUP('Bewerking, HH'!$B120,INDIRECT("'Plak, Gebiedsmaatregelen'!A"&amp;$D$18&amp;":H"&amp;$D$19),E$24,FALSE)</f>
        <v>0</v>
      </c>
      <c r="F120" s="18">
        <f ca="1">VLOOKUP('Bewerking, HH'!$B120,INDIRECT("'Plak, Gebiedsmaatregelen'!A"&amp;$D$18&amp;":H"&amp;$D$19),F$24,FALSE)</f>
        <v>0</v>
      </c>
      <c r="G120" s="18">
        <f ca="1">VLOOKUP('Bewerking, HH'!$B120,INDIRECT("'Plak, Gebiedsmaatregelen'!A"&amp;$D$18&amp;":H"&amp;$D$19),G$24,FALSE)</f>
        <v>0</v>
      </c>
      <c r="H120" s="18">
        <f ca="1">VLOOKUP('Bewerking, HH'!$B120,INDIRECT("'Plak, Gebiedsmaatregelen'!A"&amp;$D$18&amp;":H"&amp;$D$19),H$24,FALSE)</f>
        <v>0</v>
      </c>
      <c r="I120" s="18">
        <f ca="1">VLOOKUP('Bewerking, HH'!$B120,INDIRECT("'Plak, Gebiedsmaatregelen'!A"&amp;$D$18&amp;":H"&amp;$D$19),I$24,FALSE)</f>
        <v>5365</v>
      </c>
      <c r="M120" s="18">
        <f ca="1">VLOOKUP('Bewerking, HH'!$B120,INDIRECT("'Plak, Gebiedsmaatregelen'!A"&amp;$N$18&amp;":H"&amp;$N$19),M$24,FALSE)</f>
        <v>10476</v>
      </c>
      <c r="N120" s="18">
        <f ca="1">VLOOKUP('Bewerking, HH'!$B120,INDIRECT("'Plak, Gebiedsmaatregelen'!A"&amp;$N$18&amp;":H"&amp;$N$19),N$24,FALSE)</f>
        <v>5111</v>
      </c>
      <c r="O120" s="18">
        <f ca="1">VLOOKUP('Bewerking, HH'!$B120,INDIRECT("'Plak, Gebiedsmaatregelen'!A"&amp;$N$18&amp;":H"&amp;$N$19),O$24,FALSE)</f>
        <v>0</v>
      </c>
      <c r="P120" s="18">
        <f ca="1">VLOOKUP('Bewerking, HH'!$B120,INDIRECT("'Plak, Gebiedsmaatregelen'!A"&amp;$N$18&amp;":H"&amp;$N$19),P$24,FALSE)</f>
        <v>0</v>
      </c>
      <c r="Q120" s="18">
        <f ca="1">VLOOKUP('Bewerking, HH'!$B120,INDIRECT("'Plak, Gebiedsmaatregelen'!A"&amp;$N$18&amp;":H"&amp;$N$19),Q$24,FALSE)</f>
        <v>0</v>
      </c>
      <c r="R120" s="18">
        <f ca="1">VLOOKUP('Bewerking, HH'!$B120,INDIRECT("'Plak, Gebiedsmaatregelen'!A"&amp;$N$18&amp;":H"&amp;$N$19),R$24,FALSE)</f>
        <v>0</v>
      </c>
      <c r="S120" s="18">
        <f ca="1">VLOOKUP('Bewerking, HH'!$B120,INDIRECT("'Plak, Gebiedsmaatregelen'!A"&amp;$N$18&amp;":H"&amp;$N$19),S$24,FALSE)</f>
        <v>5365</v>
      </c>
      <c r="W120" s="18">
        <f ca="1">VLOOKUP('Bewerking, HH'!$B120,INDIRECT("'Plak, Gebiedsmaatregelen'!A"&amp;$X$18&amp;":H"&amp;$X$19),W$24,FALSE)</f>
        <v>10476</v>
      </c>
      <c r="X120" s="18">
        <f ca="1">VLOOKUP('Bewerking, HH'!$B120,INDIRECT("'Plak, Gebiedsmaatregelen'!A"&amp;$X$18&amp;":H"&amp;$X$19),X$24,FALSE)</f>
        <v>5111</v>
      </c>
      <c r="Y120" s="18">
        <f ca="1">VLOOKUP('Bewerking, HH'!$B120,INDIRECT("'Plak, Gebiedsmaatregelen'!A"&amp;$X$18&amp;":H"&amp;$X$19),Y$24,FALSE)</f>
        <v>0</v>
      </c>
      <c r="Z120" s="18">
        <f ca="1">VLOOKUP('Bewerking, HH'!$B120,INDIRECT("'Plak, Gebiedsmaatregelen'!A"&amp;$X$18&amp;":H"&amp;$X$19),Z$24,FALSE)</f>
        <v>0</v>
      </c>
      <c r="AA120" s="18">
        <f ca="1">VLOOKUP('Bewerking, HH'!$B120,INDIRECT("'Plak, Gebiedsmaatregelen'!A"&amp;$X$18&amp;":H"&amp;$X$19),AA$24,FALSE)</f>
        <v>0</v>
      </c>
      <c r="AB120" s="18">
        <f ca="1">VLOOKUP('Bewerking, HH'!$B120,INDIRECT("'Plak, Gebiedsmaatregelen'!A"&amp;$X$18&amp;":H"&amp;$X$19),AB$24,FALSE)</f>
        <v>4606</v>
      </c>
      <c r="AC120" s="18">
        <f ca="1">VLOOKUP('Bewerking, HH'!$B120,INDIRECT("'Plak, Gebiedsmaatregelen'!A"&amp;$X$18&amp;":H"&amp;$X$19),AC$24,FALSE)</f>
        <v>759</v>
      </c>
      <c r="AG120" s="18">
        <f ca="1">VLOOKUP('Bewerking, HH'!$B120,INDIRECT("'Plak, Gebiedsmaatregelen'!A"&amp;$AH$18&amp;":H"&amp;$AH$19),AG$24,FALSE)</f>
        <v>10476</v>
      </c>
      <c r="AH120" s="18">
        <f ca="1">VLOOKUP('Bewerking, HH'!$B120,INDIRECT("'Plak, Gebiedsmaatregelen'!A"&amp;$AH$18&amp;":H"&amp;$AH$19),AH$24,FALSE)</f>
        <v>5111</v>
      </c>
      <c r="AI120" s="18">
        <f ca="1">VLOOKUP('Bewerking, HH'!$B120,INDIRECT("'Plak, Gebiedsmaatregelen'!A"&amp;$AH$18&amp;":H"&amp;$AH$19),AI$24,FALSE)</f>
        <v>0</v>
      </c>
      <c r="AJ120" s="18">
        <f ca="1">VLOOKUP('Bewerking, HH'!$B120,INDIRECT("'Plak, Gebiedsmaatregelen'!A"&amp;$AH$18&amp;":H"&amp;$AH$19),AJ$24,FALSE)</f>
        <v>0</v>
      </c>
      <c r="AK120" s="18">
        <f ca="1">VLOOKUP('Bewerking, HH'!$B120,INDIRECT("'Plak, Gebiedsmaatregelen'!A"&amp;$AH$18&amp;":H"&amp;$AH$19),AK$24,FALSE)</f>
        <v>0</v>
      </c>
      <c r="AL120" s="18">
        <f ca="1">VLOOKUP('Bewerking, HH'!$B120,INDIRECT("'Plak, Gebiedsmaatregelen'!A"&amp;$AH$18&amp;":H"&amp;$AH$19),AL$24,FALSE)</f>
        <v>0</v>
      </c>
      <c r="AM120" s="18">
        <f ca="1">VLOOKUP('Bewerking, HH'!$B120,INDIRECT("'Plak, Gebiedsmaatregelen'!A"&amp;$AH$18&amp;":H"&amp;$AH$19),AM$24,FALSE)</f>
        <v>0</v>
      </c>
      <c r="AQ120" s="18">
        <f ca="1">VLOOKUP('Bewerking, HH'!$B120,INDIRECT("'Plak, Gebiedsmaatregelen'!A"&amp;$AR$18&amp;":H"&amp;$AR$19),AQ$24,FALSE)</f>
        <v>10476</v>
      </c>
      <c r="AR120" s="18">
        <f ca="1">VLOOKUP('Bewerking, HH'!$B120,INDIRECT("'Plak, Gebiedsmaatregelen'!A"&amp;$AR$18&amp;":H"&amp;$AR$19),AR$24,FALSE)</f>
        <v>8515</v>
      </c>
      <c r="AS120" s="18">
        <f ca="1">VLOOKUP('Bewerking, HH'!$B120,INDIRECT("'Plak, Gebiedsmaatregelen'!A"&amp;$AR$18&amp;":H"&amp;$AR$19),AS$24,FALSE)</f>
        <v>1961</v>
      </c>
      <c r="AT120" s="18">
        <f ca="1">VLOOKUP('Bewerking, HH'!$B120,INDIRECT("'Plak, Gebiedsmaatregelen'!A"&amp;$AR$18&amp;":H"&amp;$AR$19),AT$24,FALSE)</f>
        <v>0</v>
      </c>
      <c r="AU120" s="18">
        <f ca="1">VLOOKUP('Bewerking, HH'!$B120,INDIRECT("'Plak, Gebiedsmaatregelen'!A"&amp;$AR$18&amp;":H"&amp;$AR$19),AU$24,FALSE)</f>
        <v>0</v>
      </c>
      <c r="AV120" s="18">
        <f ca="1">VLOOKUP('Bewerking, HH'!$B120,INDIRECT("'Plak, Gebiedsmaatregelen'!A"&amp;$AR$18&amp;":H"&amp;$AR$19),AV$24,FALSE)</f>
        <v>0</v>
      </c>
      <c r="AW120" s="18">
        <f ca="1">VLOOKUP('Bewerking, HH'!$B120,INDIRECT("'Plak, Gebiedsmaatregelen'!A"&amp;$AR$18&amp;":H"&amp;$AR$19),AW$24,FALSE)</f>
        <v>0</v>
      </c>
    </row>
    <row r="121" spans="2:49" x14ac:dyDescent="0.25">
      <c r="B121" s="18" t="s">
        <v>97</v>
      </c>
      <c r="C121" s="18">
        <f ca="1">VLOOKUP('Bewerking, HH'!$B121,INDIRECT("'Plak, Gebiedsmaatregelen'!A"&amp;$D$18&amp;":H"&amp;$D$19),C$24,FALSE)</f>
        <v>1401</v>
      </c>
      <c r="D121" s="18">
        <f ca="1">VLOOKUP('Bewerking, HH'!$B121,INDIRECT("'Plak, Gebiedsmaatregelen'!A"&amp;$D$18&amp;":H"&amp;$D$19),D$24,FALSE)</f>
        <v>472</v>
      </c>
      <c r="E121" s="18">
        <f ca="1">VLOOKUP('Bewerking, HH'!$B121,INDIRECT("'Plak, Gebiedsmaatregelen'!A"&amp;$D$18&amp;":H"&amp;$D$19),E$24,FALSE)</f>
        <v>0</v>
      </c>
      <c r="F121" s="18">
        <f ca="1">VLOOKUP('Bewerking, HH'!$B121,INDIRECT("'Plak, Gebiedsmaatregelen'!A"&amp;$D$18&amp;":H"&amp;$D$19),F$24,FALSE)</f>
        <v>0</v>
      </c>
      <c r="G121" s="18">
        <f ca="1">VLOOKUP('Bewerking, HH'!$B121,INDIRECT("'Plak, Gebiedsmaatregelen'!A"&amp;$D$18&amp;":H"&amp;$D$19),G$24,FALSE)</f>
        <v>0</v>
      </c>
      <c r="H121" s="18">
        <f ca="1">VLOOKUP('Bewerking, HH'!$B121,INDIRECT("'Plak, Gebiedsmaatregelen'!A"&amp;$D$18&amp;":H"&amp;$D$19),H$24,FALSE)</f>
        <v>0</v>
      </c>
      <c r="I121" s="18">
        <f ca="1">VLOOKUP('Bewerking, HH'!$B121,INDIRECT("'Plak, Gebiedsmaatregelen'!A"&amp;$D$18&amp;":H"&amp;$D$19),I$24,FALSE)</f>
        <v>929</v>
      </c>
      <c r="M121" s="18">
        <f ca="1">VLOOKUP('Bewerking, HH'!$B121,INDIRECT("'Plak, Gebiedsmaatregelen'!A"&amp;$N$18&amp;":H"&amp;$N$19),M$24,FALSE)</f>
        <v>1401</v>
      </c>
      <c r="N121" s="18">
        <f ca="1">VLOOKUP('Bewerking, HH'!$B121,INDIRECT("'Plak, Gebiedsmaatregelen'!A"&amp;$N$18&amp;":H"&amp;$N$19),N$24,FALSE)</f>
        <v>472</v>
      </c>
      <c r="O121" s="18">
        <f ca="1">VLOOKUP('Bewerking, HH'!$B121,INDIRECT("'Plak, Gebiedsmaatregelen'!A"&amp;$N$18&amp;":H"&amp;$N$19),O$24,FALSE)</f>
        <v>0</v>
      </c>
      <c r="P121" s="18">
        <f ca="1">VLOOKUP('Bewerking, HH'!$B121,INDIRECT("'Plak, Gebiedsmaatregelen'!A"&amp;$N$18&amp;":H"&amp;$N$19),P$24,FALSE)</f>
        <v>0</v>
      </c>
      <c r="Q121" s="18">
        <f ca="1">VLOOKUP('Bewerking, HH'!$B121,INDIRECT("'Plak, Gebiedsmaatregelen'!A"&amp;$N$18&amp;":H"&amp;$N$19),Q$24,FALSE)</f>
        <v>0</v>
      </c>
      <c r="R121" s="18">
        <f ca="1">VLOOKUP('Bewerking, HH'!$B121,INDIRECT("'Plak, Gebiedsmaatregelen'!A"&amp;$N$18&amp;":H"&amp;$N$19),R$24,FALSE)</f>
        <v>0</v>
      </c>
      <c r="S121" s="18">
        <f ca="1">VLOOKUP('Bewerking, HH'!$B121,INDIRECT("'Plak, Gebiedsmaatregelen'!A"&amp;$N$18&amp;":H"&amp;$N$19),S$24,FALSE)</f>
        <v>929</v>
      </c>
      <c r="W121" s="18">
        <f ca="1">VLOOKUP('Bewerking, HH'!$B121,INDIRECT("'Plak, Gebiedsmaatregelen'!A"&amp;$X$18&amp;":H"&amp;$X$19),W$24,FALSE)</f>
        <v>1401</v>
      </c>
      <c r="X121" s="18">
        <f ca="1">VLOOKUP('Bewerking, HH'!$B121,INDIRECT("'Plak, Gebiedsmaatregelen'!A"&amp;$X$18&amp;":H"&amp;$X$19),X$24,FALSE)</f>
        <v>472</v>
      </c>
      <c r="Y121" s="18">
        <f ca="1">VLOOKUP('Bewerking, HH'!$B121,INDIRECT("'Plak, Gebiedsmaatregelen'!A"&amp;$X$18&amp;":H"&amp;$X$19),Y$24,FALSE)</f>
        <v>0</v>
      </c>
      <c r="Z121" s="18">
        <f ca="1">VLOOKUP('Bewerking, HH'!$B121,INDIRECT("'Plak, Gebiedsmaatregelen'!A"&amp;$X$18&amp;":H"&amp;$X$19),Z$24,FALSE)</f>
        <v>0</v>
      </c>
      <c r="AA121" s="18">
        <f ca="1">VLOOKUP('Bewerking, HH'!$B121,INDIRECT("'Plak, Gebiedsmaatregelen'!A"&amp;$X$18&amp;":H"&amp;$X$19),AA$24,FALSE)</f>
        <v>0</v>
      </c>
      <c r="AB121" s="18">
        <f ca="1">VLOOKUP('Bewerking, HH'!$B121,INDIRECT("'Plak, Gebiedsmaatregelen'!A"&amp;$X$18&amp;":H"&amp;$X$19),AB$24,FALSE)</f>
        <v>839</v>
      </c>
      <c r="AC121" s="18">
        <f ca="1">VLOOKUP('Bewerking, HH'!$B121,INDIRECT("'Plak, Gebiedsmaatregelen'!A"&amp;$X$18&amp;":H"&amp;$X$19),AC$24,FALSE)</f>
        <v>90</v>
      </c>
      <c r="AG121" s="18">
        <f ca="1">VLOOKUP('Bewerking, HH'!$B121,INDIRECT("'Plak, Gebiedsmaatregelen'!A"&amp;$AH$18&amp;":H"&amp;$AH$19),AG$24,FALSE)</f>
        <v>1401</v>
      </c>
      <c r="AH121" s="18">
        <f ca="1">VLOOKUP('Bewerking, HH'!$B121,INDIRECT("'Plak, Gebiedsmaatregelen'!A"&amp;$AH$18&amp;":H"&amp;$AH$19),AH$24,FALSE)</f>
        <v>472</v>
      </c>
      <c r="AI121" s="18">
        <f ca="1">VLOOKUP('Bewerking, HH'!$B121,INDIRECT("'Plak, Gebiedsmaatregelen'!A"&amp;$AH$18&amp;":H"&amp;$AH$19),AI$24,FALSE)</f>
        <v>0</v>
      </c>
      <c r="AJ121" s="18">
        <f ca="1">VLOOKUP('Bewerking, HH'!$B121,INDIRECT("'Plak, Gebiedsmaatregelen'!A"&amp;$AH$18&amp;":H"&amp;$AH$19),AJ$24,FALSE)</f>
        <v>0</v>
      </c>
      <c r="AK121" s="18">
        <f ca="1">VLOOKUP('Bewerking, HH'!$B121,INDIRECT("'Plak, Gebiedsmaatregelen'!A"&amp;$AH$18&amp;":H"&amp;$AH$19),AK$24,FALSE)</f>
        <v>0</v>
      </c>
      <c r="AL121" s="18">
        <f ca="1">VLOOKUP('Bewerking, HH'!$B121,INDIRECT("'Plak, Gebiedsmaatregelen'!A"&amp;$AH$18&amp;":H"&amp;$AH$19),AL$24,FALSE)</f>
        <v>0</v>
      </c>
      <c r="AM121" s="18">
        <f ca="1">VLOOKUP('Bewerking, HH'!$B121,INDIRECT("'Plak, Gebiedsmaatregelen'!A"&amp;$AH$18&amp;":H"&amp;$AH$19),AM$24,FALSE)</f>
        <v>0</v>
      </c>
      <c r="AQ121" s="18">
        <f ca="1">VLOOKUP('Bewerking, HH'!$B121,INDIRECT("'Plak, Gebiedsmaatregelen'!A"&amp;$AR$18&amp;":H"&amp;$AR$19),AQ$24,FALSE)</f>
        <v>1401</v>
      </c>
      <c r="AR121" s="18">
        <f ca="1">VLOOKUP('Bewerking, HH'!$B121,INDIRECT("'Plak, Gebiedsmaatregelen'!A"&amp;$AR$18&amp;":H"&amp;$AR$19),AR$24,FALSE)</f>
        <v>962</v>
      </c>
      <c r="AS121" s="18">
        <f ca="1">VLOOKUP('Bewerking, HH'!$B121,INDIRECT("'Plak, Gebiedsmaatregelen'!A"&amp;$AR$18&amp;":H"&amp;$AR$19),AS$24,FALSE)</f>
        <v>439</v>
      </c>
      <c r="AT121" s="18">
        <f ca="1">VLOOKUP('Bewerking, HH'!$B121,INDIRECT("'Plak, Gebiedsmaatregelen'!A"&amp;$AR$18&amp;":H"&amp;$AR$19),AT$24,FALSE)</f>
        <v>0</v>
      </c>
      <c r="AU121" s="18">
        <f ca="1">VLOOKUP('Bewerking, HH'!$B121,INDIRECT("'Plak, Gebiedsmaatregelen'!A"&amp;$AR$18&amp;":H"&amp;$AR$19),AU$24,FALSE)</f>
        <v>0</v>
      </c>
      <c r="AV121" s="18">
        <f ca="1">VLOOKUP('Bewerking, HH'!$B121,INDIRECT("'Plak, Gebiedsmaatregelen'!A"&amp;$AR$18&amp;":H"&amp;$AR$19),AV$24,FALSE)</f>
        <v>0</v>
      </c>
      <c r="AW121" s="18">
        <f ca="1">VLOOKUP('Bewerking, HH'!$B121,INDIRECT("'Plak, Gebiedsmaatregelen'!A"&amp;$AR$18&amp;":H"&amp;$AR$19),AW$24,FALSE)</f>
        <v>0</v>
      </c>
    </row>
    <row r="122" spans="2:49" x14ac:dyDescent="0.25">
      <c r="B122" s="18" t="s">
        <v>98</v>
      </c>
      <c r="C122" s="18">
        <f ca="1">VLOOKUP('Bewerking, HH'!$B122,INDIRECT("'Plak, Gebiedsmaatregelen'!A"&amp;$D$18&amp;":H"&amp;$D$19),C$24,FALSE)</f>
        <v>9487</v>
      </c>
      <c r="D122" s="18">
        <f ca="1">VLOOKUP('Bewerking, HH'!$B122,INDIRECT("'Plak, Gebiedsmaatregelen'!A"&amp;$D$18&amp;":H"&amp;$D$19),D$24,FALSE)</f>
        <v>4054</v>
      </c>
      <c r="E122" s="18">
        <f ca="1">VLOOKUP('Bewerking, HH'!$B122,INDIRECT("'Plak, Gebiedsmaatregelen'!A"&amp;$D$18&amp;":H"&amp;$D$19),E$24,FALSE)</f>
        <v>0</v>
      </c>
      <c r="F122" s="18">
        <f ca="1">VLOOKUP('Bewerking, HH'!$B122,INDIRECT("'Plak, Gebiedsmaatregelen'!A"&amp;$D$18&amp;":H"&amp;$D$19),F$24,FALSE)</f>
        <v>0</v>
      </c>
      <c r="G122" s="18">
        <f ca="1">VLOOKUP('Bewerking, HH'!$B122,INDIRECT("'Plak, Gebiedsmaatregelen'!A"&amp;$D$18&amp;":H"&amp;$D$19),G$24,FALSE)</f>
        <v>0</v>
      </c>
      <c r="H122" s="18">
        <f ca="1">VLOOKUP('Bewerking, HH'!$B122,INDIRECT("'Plak, Gebiedsmaatregelen'!A"&amp;$D$18&amp;":H"&amp;$D$19),H$24,FALSE)</f>
        <v>0</v>
      </c>
      <c r="I122" s="18">
        <f ca="1">VLOOKUP('Bewerking, HH'!$B122,INDIRECT("'Plak, Gebiedsmaatregelen'!A"&amp;$D$18&amp;":H"&amp;$D$19),I$24,FALSE)</f>
        <v>5433</v>
      </c>
      <c r="M122" s="18">
        <f ca="1">VLOOKUP('Bewerking, HH'!$B122,INDIRECT("'Plak, Gebiedsmaatregelen'!A"&amp;$N$18&amp;":H"&amp;$N$19),M$24,FALSE)</f>
        <v>9487</v>
      </c>
      <c r="N122" s="18">
        <f ca="1">VLOOKUP('Bewerking, HH'!$B122,INDIRECT("'Plak, Gebiedsmaatregelen'!A"&amp;$N$18&amp;":H"&amp;$N$19),N$24,FALSE)</f>
        <v>4054</v>
      </c>
      <c r="O122" s="18">
        <f ca="1">VLOOKUP('Bewerking, HH'!$B122,INDIRECT("'Plak, Gebiedsmaatregelen'!A"&amp;$N$18&amp;":H"&amp;$N$19),O$24,FALSE)</f>
        <v>0</v>
      </c>
      <c r="P122" s="18">
        <f ca="1">VLOOKUP('Bewerking, HH'!$B122,INDIRECT("'Plak, Gebiedsmaatregelen'!A"&amp;$N$18&amp;":H"&amp;$N$19),P$24,FALSE)</f>
        <v>0</v>
      </c>
      <c r="Q122" s="18">
        <f ca="1">VLOOKUP('Bewerking, HH'!$B122,INDIRECT("'Plak, Gebiedsmaatregelen'!A"&amp;$N$18&amp;":H"&amp;$N$19),Q$24,FALSE)</f>
        <v>0</v>
      </c>
      <c r="R122" s="18">
        <f ca="1">VLOOKUP('Bewerking, HH'!$B122,INDIRECT("'Plak, Gebiedsmaatregelen'!A"&amp;$N$18&amp;":H"&amp;$N$19),R$24,FALSE)</f>
        <v>0</v>
      </c>
      <c r="S122" s="18">
        <f ca="1">VLOOKUP('Bewerking, HH'!$B122,INDIRECT("'Plak, Gebiedsmaatregelen'!A"&amp;$N$18&amp;":H"&amp;$N$19),S$24,FALSE)</f>
        <v>5433</v>
      </c>
      <c r="W122" s="18">
        <f ca="1">VLOOKUP('Bewerking, HH'!$B122,INDIRECT("'Plak, Gebiedsmaatregelen'!A"&amp;$X$18&amp;":H"&amp;$X$19),W$24,FALSE)</f>
        <v>9487</v>
      </c>
      <c r="X122" s="18">
        <f ca="1">VLOOKUP('Bewerking, HH'!$B122,INDIRECT("'Plak, Gebiedsmaatregelen'!A"&amp;$X$18&amp;":H"&amp;$X$19),X$24,FALSE)</f>
        <v>4054</v>
      </c>
      <c r="Y122" s="18">
        <f ca="1">VLOOKUP('Bewerking, HH'!$B122,INDIRECT("'Plak, Gebiedsmaatregelen'!A"&amp;$X$18&amp;":H"&amp;$X$19),Y$24,FALSE)</f>
        <v>0</v>
      </c>
      <c r="Z122" s="18">
        <f ca="1">VLOOKUP('Bewerking, HH'!$B122,INDIRECT("'Plak, Gebiedsmaatregelen'!A"&amp;$X$18&amp;":H"&amp;$X$19),Z$24,FALSE)</f>
        <v>0</v>
      </c>
      <c r="AA122" s="18">
        <f ca="1">VLOOKUP('Bewerking, HH'!$B122,INDIRECT("'Plak, Gebiedsmaatregelen'!A"&amp;$X$18&amp;":H"&amp;$X$19),AA$24,FALSE)</f>
        <v>0</v>
      </c>
      <c r="AB122" s="18">
        <f ca="1">VLOOKUP('Bewerking, HH'!$B122,INDIRECT("'Plak, Gebiedsmaatregelen'!A"&amp;$X$18&amp;":H"&amp;$X$19),AB$24,FALSE)</f>
        <v>5211</v>
      </c>
      <c r="AC122" s="18">
        <f ca="1">VLOOKUP('Bewerking, HH'!$B122,INDIRECT("'Plak, Gebiedsmaatregelen'!A"&amp;$X$18&amp;":H"&amp;$X$19),AC$24,FALSE)</f>
        <v>222</v>
      </c>
      <c r="AG122" s="18">
        <f ca="1">VLOOKUP('Bewerking, HH'!$B122,INDIRECT("'Plak, Gebiedsmaatregelen'!A"&amp;$AH$18&amp;":H"&amp;$AH$19),AG$24,FALSE)</f>
        <v>9487</v>
      </c>
      <c r="AH122" s="18">
        <f ca="1">VLOOKUP('Bewerking, HH'!$B122,INDIRECT("'Plak, Gebiedsmaatregelen'!A"&amp;$AH$18&amp;":H"&amp;$AH$19),AH$24,FALSE)</f>
        <v>4054</v>
      </c>
      <c r="AI122" s="18">
        <f ca="1">VLOOKUP('Bewerking, HH'!$B122,INDIRECT("'Plak, Gebiedsmaatregelen'!A"&amp;$AH$18&amp;":H"&amp;$AH$19),AI$24,FALSE)</f>
        <v>0</v>
      </c>
      <c r="AJ122" s="18">
        <f ca="1">VLOOKUP('Bewerking, HH'!$B122,INDIRECT("'Plak, Gebiedsmaatregelen'!A"&amp;$AH$18&amp;":H"&amp;$AH$19),AJ$24,FALSE)</f>
        <v>0</v>
      </c>
      <c r="AK122" s="18">
        <f ca="1">VLOOKUP('Bewerking, HH'!$B122,INDIRECT("'Plak, Gebiedsmaatregelen'!A"&amp;$AH$18&amp;":H"&amp;$AH$19),AK$24,FALSE)</f>
        <v>0</v>
      </c>
      <c r="AL122" s="18">
        <f ca="1">VLOOKUP('Bewerking, HH'!$B122,INDIRECT("'Plak, Gebiedsmaatregelen'!A"&amp;$AH$18&amp;":H"&amp;$AH$19),AL$24,FALSE)</f>
        <v>0</v>
      </c>
      <c r="AM122" s="18">
        <f ca="1">VLOOKUP('Bewerking, HH'!$B122,INDIRECT("'Plak, Gebiedsmaatregelen'!A"&amp;$AH$18&amp;":H"&amp;$AH$19),AM$24,FALSE)</f>
        <v>0</v>
      </c>
      <c r="AQ122" s="18">
        <f ca="1">VLOOKUP('Bewerking, HH'!$B122,INDIRECT("'Plak, Gebiedsmaatregelen'!A"&amp;$AR$18&amp;":H"&amp;$AR$19),AQ$24,FALSE)</f>
        <v>9487</v>
      </c>
      <c r="AR122" s="18">
        <f ca="1">VLOOKUP('Bewerking, HH'!$B122,INDIRECT("'Plak, Gebiedsmaatregelen'!A"&amp;$AR$18&amp;":H"&amp;$AR$19),AR$24,FALSE)</f>
        <v>8335</v>
      </c>
      <c r="AS122" s="18">
        <f ca="1">VLOOKUP('Bewerking, HH'!$B122,INDIRECT("'Plak, Gebiedsmaatregelen'!A"&amp;$AR$18&amp;":H"&amp;$AR$19),AS$24,FALSE)</f>
        <v>1152</v>
      </c>
      <c r="AT122" s="18">
        <f ca="1">VLOOKUP('Bewerking, HH'!$B122,INDIRECT("'Plak, Gebiedsmaatregelen'!A"&amp;$AR$18&amp;":H"&amp;$AR$19),AT$24,FALSE)</f>
        <v>0</v>
      </c>
      <c r="AU122" s="18">
        <f ca="1">VLOOKUP('Bewerking, HH'!$B122,INDIRECT("'Plak, Gebiedsmaatregelen'!A"&amp;$AR$18&amp;":H"&amp;$AR$19),AU$24,FALSE)</f>
        <v>0</v>
      </c>
      <c r="AV122" s="18">
        <f ca="1">VLOOKUP('Bewerking, HH'!$B122,INDIRECT("'Plak, Gebiedsmaatregelen'!A"&amp;$AR$18&amp;":H"&amp;$AR$19),AV$24,FALSE)</f>
        <v>0</v>
      </c>
      <c r="AW122" s="18">
        <f ca="1">VLOOKUP('Bewerking, HH'!$B122,INDIRECT("'Plak, Gebiedsmaatregelen'!A"&amp;$AR$18&amp;":H"&amp;$AR$19),AW$24,FALSE)</f>
        <v>0</v>
      </c>
    </row>
    <row r="123" spans="2:49" x14ac:dyDescent="0.25">
      <c r="B123" s="18" t="s">
        <v>99</v>
      </c>
      <c r="C123" s="18">
        <f ca="1">VLOOKUP('Bewerking, HH'!$B123,INDIRECT("'Plak, Gebiedsmaatregelen'!A"&amp;$D$18&amp;":H"&amp;$D$19),C$24,FALSE)</f>
        <v>8286</v>
      </c>
      <c r="D123" s="18">
        <f ca="1">VLOOKUP('Bewerking, HH'!$B123,INDIRECT("'Plak, Gebiedsmaatregelen'!A"&amp;$D$18&amp;":H"&amp;$D$19),D$24,FALSE)</f>
        <v>7128</v>
      </c>
      <c r="E123" s="18">
        <f ca="1">VLOOKUP('Bewerking, HH'!$B123,INDIRECT("'Plak, Gebiedsmaatregelen'!A"&amp;$D$18&amp;":H"&amp;$D$19),E$24,FALSE)</f>
        <v>0</v>
      </c>
      <c r="F123" s="18">
        <f ca="1">VLOOKUP('Bewerking, HH'!$B123,INDIRECT("'Plak, Gebiedsmaatregelen'!A"&amp;$D$18&amp;":H"&amp;$D$19),F$24,FALSE)</f>
        <v>0</v>
      </c>
      <c r="G123" s="18">
        <f ca="1">VLOOKUP('Bewerking, HH'!$B123,INDIRECT("'Plak, Gebiedsmaatregelen'!A"&amp;$D$18&amp;":H"&amp;$D$19),G$24,FALSE)</f>
        <v>0</v>
      </c>
      <c r="H123" s="18">
        <f ca="1">VLOOKUP('Bewerking, HH'!$B123,INDIRECT("'Plak, Gebiedsmaatregelen'!A"&amp;$D$18&amp;":H"&amp;$D$19),H$24,FALSE)</f>
        <v>0</v>
      </c>
      <c r="I123" s="18">
        <f ca="1">VLOOKUP('Bewerking, HH'!$B123,INDIRECT("'Plak, Gebiedsmaatregelen'!A"&amp;$D$18&amp;":H"&amp;$D$19),I$24,FALSE)</f>
        <v>1158</v>
      </c>
      <c r="M123" s="18">
        <f ca="1">VLOOKUP('Bewerking, HH'!$B123,INDIRECT("'Plak, Gebiedsmaatregelen'!A"&amp;$N$18&amp;":H"&amp;$N$19),M$24,FALSE)</f>
        <v>8286</v>
      </c>
      <c r="N123" s="18">
        <f ca="1">VLOOKUP('Bewerking, HH'!$B123,INDIRECT("'Plak, Gebiedsmaatregelen'!A"&amp;$N$18&amp;":H"&amp;$N$19),N$24,FALSE)</f>
        <v>7128</v>
      </c>
      <c r="O123" s="18">
        <f ca="1">VLOOKUP('Bewerking, HH'!$B123,INDIRECT("'Plak, Gebiedsmaatregelen'!A"&amp;$N$18&amp;":H"&amp;$N$19),O$24,FALSE)</f>
        <v>0</v>
      </c>
      <c r="P123" s="18">
        <f ca="1">VLOOKUP('Bewerking, HH'!$B123,INDIRECT("'Plak, Gebiedsmaatregelen'!A"&amp;$N$18&amp;":H"&amp;$N$19),P$24,FALSE)</f>
        <v>0</v>
      </c>
      <c r="Q123" s="18">
        <f ca="1">VLOOKUP('Bewerking, HH'!$B123,INDIRECT("'Plak, Gebiedsmaatregelen'!A"&amp;$N$18&amp;":H"&amp;$N$19),Q$24,FALSE)</f>
        <v>0</v>
      </c>
      <c r="R123" s="18">
        <f ca="1">VLOOKUP('Bewerking, HH'!$B123,INDIRECT("'Plak, Gebiedsmaatregelen'!A"&amp;$N$18&amp;":H"&amp;$N$19),R$24,FALSE)</f>
        <v>0</v>
      </c>
      <c r="S123" s="18">
        <f ca="1">VLOOKUP('Bewerking, HH'!$B123,INDIRECT("'Plak, Gebiedsmaatregelen'!A"&amp;$N$18&amp;":H"&amp;$N$19),S$24,FALSE)</f>
        <v>1158</v>
      </c>
      <c r="W123" s="18">
        <f ca="1">VLOOKUP('Bewerking, HH'!$B123,INDIRECT("'Plak, Gebiedsmaatregelen'!A"&amp;$X$18&amp;":H"&amp;$X$19),W$24,FALSE)</f>
        <v>8286</v>
      </c>
      <c r="X123" s="18">
        <f ca="1">VLOOKUP('Bewerking, HH'!$B123,INDIRECT("'Plak, Gebiedsmaatregelen'!A"&amp;$X$18&amp;":H"&amp;$X$19),X$24,FALSE)</f>
        <v>7128</v>
      </c>
      <c r="Y123" s="18">
        <f ca="1">VLOOKUP('Bewerking, HH'!$B123,INDIRECT("'Plak, Gebiedsmaatregelen'!A"&amp;$X$18&amp;":H"&amp;$X$19),Y$24,FALSE)</f>
        <v>0</v>
      </c>
      <c r="Z123" s="18">
        <f ca="1">VLOOKUP('Bewerking, HH'!$B123,INDIRECT("'Plak, Gebiedsmaatregelen'!A"&amp;$X$18&amp;":H"&amp;$X$19),Z$24,FALSE)</f>
        <v>0</v>
      </c>
      <c r="AA123" s="18">
        <f ca="1">VLOOKUP('Bewerking, HH'!$B123,INDIRECT("'Plak, Gebiedsmaatregelen'!A"&amp;$X$18&amp;":H"&amp;$X$19),AA$24,FALSE)</f>
        <v>0</v>
      </c>
      <c r="AB123" s="18">
        <f ca="1">VLOOKUP('Bewerking, HH'!$B123,INDIRECT("'Plak, Gebiedsmaatregelen'!A"&amp;$X$18&amp;":H"&amp;$X$19),AB$24,FALSE)</f>
        <v>1130</v>
      </c>
      <c r="AC123" s="18">
        <f ca="1">VLOOKUP('Bewerking, HH'!$B123,INDIRECT("'Plak, Gebiedsmaatregelen'!A"&amp;$X$18&amp;":H"&amp;$X$19),AC$24,FALSE)</f>
        <v>28</v>
      </c>
      <c r="AG123" s="18">
        <f ca="1">VLOOKUP('Bewerking, HH'!$B123,INDIRECT("'Plak, Gebiedsmaatregelen'!A"&amp;$AH$18&amp;":H"&amp;$AH$19),AG$24,FALSE)</f>
        <v>8286</v>
      </c>
      <c r="AH123" s="18">
        <f ca="1">VLOOKUP('Bewerking, HH'!$B123,INDIRECT("'Plak, Gebiedsmaatregelen'!A"&amp;$AH$18&amp;":H"&amp;$AH$19),AH$24,FALSE)</f>
        <v>7128</v>
      </c>
      <c r="AI123" s="18">
        <f ca="1">VLOOKUP('Bewerking, HH'!$B123,INDIRECT("'Plak, Gebiedsmaatregelen'!A"&amp;$AH$18&amp;":H"&amp;$AH$19),AI$24,FALSE)</f>
        <v>0</v>
      </c>
      <c r="AJ123" s="18">
        <f ca="1">VLOOKUP('Bewerking, HH'!$B123,INDIRECT("'Plak, Gebiedsmaatregelen'!A"&amp;$AH$18&amp;":H"&amp;$AH$19),AJ$24,FALSE)</f>
        <v>0</v>
      </c>
      <c r="AK123" s="18">
        <f ca="1">VLOOKUP('Bewerking, HH'!$B123,INDIRECT("'Plak, Gebiedsmaatregelen'!A"&amp;$AH$18&amp;":H"&amp;$AH$19),AK$24,FALSE)</f>
        <v>0</v>
      </c>
      <c r="AL123" s="18">
        <f ca="1">VLOOKUP('Bewerking, HH'!$B123,INDIRECT("'Plak, Gebiedsmaatregelen'!A"&amp;$AH$18&amp;":H"&amp;$AH$19),AL$24,FALSE)</f>
        <v>0</v>
      </c>
      <c r="AM123" s="18">
        <f ca="1">VLOOKUP('Bewerking, HH'!$B123,INDIRECT("'Plak, Gebiedsmaatregelen'!A"&amp;$AH$18&amp;":H"&amp;$AH$19),AM$24,FALSE)</f>
        <v>0</v>
      </c>
      <c r="AQ123" s="18">
        <f ca="1">VLOOKUP('Bewerking, HH'!$B123,INDIRECT("'Plak, Gebiedsmaatregelen'!A"&amp;$AR$18&amp;":H"&amp;$AR$19),AQ$24,FALSE)</f>
        <v>8286</v>
      </c>
      <c r="AR123" s="18">
        <f ca="1">VLOOKUP('Bewerking, HH'!$B123,INDIRECT("'Plak, Gebiedsmaatregelen'!A"&amp;$AR$18&amp;":H"&amp;$AR$19),AR$24,FALSE)</f>
        <v>7978</v>
      </c>
      <c r="AS123" s="18">
        <f ca="1">VLOOKUP('Bewerking, HH'!$B123,INDIRECT("'Plak, Gebiedsmaatregelen'!A"&amp;$AR$18&amp;":H"&amp;$AR$19),AS$24,FALSE)</f>
        <v>308</v>
      </c>
      <c r="AT123" s="18">
        <f ca="1">VLOOKUP('Bewerking, HH'!$B123,INDIRECT("'Plak, Gebiedsmaatregelen'!A"&amp;$AR$18&amp;":H"&amp;$AR$19),AT$24,FALSE)</f>
        <v>0</v>
      </c>
      <c r="AU123" s="18">
        <f ca="1">VLOOKUP('Bewerking, HH'!$B123,INDIRECT("'Plak, Gebiedsmaatregelen'!A"&amp;$AR$18&amp;":H"&amp;$AR$19),AU$24,FALSE)</f>
        <v>0</v>
      </c>
      <c r="AV123" s="18">
        <f ca="1">VLOOKUP('Bewerking, HH'!$B123,INDIRECT("'Plak, Gebiedsmaatregelen'!A"&amp;$AR$18&amp;":H"&amp;$AR$19),AV$24,FALSE)</f>
        <v>0</v>
      </c>
      <c r="AW123" s="18">
        <f ca="1">VLOOKUP('Bewerking, HH'!$B123,INDIRECT("'Plak, Gebiedsmaatregelen'!A"&amp;$AR$18&amp;":H"&amp;$AR$19),AW$24,FALSE)</f>
        <v>0</v>
      </c>
    </row>
    <row r="124" spans="2:49" x14ac:dyDescent="0.25">
      <c r="B124" s="18" t="s">
        <v>100</v>
      </c>
      <c r="C124" s="18">
        <f ca="1">VLOOKUP('Bewerking, HH'!$B124,INDIRECT("'Plak, Gebiedsmaatregelen'!A"&amp;$D$18&amp;":H"&amp;$D$19),C$24,FALSE)</f>
        <v>1759</v>
      </c>
      <c r="D124" s="18">
        <f ca="1">VLOOKUP('Bewerking, HH'!$B124,INDIRECT("'Plak, Gebiedsmaatregelen'!A"&amp;$D$18&amp;":H"&amp;$D$19),D$24,FALSE)</f>
        <v>628</v>
      </c>
      <c r="E124" s="18">
        <f ca="1">VLOOKUP('Bewerking, HH'!$B124,INDIRECT("'Plak, Gebiedsmaatregelen'!A"&amp;$D$18&amp;":H"&amp;$D$19),E$24,FALSE)</f>
        <v>0</v>
      </c>
      <c r="F124" s="18">
        <f ca="1">VLOOKUP('Bewerking, HH'!$B124,INDIRECT("'Plak, Gebiedsmaatregelen'!A"&amp;$D$18&amp;":H"&amp;$D$19),F$24,FALSE)</f>
        <v>0</v>
      </c>
      <c r="G124" s="18">
        <f ca="1">VLOOKUP('Bewerking, HH'!$B124,INDIRECT("'Plak, Gebiedsmaatregelen'!A"&amp;$D$18&amp;":H"&amp;$D$19),G$24,FALSE)</f>
        <v>0</v>
      </c>
      <c r="H124" s="18">
        <f ca="1">VLOOKUP('Bewerking, HH'!$B124,INDIRECT("'Plak, Gebiedsmaatregelen'!A"&amp;$D$18&amp;":H"&amp;$D$19),H$24,FALSE)</f>
        <v>0</v>
      </c>
      <c r="I124" s="18">
        <f ca="1">VLOOKUP('Bewerking, HH'!$B124,INDIRECT("'Plak, Gebiedsmaatregelen'!A"&amp;$D$18&amp;":H"&amp;$D$19),I$24,FALSE)</f>
        <v>1131</v>
      </c>
      <c r="M124" s="18">
        <f ca="1">VLOOKUP('Bewerking, HH'!$B124,INDIRECT("'Plak, Gebiedsmaatregelen'!A"&amp;$N$18&amp;":H"&amp;$N$19),M$24,FALSE)</f>
        <v>1759</v>
      </c>
      <c r="N124" s="18">
        <f ca="1">VLOOKUP('Bewerking, HH'!$B124,INDIRECT("'Plak, Gebiedsmaatregelen'!A"&amp;$N$18&amp;":H"&amp;$N$19),N$24,FALSE)</f>
        <v>628</v>
      </c>
      <c r="O124" s="18">
        <f ca="1">VLOOKUP('Bewerking, HH'!$B124,INDIRECT("'Plak, Gebiedsmaatregelen'!A"&amp;$N$18&amp;":H"&amp;$N$19),O$24,FALSE)</f>
        <v>0</v>
      </c>
      <c r="P124" s="18">
        <f ca="1">VLOOKUP('Bewerking, HH'!$B124,INDIRECT("'Plak, Gebiedsmaatregelen'!A"&amp;$N$18&amp;":H"&amp;$N$19),P$24,FALSE)</f>
        <v>0</v>
      </c>
      <c r="Q124" s="18">
        <f ca="1">VLOOKUP('Bewerking, HH'!$B124,INDIRECT("'Plak, Gebiedsmaatregelen'!A"&amp;$N$18&amp;":H"&amp;$N$19),Q$24,FALSE)</f>
        <v>0</v>
      </c>
      <c r="R124" s="18">
        <f ca="1">VLOOKUP('Bewerking, HH'!$B124,INDIRECT("'Plak, Gebiedsmaatregelen'!A"&amp;$N$18&amp;":H"&amp;$N$19),R$24,FALSE)</f>
        <v>0</v>
      </c>
      <c r="S124" s="18">
        <f ca="1">VLOOKUP('Bewerking, HH'!$B124,INDIRECT("'Plak, Gebiedsmaatregelen'!A"&amp;$N$18&amp;":H"&amp;$N$19),S$24,FALSE)</f>
        <v>1131</v>
      </c>
      <c r="W124" s="18">
        <f ca="1">VLOOKUP('Bewerking, HH'!$B124,INDIRECT("'Plak, Gebiedsmaatregelen'!A"&amp;$X$18&amp;":H"&amp;$X$19),W$24,FALSE)</f>
        <v>1759</v>
      </c>
      <c r="X124" s="18">
        <f ca="1">VLOOKUP('Bewerking, HH'!$B124,INDIRECT("'Plak, Gebiedsmaatregelen'!A"&amp;$X$18&amp;":H"&amp;$X$19),X$24,FALSE)</f>
        <v>628</v>
      </c>
      <c r="Y124" s="18">
        <f ca="1">VLOOKUP('Bewerking, HH'!$B124,INDIRECT("'Plak, Gebiedsmaatregelen'!A"&amp;$X$18&amp;":H"&amp;$X$19),Y$24,FALSE)</f>
        <v>0</v>
      </c>
      <c r="Z124" s="18">
        <f ca="1">VLOOKUP('Bewerking, HH'!$B124,INDIRECT("'Plak, Gebiedsmaatregelen'!A"&amp;$X$18&amp;":H"&amp;$X$19),Z$24,FALSE)</f>
        <v>0</v>
      </c>
      <c r="AA124" s="18">
        <f ca="1">VLOOKUP('Bewerking, HH'!$B124,INDIRECT("'Plak, Gebiedsmaatregelen'!A"&amp;$X$18&amp;":H"&amp;$X$19),AA$24,FALSE)</f>
        <v>0</v>
      </c>
      <c r="AB124" s="18">
        <f ca="1">VLOOKUP('Bewerking, HH'!$B124,INDIRECT("'Plak, Gebiedsmaatregelen'!A"&amp;$X$18&amp;":H"&amp;$X$19),AB$24,FALSE)</f>
        <v>1060</v>
      </c>
      <c r="AC124" s="18">
        <f ca="1">VLOOKUP('Bewerking, HH'!$B124,INDIRECT("'Plak, Gebiedsmaatregelen'!A"&amp;$X$18&amp;":H"&amp;$X$19),AC$24,FALSE)</f>
        <v>71</v>
      </c>
      <c r="AG124" s="18">
        <f ca="1">VLOOKUP('Bewerking, HH'!$B124,INDIRECT("'Plak, Gebiedsmaatregelen'!A"&amp;$AH$18&amp;":H"&amp;$AH$19),AG$24,FALSE)</f>
        <v>1759</v>
      </c>
      <c r="AH124" s="18">
        <f ca="1">VLOOKUP('Bewerking, HH'!$B124,INDIRECT("'Plak, Gebiedsmaatregelen'!A"&amp;$AH$18&amp;":H"&amp;$AH$19),AH$24,FALSE)</f>
        <v>628</v>
      </c>
      <c r="AI124" s="18">
        <f ca="1">VLOOKUP('Bewerking, HH'!$B124,INDIRECT("'Plak, Gebiedsmaatregelen'!A"&amp;$AH$18&amp;":H"&amp;$AH$19),AI$24,FALSE)</f>
        <v>0</v>
      </c>
      <c r="AJ124" s="18">
        <f ca="1">VLOOKUP('Bewerking, HH'!$B124,INDIRECT("'Plak, Gebiedsmaatregelen'!A"&amp;$AH$18&amp;":H"&amp;$AH$19),AJ$24,FALSE)</f>
        <v>0</v>
      </c>
      <c r="AK124" s="18">
        <f ca="1">VLOOKUP('Bewerking, HH'!$B124,INDIRECT("'Plak, Gebiedsmaatregelen'!A"&amp;$AH$18&amp;":H"&amp;$AH$19),AK$24,FALSE)</f>
        <v>0</v>
      </c>
      <c r="AL124" s="18">
        <f ca="1">VLOOKUP('Bewerking, HH'!$B124,INDIRECT("'Plak, Gebiedsmaatregelen'!A"&amp;$AH$18&amp;":H"&amp;$AH$19),AL$24,FALSE)</f>
        <v>0</v>
      </c>
      <c r="AM124" s="18">
        <f ca="1">VLOOKUP('Bewerking, HH'!$B124,INDIRECT("'Plak, Gebiedsmaatregelen'!A"&amp;$AH$18&amp;":H"&amp;$AH$19),AM$24,FALSE)</f>
        <v>0</v>
      </c>
      <c r="AQ124" s="18">
        <f ca="1">VLOOKUP('Bewerking, HH'!$B124,INDIRECT("'Plak, Gebiedsmaatregelen'!A"&amp;$AR$18&amp;":H"&amp;$AR$19),AQ$24,FALSE)</f>
        <v>1759</v>
      </c>
      <c r="AR124" s="18">
        <f ca="1">VLOOKUP('Bewerking, HH'!$B124,INDIRECT("'Plak, Gebiedsmaatregelen'!A"&amp;$AR$18&amp;":H"&amp;$AR$19),AR$24,FALSE)</f>
        <v>1095</v>
      </c>
      <c r="AS124" s="18">
        <f ca="1">VLOOKUP('Bewerking, HH'!$B124,INDIRECT("'Plak, Gebiedsmaatregelen'!A"&amp;$AR$18&amp;":H"&amp;$AR$19),AS$24,FALSE)</f>
        <v>664</v>
      </c>
      <c r="AT124" s="18">
        <f ca="1">VLOOKUP('Bewerking, HH'!$B124,INDIRECT("'Plak, Gebiedsmaatregelen'!A"&amp;$AR$18&amp;":H"&amp;$AR$19),AT$24,FALSE)</f>
        <v>0</v>
      </c>
      <c r="AU124" s="18">
        <f ca="1">VLOOKUP('Bewerking, HH'!$B124,INDIRECT("'Plak, Gebiedsmaatregelen'!A"&amp;$AR$18&amp;":H"&amp;$AR$19),AU$24,FALSE)</f>
        <v>0</v>
      </c>
      <c r="AV124" s="18">
        <f ca="1">VLOOKUP('Bewerking, HH'!$B124,INDIRECT("'Plak, Gebiedsmaatregelen'!A"&amp;$AR$18&amp;":H"&amp;$AR$19),AV$24,FALSE)</f>
        <v>0</v>
      </c>
      <c r="AW124" s="18">
        <f ca="1">VLOOKUP('Bewerking, HH'!$B124,INDIRECT("'Plak, Gebiedsmaatregelen'!A"&amp;$AR$18&amp;":H"&amp;$AR$19),AW$24,FALSE)</f>
        <v>0</v>
      </c>
    </row>
    <row r="125" spans="2:49" x14ac:dyDescent="0.25">
      <c r="B125" s="18" t="s">
        <v>101</v>
      </c>
      <c r="C125" s="18">
        <f ca="1">VLOOKUP('Bewerking, HH'!$B125,INDIRECT("'Plak, Gebiedsmaatregelen'!A"&amp;$D$18&amp;":H"&amp;$D$19),C$24,FALSE)</f>
        <v>3761</v>
      </c>
      <c r="D125" s="18">
        <f ca="1">VLOOKUP('Bewerking, HH'!$B125,INDIRECT("'Plak, Gebiedsmaatregelen'!A"&amp;$D$18&amp;":H"&amp;$D$19),D$24,FALSE)</f>
        <v>1870</v>
      </c>
      <c r="E125" s="18">
        <f ca="1">VLOOKUP('Bewerking, HH'!$B125,INDIRECT("'Plak, Gebiedsmaatregelen'!A"&amp;$D$18&amp;":H"&amp;$D$19),E$24,FALSE)</f>
        <v>0</v>
      </c>
      <c r="F125" s="18">
        <f ca="1">VLOOKUP('Bewerking, HH'!$B125,INDIRECT("'Plak, Gebiedsmaatregelen'!A"&amp;$D$18&amp;":H"&amp;$D$19),F$24,FALSE)</f>
        <v>0</v>
      </c>
      <c r="G125" s="18">
        <f ca="1">VLOOKUP('Bewerking, HH'!$B125,INDIRECT("'Plak, Gebiedsmaatregelen'!A"&amp;$D$18&amp;":H"&amp;$D$19),G$24,FALSE)</f>
        <v>0</v>
      </c>
      <c r="H125" s="18">
        <f ca="1">VLOOKUP('Bewerking, HH'!$B125,INDIRECT("'Plak, Gebiedsmaatregelen'!A"&amp;$D$18&amp;":H"&amp;$D$19),H$24,FALSE)</f>
        <v>0</v>
      </c>
      <c r="I125" s="18">
        <f ca="1">VLOOKUP('Bewerking, HH'!$B125,INDIRECT("'Plak, Gebiedsmaatregelen'!A"&amp;$D$18&amp;":H"&amp;$D$19),I$24,FALSE)</f>
        <v>1891</v>
      </c>
      <c r="M125" s="18">
        <f ca="1">VLOOKUP('Bewerking, HH'!$B125,INDIRECT("'Plak, Gebiedsmaatregelen'!A"&amp;$N$18&amp;":H"&amp;$N$19),M$24,FALSE)</f>
        <v>3761</v>
      </c>
      <c r="N125" s="18">
        <f ca="1">VLOOKUP('Bewerking, HH'!$B125,INDIRECT("'Plak, Gebiedsmaatregelen'!A"&amp;$N$18&amp;":H"&amp;$N$19),N$24,FALSE)</f>
        <v>1870</v>
      </c>
      <c r="O125" s="18">
        <f ca="1">VLOOKUP('Bewerking, HH'!$B125,INDIRECT("'Plak, Gebiedsmaatregelen'!A"&amp;$N$18&amp;":H"&amp;$N$19),O$24,FALSE)</f>
        <v>0</v>
      </c>
      <c r="P125" s="18">
        <f ca="1">VLOOKUP('Bewerking, HH'!$B125,INDIRECT("'Plak, Gebiedsmaatregelen'!A"&amp;$N$18&amp;":H"&amp;$N$19),P$24,FALSE)</f>
        <v>0</v>
      </c>
      <c r="Q125" s="18">
        <f ca="1">VLOOKUP('Bewerking, HH'!$B125,INDIRECT("'Plak, Gebiedsmaatregelen'!A"&amp;$N$18&amp;":H"&amp;$N$19),Q$24,FALSE)</f>
        <v>0</v>
      </c>
      <c r="R125" s="18">
        <f ca="1">VLOOKUP('Bewerking, HH'!$B125,INDIRECT("'Plak, Gebiedsmaatregelen'!A"&amp;$N$18&amp;":H"&amp;$N$19),R$24,FALSE)</f>
        <v>0</v>
      </c>
      <c r="S125" s="18">
        <f ca="1">VLOOKUP('Bewerking, HH'!$B125,INDIRECT("'Plak, Gebiedsmaatregelen'!A"&amp;$N$18&amp;":H"&amp;$N$19),S$24,FALSE)</f>
        <v>1891</v>
      </c>
      <c r="W125" s="18">
        <f ca="1">VLOOKUP('Bewerking, HH'!$B125,INDIRECT("'Plak, Gebiedsmaatregelen'!A"&amp;$X$18&amp;":H"&amp;$X$19),W$24,FALSE)</f>
        <v>3761</v>
      </c>
      <c r="X125" s="18">
        <f ca="1">VLOOKUP('Bewerking, HH'!$B125,INDIRECT("'Plak, Gebiedsmaatregelen'!A"&amp;$X$18&amp;":H"&amp;$X$19),X$24,FALSE)</f>
        <v>1870</v>
      </c>
      <c r="Y125" s="18">
        <f ca="1">VLOOKUP('Bewerking, HH'!$B125,INDIRECT("'Plak, Gebiedsmaatregelen'!A"&amp;$X$18&amp;":H"&amp;$X$19),Y$24,FALSE)</f>
        <v>0</v>
      </c>
      <c r="Z125" s="18">
        <f ca="1">VLOOKUP('Bewerking, HH'!$B125,INDIRECT("'Plak, Gebiedsmaatregelen'!A"&amp;$X$18&amp;":H"&amp;$X$19),Z$24,FALSE)</f>
        <v>0</v>
      </c>
      <c r="AA125" s="18">
        <f ca="1">VLOOKUP('Bewerking, HH'!$B125,INDIRECT("'Plak, Gebiedsmaatregelen'!A"&amp;$X$18&amp;":H"&amp;$X$19),AA$24,FALSE)</f>
        <v>0</v>
      </c>
      <c r="AB125" s="18">
        <f ca="1">VLOOKUP('Bewerking, HH'!$B125,INDIRECT("'Plak, Gebiedsmaatregelen'!A"&amp;$X$18&amp;":H"&amp;$X$19),AB$24,FALSE)</f>
        <v>1462</v>
      </c>
      <c r="AC125" s="18">
        <f ca="1">VLOOKUP('Bewerking, HH'!$B125,INDIRECT("'Plak, Gebiedsmaatregelen'!A"&amp;$X$18&amp;":H"&amp;$X$19),AC$24,FALSE)</f>
        <v>429</v>
      </c>
      <c r="AG125" s="18">
        <f ca="1">VLOOKUP('Bewerking, HH'!$B125,INDIRECT("'Plak, Gebiedsmaatregelen'!A"&amp;$AH$18&amp;":H"&amp;$AH$19),AG$24,FALSE)</f>
        <v>3761</v>
      </c>
      <c r="AH125" s="18">
        <f ca="1">VLOOKUP('Bewerking, HH'!$B125,INDIRECT("'Plak, Gebiedsmaatregelen'!A"&amp;$AH$18&amp;":H"&amp;$AH$19),AH$24,FALSE)</f>
        <v>1870</v>
      </c>
      <c r="AI125" s="18">
        <f ca="1">VLOOKUP('Bewerking, HH'!$B125,INDIRECT("'Plak, Gebiedsmaatregelen'!A"&amp;$AH$18&amp;":H"&amp;$AH$19),AI$24,FALSE)</f>
        <v>0</v>
      </c>
      <c r="AJ125" s="18">
        <f ca="1">VLOOKUP('Bewerking, HH'!$B125,INDIRECT("'Plak, Gebiedsmaatregelen'!A"&amp;$AH$18&amp;":H"&amp;$AH$19),AJ$24,FALSE)</f>
        <v>0</v>
      </c>
      <c r="AK125" s="18">
        <f ca="1">VLOOKUP('Bewerking, HH'!$B125,INDIRECT("'Plak, Gebiedsmaatregelen'!A"&amp;$AH$18&amp;":H"&amp;$AH$19),AK$24,FALSE)</f>
        <v>0</v>
      </c>
      <c r="AL125" s="18">
        <f ca="1">VLOOKUP('Bewerking, HH'!$B125,INDIRECT("'Plak, Gebiedsmaatregelen'!A"&amp;$AH$18&amp;":H"&amp;$AH$19),AL$24,FALSE)</f>
        <v>0</v>
      </c>
      <c r="AM125" s="18">
        <f ca="1">VLOOKUP('Bewerking, HH'!$B125,INDIRECT("'Plak, Gebiedsmaatregelen'!A"&amp;$AH$18&amp;":H"&amp;$AH$19),AM$24,FALSE)</f>
        <v>0</v>
      </c>
      <c r="AQ125" s="18">
        <f ca="1">VLOOKUP('Bewerking, HH'!$B125,INDIRECT("'Plak, Gebiedsmaatregelen'!A"&amp;$AR$18&amp;":H"&amp;$AR$19),AQ$24,FALSE)</f>
        <v>3761</v>
      </c>
      <c r="AR125" s="18">
        <f ca="1">VLOOKUP('Bewerking, HH'!$B125,INDIRECT("'Plak, Gebiedsmaatregelen'!A"&amp;$AR$18&amp;":H"&amp;$AR$19),AR$24,FALSE)</f>
        <v>2934</v>
      </c>
      <c r="AS125" s="18">
        <f ca="1">VLOOKUP('Bewerking, HH'!$B125,INDIRECT("'Plak, Gebiedsmaatregelen'!A"&amp;$AR$18&amp;":H"&amp;$AR$19),AS$24,FALSE)</f>
        <v>827</v>
      </c>
      <c r="AT125" s="18">
        <f ca="1">VLOOKUP('Bewerking, HH'!$B125,INDIRECT("'Plak, Gebiedsmaatregelen'!A"&amp;$AR$18&amp;":H"&amp;$AR$19),AT$24,FALSE)</f>
        <v>0</v>
      </c>
      <c r="AU125" s="18">
        <f ca="1">VLOOKUP('Bewerking, HH'!$B125,INDIRECT("'Plak, Gebiedsmaatregelen'!A"&amp;$AR$18&amp;":H"&amp;$AR$19),AU$24,FALSE)</f>
        <v>0</v>
      </c>
      <c r="AV125" s="18">
        <f ca="1">VLOOKUP('Bewerking, HH'!$B125,INDIRECT("'Plak, Gebiedsmaatregelen'!A"&amp;$AR$18&amp;":H"&amp;$AR$19),AV$24,FALSE)</f>
        <v>0</v>
      </c>
      <c r="AW125" s="18">
        <f ca="1">VLOOKUP('Bewerking, HH'!$B125,INDIRECT("'Plak, Gebiedsmaatregelen'!A"&amp;$AR$18&amp;":H"&amp;$AR$19),AW$24,FALSE)</f>
        <v>0</v>
      </c>
    </row>
    <row r="126" spans="2:49" x14ac:dyDescent="0.25">
      <c r="B126" s="18" t="s">
        <v>102</v>
      </c>
      <c r="C126" s="18">
        <f ca="1">VLOOKUP('Bewerking, HH'!$B126,INDIRECT("'Plak, Gebiedsmaatregelen'!A"&amp;$D$18&amp;":H"&amp;$D$19),C$24,FALSE)</f>
        <v>2171</v>
      </c>
      <c r="D126" s="18">
        <f ca="1">VLOOKUP('Bewerking, HH'!$B126,INDIRECT("'Plak, Gebiedsmaatregelen'!A"&amp;$D$18&amp;":H"&amp;$D$19),D$24,FALSE)</f>
        <v>750</v>
      </c>
      <c r="E126" s="18">
        <f ca="1">VLOOKUP('Bewerking, HH'!$B126,INDIRECT("'Plak, Gebiedsmaatregelen'!A"&amp;$D$18&amp;":H"&amp;$D$19),E$24,FALSE)</f>
        <v>0</v>
      </c>
      <c r="F126" s="18">
        <f ca="1">VLOOKUP('Bewerking, HH'!$B126,INDIRECT("'Plak, Gebiedsmaatregelen'!A"&amp;$D$18&amp;":H"&amp;$D$19),F$24,FALSE)</f>
        <v>0</v>
      </c>
      <c r="G126" s="18">
        <f ca="1">VLOOKUP('Bewerking, HH'!$B126,INDIRECT("'Plak, Gebiedsmaatregelen'!A"&amp;$D$18&amp;":H"&amp;$D$19),G$24,FALSE)</f>
        <v>0</v>
      </c>
      <c r="H126" s="18">
        <f ca="1">VLOOKUP('Bewerking, HH'!$B126,INDIRECT("'Plak, Gebiedsmaatregelen'!A"&amp;$D$18&amp;":H"&amp;$D$19),H$24,FALSE)</f>
        <v>0</v>
      </c>
      <c r="I126" s="18">
        <f ca="1">VLOOKUP('Bewerking, HH'!$B126,INDIRECT("'Plak, Gebiedsmaatregelen'!A"&amp;$D$18&amp;":H"&amp;$D$19),I$24,FALSE)</f>
        <v>1421</v>
      </c>
      <c r="M126" s="18">
        <f ca="1">VLOOKUP('Bewerking, HH'!$B126,INDIRECT("'Plak, Gebiedsmaatregelen'!A"&amp;$N$18&amp;":H"&amp;$N$19),M$24,FALSE)</f>
        <v>2171</v>
      </c>
      <c r="N126" s="18">
        <f ca="1">VLOOKUP('Bewerking, HH'!$B126,INDIRECT("'Plak, Gebiedsmaatregelen'!A"&amp;$N$18&amp;":H"&amp;$N$19),N$24,FALSE)</f>
        <v>750</v>
      </c>
      <c r="O126" s="18">
        <f ca="1">VLOOKUP('Bewerking, HH'!$B126,INDIRECT("'Plak, Gebiedsmaatregelen'!A"&amp;$N$18&amp;":H"&amp;$N$19),O$24,FALSE)</f>
        <v>0</v>
      </c>
      <c r="P126" s="18">
        <f ca="1">VLOOKUP('Bewerking, HH'!$B126,INDIRECT("'Plak, Gebiedsmaatregelen'!A"&amp;$N$18&amp;":H"&amp;$N$19),P$24,FALSE)</f>
        <v>0</v>
      </c>
      <c r="Q126" s="18">
        <f ca="1">VLOOKUP('Bewerking, HH'!$B126,INDIRECT("'Plak, Gebiedsmaatregelen'!A"&amp;$N$18&amp;":H"&amp;$N$19),Q$24,FALSE)</f>
        <v>0</v>
      </c>
      <c r="R126" s="18">
        <f ca="1">VLOOKUP('Bewerking, HH'!$B126,INDIRECT("'Plak, Gebiedsmaatregelen'!A"&amp;$N$18&amp;":H"&amp;$N$19),R$24,FALSE)</f>
        <v>0</v>
      </c>
      <c r="S126" s="18">
        <f ca="1">VLOOKUP('Bewerking, HH'!$B126,INDIRECT("'Plak, Gebiedsmaatregelen'!A"&amp;$N$18&amp;":H"&amp;$N$19),S$24,FALSE)</f>
        <v>1421</v>
      </c>
      <c r="W126" s="18">
        <f ca="1">VLOOKUP('Bewerking, HH'!$B126,INDIRECT("'Plak, Gebiedsmaatregelen'!A"&amp;$X$18&amp;":H"&amp;$X$19),W$24,FALSE)</f>
        <v>2171</v>
      </c>
      <c r="X126" s="18">
        <f ca="1">VLOOKUP('Bewerking, HH'!$B126,INDIRECT("'Plak, Gebiedsmaatregelen'!A"&amp;$X$18&amp;":H"&amp;$X$19),X$24,FALSE)</f>
        <v>750</v>
      </c>
      <c r="Y126" s="18">
        <f ca="1">VLOOKUP('Bewerking, HH'!$B126,INDIRECT("'Plak, Gebiedsmaatregelen'!A"&amp;$X$18&amp;":H"&amp;$X$19),Y$24,FALSE)</f>
        <v>0</v>
      </c>
      <c r="Z126" s="18">
        <f ca="1">VLOOKUP('Bewerking, HH'!$B126,INDIRECT("'Plak, Gebiedsmaatregelen'!A"&amp;$X$18&amp;":H"&amp;$X$19),Z$24,FALSE)</f>
        <v>0</v>
      </c>
      <c r="AA126" s="18">
        <f ca="1">VLOOKUP('Bewerking, HH'!$B126,INDIRECT("'Plak, Gebiedsmaatregelen'!A"&amp;$X$18&amp;":H"&amp;$X$19),AA$24,FALSE)</f>
        <v>0</v>
      </c>
      <c r="AB126" s="18">
        <f ca="1">VLOOKUP('Bewerking, HH'!$B126,INDIRECT("'Plak, Gebiedsmaatregelen'!A"&amp;$X$18&amp;":H"&amp;$X$19),AB$24,FALSE)</f>
        <v>1288</v>
      </c>
      <c r="AC126" s="18">
        <f ca="1">VLOOKUP('Bewerking, HH'!$B126,INDIRECT("'Plak, Gebiedsmaatregelen'!A"&amp;$X$18&amp;":H"&amp;$X$19),AC$24,FALSE)</f>
        <v>133</v>
      </c>
      <c r="AG126" s="18">
        <f ca="1">VLOOKUP('Bewerking, HH'!$B126,INDIRECT("'Plak, Gebiedsmaatregelen'!A"&amp;$AH$18&amp;":H"&amp;$AH$19),AG$24,FALSE)</f>
        <v>2171</v>
      </c>
      <c r="AH126" s="18">
        <f ca="1">VLOOKUP('Bewerking, HH'!$B126,INDIRECT("'Plak, Gebiedsmaatregelen'!A"&amp;$AH$18&amp;":H"&amp;$AH$19),AH$24,FALSE)</f>
        <v>750</v>
      </c>
      <c r="AI126" s="18">
        <f ca="1">VLOOKUP('Bewerking, HH'!$B126,INDIRECT("'Plak, Gebiedsmaatregelen'!A"&amp;$AH$18&amp;":H"&amp;$AH$19),AI$24,FALSE)</f>
        <v>0</v>
      </c>
      <c r="AJ126" s="18">
        <f ca="1">VLOOKUP('Bewerking, HH'!$B126,INDIRECT("'Plak, Gebiedsmaatregelen'!A"&amp;$AH$18&amp;":H"&amp;$AH$19),AJ$24,FALSE)</f>
        <v>0</v>
      </c>
      <c r="AK126" s="18">
        <f ca="1">VLOOKUP('Bewerking, HH'!$B126,INDIRECT("'Plak, Gebiedsmaatregelen'!A"&amp;$AH$18&amp;":H"&amp;$AH$19),AK$24,FALSE)</f>
        <v>0</v>
      </c>
      <c r="AL126" s="18">
        <f ca="1">VLOOKUP('Bewerking, HH'!$B126,INDIRECT("'Plak, Gebiedsmaatregelen'!A"&amp;$AH$18&amp;":H"&amp;$AH$19),AL$24,FALSE)</f>
        <v>0</v>
      </c>
      <c r="AM126" s="18">
        <f ca="1">VLOOKUP('Bewerking, HH'!$B126,INDIRECT("'Plak, Gebiedsmaatregelen'!A"&amp;$AH$18&amp;":H"&amp;$AH$19),AM$24,FALSE)</f>
        <v>0</v>
      </c>
      <c r="AQ126" s="18">
        <f ca="1">VLOOKUP('Bewerking, HH'!$B126,INDIRECT("'Plak, Gebiedsmaatregelen'!A"&amp;$AR$18&amp;":H"&amp;$AR$19),AQ$24,FALSE)</f>
        <v>2171</v>
      </c>
      <c r="AR126" s="18">
        <f ca="1">VLOOKUP('Bewerking, HH'!$B126,INDIRECT("'Plak, Gebiedsmaatregelen'!A"&amp;$AR$18&amp;":H"&amp;$AR$19),AR$24,FALSE)</f>
        <v>1572</v>
      </c>
      <c r="AS126" s="18">
        <f ca="1">VLOOKUP('Bewerking, HH'!$B126,INDIRECT("'Plak, Gebiedsmaatregelen'!A"&amp;$AR$18&amp;":H"&amp;$AR$19),AS$24,FALSE)</f>
        <v>599</v>
      </c>
      <c r="AT126" s="18">
        <f ca="1">VLOOKUP('Bewerking, HH'!$B126,INDIRECT("'Plak, Gebiedsmaatregelen'!A"&amp;$AR$18&amp;":H"&amp;$AR$19),AT$24,FALSE)</f>
        <v>0</v>
      </c>
      <c r="AU126" s="18">
        <f ca="1">VLOOKUP('Bewerking, HH'!$B126,INDIRECT("'Plak, Gebiedsmaatregelen'!A"&amp;$AR$18&amp;":H"&amp;$AR$19),AU$24,FALSE)</f>
        <v>0</v>
      </c>
      <c r="AV126" s="18">
        <f ca="1">VLOOKUP('Bewerking, HH'!$B126,INDIRECT("'Plak, Gebiedsmaatregelen'!A"&amp;$AR$18&amp;":H"&amp;$AR$19),AV$24,FALSE)</f>
        <v>0</v>
      </c>
      <c r="AW126" s="18">
        <f ca="1">VLOOKUP('Bewerking, HH'!$B126,INDIRECT("'Plak, Gebiedsmaatregelen'!A"&amp;$AR$18&amp;":H"&amp;$AR$19),AW$24,FALSE)</f>
        <v>0</v>
      </c>
    </row>
    <row r="127" spans="2:49" x14ac:dyDescent="0.25">
      <c r="B127" s="18"/>
      <c r="C127" s="18"/>
      <c r="D127" s="18"/>
      <c r="E127" s="18"/>
      <c r="F127" s="18"/>
      <c r="G127" s="18"/>
      <c r="H127" s="18"/>
      <c r="I127" s="18"/>
      <c r="M127" s="18"/>
      <c r="N127" s="18"/>
      <c r="O127" s="18"/>
      <c r="P127" s="18"/>
      <c r="Q127" s="18"/>
      <c r="R127" s="18"/>
      <c r="S127" s="18"/>
      <c r="W127" s="18"/>
      <c r="X127" s="18"/>
      <c r="Y127" s="18"/>
      <c r="Z127" s="18"/>
      <c r="AA127" s="18"/>
      <c r="AB127" s="18"/>
      <c r="AC127" s="18"/>
    </row>
    <row r="128" spans="2:49" s="5" customFormat="1" x14ac:dyDescent="0.25">
      <c r="B128" s="3" t="s">
        <v>105</v>
      </c>
      <c r="K128" s="21"/>
      <c r="U128" s="21"/>
      <c r="AE128" s="21"/>
      <c r="AO128" s="21"/>
    </row>
    <row r="129" spans="2:49" x14ac:dyDescent="0.25">
      <c r="B129" s="18"/>
      <c r="C129" s="18" t="s">
        <v>1</v>
      </c>
      <c r="D129" s="18" t="s">
        <v>2</v>
      </c>
      <c r="E129" s="18" t="s">
        <v>3</v>
      </c>
      <c r="F129" s="18" t="s">
        <v>4</v>
      </c>
      <c r="G129" s="18" t="s">
        <v>5</v>
      </c>
      <c r="H129" s="18" t="s">
        <v>6</v>
      </c>
      <c r="I129" s="18" t="s">
        <v>7</v>
      </c>
      <c r="M129" s="18" t="s">
        <v>1</v>
      </c>
      <c r="N129" s="18" t="s">
        <v>2</v>
      </c>
      <c r="O129" s="18" t="s">
        <v>3</v>
      </c>
      <c r="P129" s="18" t="s">
        <v>4</v>
      </c>
      <c r="Q129" s="18" t="s">
        <v>5</v>
      </c>
      <c r="R129" s="18" t="s">
        <v>6</v>
      </c>
      <c r="S129" s="18" t="s">
        <v>7</v>
      </c>
      <c r="W129" s="18" t="s">
        <v>1</v>
      </c>
      <c r="X129" s="18" t="s">
        <v>2</v>
      </c>
      <c r="Y129" s="18" t="s">
        <v>3</v>
      </c>
      <c r="Z129" s="18" t="s">
        <v>4</v>
      </c>
      <c r="AA129" s="18" t="s">
        <v>5</v>
      </c>
      <c r="AB129" s="18" t="s">
        <v>6</v>
      </c>
      <c r="AC129" s="18" t="s">
        <v>7</v>
      </c>
      <c r="AG129" s="18" t="s">
        <v>1</v>
      </c>
      <c r="AH129" s="18" t="s">
        <v>2</v>
      </c>
      <c r="AI129" s="18" t="s">
        <v>3</v>
      </c>
      <c r="AJ129" s="18" t="s">
        <v>4</v>
      </c>
      <c r="AK129" s="18" t="s">
        <v>5</v>
      </c>
      <c r="AL129" s="18" t="s">
        <v>6</v>
      </c>
      <c r="AM129" s="18" t="s">
        <v>7</v>
      </c>
      <c r="AQ129" s="18" t="s">
        <v>1</v>
      </c>
      <c r="AR129" s="18" t="s">
        <v>2</v>
      </c>
      <c r="AS129" s="18" t="s">
        <v>3</v>
      </c>
      <c r="AT129" s="18" t="s">
        <v>4</v>
      </c>
      <c r="AU129" s="18" t="s">
        <v>5</v>
      </c>
      <c r="AV129" s="18" t="s">
        <v>6</v>
      </c>
      <c r="AW129" s="18" t="s">
        <v>7</v>
      </c>
    </row>
    <row r="130" spans="2:49" x14ac:dyDescent="0.25">
      <c r="B130" s="18"/>
      <c r="C130" s="18" t="s">
        <v>35</v>
      </c>
      <c r="D130" s="18" t="s">
        <v>35</v>
      </c>
      <c r="E130" s="18" t="s">
        <v>35</v>
      </c>
      <c r="F130" s="18" t="s">
        <v>35</v>
      </c>
      <c r="G130" s="18" t="s">
        <v>35</v>
      </c>
      <c r="H130" s="18" t="s">
        <v>35</v>
      </c>
      <c r="I130" s="18" t="s">
        <v>35</v>
      </c>
      <c r="M130" s="18" t="s">
        <v>35</v>
      </c>
      <c r="N130" s="18" t="s">
        <v>35</v>
      </c>
      <c r="O130" s="18" t="s">
        <v>35</v>
      </c>
      <c r="P130" s="18" t="s">
        <v>35</v>
      </c>
      <c r="Q130" s="18" t="s">
        <v>35</v>
      </c>
      <c r="R130" s="18" t="s">
        <v>35</v>
      </c>
      <c r="S130" s="18" t="s">
        <v>35</v>
      </c>
      <c r="W130" s="18" t="s">
        <v>35</v>
      </c>
      <c r="X130" s="18" t="s">
        <v>35</v>
      </c>
      <c r="Y130" s="18" t="s">
        <v>35</v>
      </c>
      <c r="Z130" s="18" t="s">
        <v>35</v>
      </c>
      <c r="AA130" s="18" t="s">
        <v>35</v>
      </c>
      <c r="AB130" s="18" t="s">
        <v>35</v>
      </c>
      <c r="AC130" s="18" t="s">
        <v>35</v>
      </c>
      <c r="AG130" s="18" t="s">
        <v>35</v>
      </c>
      <c r="AH130" s="18" t="s">
        <v>35</v>
      </c>
      <c r="AI130" s="18" t="s">
        <v>35</v>
      </c>
      <c r="AJ130" s="18" t="s">
        <v>35</v>
      </c>
      <c r="AK130" s="18" t="s">
        <v>35</v>
      </c>
      <c r="AL130" s="18" t="s">
        <v>35</v>
      </c>
      <c r="AM130" s="18" t="s">
        <v>35</v>
      </c>
      <c r="AQ130" s="18" t="s">
        <v>35</v>
      </c>
      <c r="AR130" s="18" t="s">
        <v>35</v>
      </c>
      <c r="AS130" s="18" t="s">
        <v>35</v>
      </c>
      <c r="AT130" s="18" t="s">
        <v>35</v>
      </c>
      <c r="AU130" s="18" t="s">
        <v>35</v>
      </c>
      <c r="AV130" s="18" t="s">
        <v>35</v>
      </c>
      <c r="AW130" s="18" t="s">
        <v>35</v>
      </c>
    </row>
    <row r="131" spans="2:49" x14ac:dyDescent="0.25">
      <c r="B131" s="18" t="s">
        <v>10</v>
      </c>
      <c r="C131" s="18">
        <f ca="1">VLOOKUP('Bewerking, HH'!$B131,INDIRECT("'Plak, Gebiedsmaatregelen'!A"&amp;$D$21&amp;":H"&amp;$D$22),C$24,FALSE)</f>
        <v>0</v>
      </c>
      <c r="D131" s="18">
        <f ca="1">VLOOKUP('Bewerking, HH'!$B131,INDIRECT("'Plak, Gebiedsmaatregelen'!A"&amp;$D$21&amp;":H"&amp;$D$22),D$24,FALSE)</f>
        <v>0</v>
      </c>
      <c r="E131" s="18">
        <f ca="1">VLOOKUP('Bewerking, HH'!$B131,INDIRECT("'Plak, Gebiedsmaatregelen'!A"&amp;$D$21&amp;":H"&amp;$D$22),E$24,FALSE)</f>
        <v>0</v>
      </c>
      <c r="F131" s="18">
        <f ca="1">VLOOKUP('Bewerking, HH'!$B131,INDIRECT("'Plak, Gebiedsmaatregelen'!A"&amp;$D$21&amp;":H"&amp;$D$22),F$24,FALSE)</f>
        <v>0</v>
      </c>
      <c r="G131" s="18">
        <f ca="1">VLOOKUP('Bewerking, HH'!$B131,INDIRECT("'Plak, Gebiedsmaatregelen'!A"&amp;$D$21&amp;":H"&amp;$D$22),G$24,FALSE)</f>
        <v>0</v>
      </c>
      <c r="H131" s="18">
        <f ca="1">VLOOKUP('Bewerking, HH'!$B131,INDIRECT("'Plak, Gebiedsmaatregelen'!A"&amp;$D$21&amp;":H"&amp;$D$22),H$24,FALSE)</f>
        <v>0</v>
      </c>
      <c r="I131" s="18">
        <f ca="1">VLOOKUP('Bewerking, HH'!$B131,INDIRECT("'Plak, Gebiedsmaatregelen'!A"&amp;$D$21&amp;":H"&amp;$D$22),I$24,FALSE)</f>
        <v>0</v>
      </c>
      <c r="M131" s="18">
        <f ca="1">VLOOKUP('Bewerking, HH'!$B131,INDIRECT("'Plak, Gebiedsmaatregelen'!A"&amp;$N$21&amp;":H"&amp;$N$22),M$24,FALSE)</f>
        <v>0</v>
      </c>
      <c r="N131" s="18">
        <f ca="1">VLOOKUP('Bewerking, HH'!$B131,INDIRECT("'Plak, Gebiedsmaatregelen'!A"&amp;$N$21&amp;":H"&amp;$N$22),N$24,FALSE)</f>
        <v>0</v>
      </c>
      <c r="O131" s="18">
        <f ca="1">VLOOKUP('Bewerking, HH'!$B131,INDIRECT("'Plak, Gebiedsmaatregelen'!A"&amp;$N$21&amp;":H"&amp;$N$22),O$24,FALSE)</f>
        <v>0</v>
      </c>
      <c r="P131" s="18">
        <f ca="1">VLOOKUP('Bewerking, HH'!$B131,INDIRECT("'Plak, Gebiedsmaatregelen'!A"&amp;$N$21&amp;":H"&amp;$N$22),P$24,FALSE)</f>
        <v>0</v>
      </c>
      <c r="Q131" s="18">
        <f ca="1">VLOOKUP('Bewerking, HH'!$B131,INDIRECT("'Plak, Gebiedsmaatregelen'!A"&amp;$N$21&amp;":H"&amp;$N$22),Q$24,FALSE)</f>
        <v>0</v>
      </c>
      <c r="R131" s="18">
        <f ca="1">VLOOKUP('Bewerking, HH'!$B131,INDIRECT("'Plak, Gebiedsmaatregelen'!A"&amp;$N$21&amp;":H"&amp;$N$22),R$24,FALSE)</f>
        <v>0</v>
      </c>
      <c r="S131" s="18">
        <f ca="1">VLOOKUP('Bewerking, HH'!$B131,INDIRECT("'Plak, Gebiedsmaatregelen'!A"&amp;$N$21&amp;":H"&amp;$N$22),S$24,FALSE)</f>
        <v>0</v>
      </c>
      <c r="W131" s="18">
        <f ca="1">VLOOKUP('Bewerking, HH'!$B131,INDIRECT("'Plak, Gebiedsmaatregelen'!A"&amp;$X$21&amp;":H"&amp;$X$22),W$24,FALSE)</f>
        <v>0</v>
      </c>
      <c r="X131" s="18">
        <f ca="1">VLOOKUP('Bewerking, HH'!$B131,INDIRECT("'Plak, Gebiedsmaatregelen'!A"&amp;$X$21&amp;":H"&amp;$X$22),X$24,FALSE)</f>
        <v>0</v>
      </c>
      <c r="Y131" s="18">
        <f ca="1">VLOOKUP('Bewerking, HH'!$B131,INDIRECT("'Plak, Gebiedsmaatregelen'!A"&amp;$X$21&amp;":H"&amp;$X$22),Y$24,FALSE)</f>
        <v>0</v>
      </c>
      <c r="Z131" s="18">
        <f ca="1">VLOOKUP('Bewerking, HH'!$B131,INDIRECT("'Plak, Gebiedsmaatregelen'!A"&amp;$X$21&amp;":H"&amp;$X$22),Z$24,FALSE)</f>
        <v>0</v>
      </c>
      <c r="AA131" s="18">
        <f ca="1">VLOOKUP('Bewerking, HH'!$B131,INDIRECT("'Plak, Gebiedsmaatregelen'!A"&amp;$X$21&amp;":H"&amp;$X$22),AA$24,FALSE)</f>
        <v>0</v>
      </c>
      <c r="AB131" s="18">
        <f ca="1">VLOOKUP('Bewerking, HH'!$B131,INDIRECT("'Plak, Gebiedsmaatregelen'!A"&amp;$X$21&amp;":H"&amp;$X$22),AB$24,FALSE)</f>
        <v>0</v>
      </c>
      <c r="AC131" s="18">
        <f ca="1">VLOOKUP('Bewerking, HH'!$B131,INDIRECT("'Plak, Gebiedsmaatregelen'!A"&amp;$X$21&amp;":H"&amp;$X$22),AC$24,FALSE)</f>
        <v>0</v>
      </c>
      <c r="AG131" s="18">
        <f ca="1">VLOOKUP('Bewerking, HH'!$B131,INDIRECT("'Plak, Gebiedsmaatregelen'!A"&amp;$AH$21&amp;":H"&amp;$AH$22),AG$24,FALSE)</f>
        <v>0</v>
      </c>
      <c r="AH131" s="18">
        <f ca="1">VLOOKUP('Bewerking, HH'!$B131,INDIRECT("'Plak, Gebiedsmaatregelen'!A"&amp;$AH$21&amp;":H"&amp;$AH$22),AH$24,FALSE)</f>
        <v>0</v>
      </c>
      <c r="AI131" s="18">
        <f ca="1">VLOOKUP('Bewerking, HH'!$B131,INDIRECT("'Plak, Gebiedsmaatregelen'!A"&amp;$AH$21&amp;":H"&amp;$AH$22),AI$24,FALSE)</f>
        <v>0</v>
      </c>
      <c r="AJ131" s="18">
        <f ca="1">VLOOKUP('Bewerking, HH'!$B131,INDIRECT("'Plak, Gebiedsmaatregelen'!A"&amp;$AH$21&amp;":H"&amp;$AH$22),AJ$24,FALSE)</f>
        <v>0</v>
      </c>
      <c r="AK131" s="18">
        <f ca="1">VLOOKUP('Bewerking, HH'!$B131,INDIRECT("'Plak, Gebiedsmaatregelen'!A"&amp;$AH$21&amp;":H"&amp;$AH$22),AK$24,FALSE)</f>
        <v>0</v>
      </c>
      <c r="AL131" s="18">
        <f ca="1">VLOOKUP('Bewerking, HH'!$B131,INDIRECT("'Plak, Gebiedsmaatregelen'!A"&amp;$AH$21&amp;":H"&amp;$AH$22),AL$24,FALSE)</f>
        <v>0</v>
      </c>
      <c r="AM131" s="18">
        <f ca="1">VLOOKUP('Bewerking, HH'!$B131,INDIRECT("'Plak, Gebiedsmaatregelen'!A"&amp;$AH$21&amp;":H"&amp;$AH$22),AM$24,FALSE)</f>
        <v>0</v>
      </c>
      <c r="AQ131" s="18">
        <f ca="1">VLOOKUP('Bewerking, HH'!$B131,INDIRECT("'Plak, Gebiedsmaatregelen'!A"&amp;$AR$21&amp;":H"&amp;$AR$22),AQ$24,FALSE)</f>
        <v>0</v>
      </c>
      <c r="AR131" s="18">
        <f ca="1">VLOOKUP('Bewerking, HH'!$B131,INDIRECT("'Plak, Gebiedsmaatregelen'!A"&amp;$AR$21&amp;":H"&amp;$AR$22),AR$24,FALSE)</f>
        <v>0</v>
      </c>
      <c r="AS131" s="18">
        <f ca="1">VLOOKUP('Bewerking, HH'!$B131,INDIRECT("'Plak, Gebiedsmaatregelen'!A"&amp;$AR$21&amp;":H"&amp;$AR$22),AS$24,FALSE)</f>
        <v>0</v>
      </c>
      <c r="AT131" s="18">
        <f ca="1">VLOOKUP('Bewerking, HH'!$B131,INDIRECT("'Plak, Gebiedsmaatregelen'!A"&amp;$AR$21&amp;":H"&amp;$AR$22),AT$24,FALSE)</f>
        <v>0</v>
      </c>
      <c r="AU131" s="18">
        <f ca="1">VLOOKUP('Bewerking, HH'!$B131,INDIRECT("'Plak, Gebiedsmaatregelen'!A"&amp;$AR$21&amp;":H"&amp;$AR$22),AU$24,FALSE)</f>
        <v>0</v>
      </c>
      <c r="AV131" s="18">
        <f ca="1">VLOOKUP('Bewerking, HH'!$B131,INDIRECT("'Plak, Gebiedsmaatregelen'!A"&amp;$AR$21&amp;":H"&amp;$AR$22),AV$24,FALSE)</f>
        <v>0</v>
      </c>
      <c r="AW131" s="18">
        <f ca="1">VLOOKUP('Bewerking, HH'!$B131,INDIRECT("'Plak, Gebiedsmaatregelen'!A"&amp;$AR$21&amp;":H"&amp;$AR$22),AW$24,FALSE)</f>
        <v>0</v>
      </c>
    </row>
    <row r="132" spans="2:49" x14ac:dyDescent="0.25">
      <c r="B132" s="18" t="s">
        <v>36</v>
      </c>
      <c r="C132" s="18">
        <f ca="1">VLOOKUP('Bewerking, HH'!$B132,INDIRECT("'Plak, Gebiedsmaatregelen'!A"&amp;$D$21&amp;":H"&amp;$D$22),C$24,FALSE)</f>
        <v>168</v>
      </c>
      <c r="D132" s="18">
        <f ca="1">VLOOKUP('Bewerking, HH'!$B132,INDIRECT("'Plak, Gebiedsmaatregelen'!A"&amp;$D$21&amp;":H"&amp;$D$22),D$24,FALSE)</f>
        <v>0</v>
      </c>
      <c r="E132" s="18">
        <f ca="1">VLOOKUP('Bewerking, HH'!$B132,INDIRECT("'Plak, Gebiedsmaatregelen'!A"&amp;$D$21&amp;":H"&amp;$D$22),E$24,FALSE)</f>
        <v>0</v>
      </c>
      <c r="F132" s="18">
        <f ca="1">VLOOKUP('Bewerking, HH'!$B132,INDIRECT("'Plak, Gebiedsmaatregelen'!A"&amp;$D$21&amp;":H"&amp;$D$22),F$24,FALSE)</f>
        <v>0</v>
      </c>
      <c r="G132" s="18">
        <f ca="1">VLOOKUP('Bewerking, HH'!$B132,INDIRECT("'Plak, Gebiedsmaatregelen'!A"&amp;$D$21&amp;":H"&amp;$D$22),G$24,FALSE)</f>
        <v>0</v>
      </c>
      <c r="H132" s="18">
        <f ca="1">VLOOKUP('Bewerking, HH'!$B132,INDIRECT("'Plak, Gebiedsmaatregelen'!A"&amp;$D$21&amp;":H"&amp;$D$22),H$24,FALSE)</f>
        <v>148</v>
      </c>
      <c r="I132" s="18">
        <f ca="1">VLOOKUP('Bewerking, HH'!$B132,INDIRECT("'Plak, Gebiedsmaatregelen'!A"&amp;$D$21&amp;":H"&amp;$D$22),I$24,FALSE)</f>
        <v>20</v>
      </c>
      <c r="M132" s="18">
        <f ca="1">VLOOKUP('Bewerking, HH'!$B132,INDIRECT("'Plak, Gebiedsmaatregelen'!A"&amp;$N$21&amp;":H"&amp;$N$22),M$24,FALSE)</f>
        <v>168</v>
      </c>
      <c r="N132" s="18">
        <f ca="1">VLOOKUP('Bewerking, HH'!$B132,INDIRECT("'Plak, Gebiedsmaatregelen'!A"&amp;$N$21&amp;":H"&amp;$N$22),N$24,FALSE)</f>
        <v>0</v>
      </c>
      <c r="O132" s="18">
        <f ca="1">VLOOKUP('Bewerking, HH'!$B132,INDIRECT("'Plak, Gebiedsmaatregelen'!A"&amp;$N$21&amp;":H"&amp;$N$22),O$24,FALSE)</f>
        <v>0</v>
      </c>
      <c r="P132" s="18">
        <f ca="1">VLOOKUP('Bewerking, HH'!$B132,INDIRECT("'Plak, Gebiedsmaatregelen'!A"&amp;$N$21&amp;":H"&amp;$N$22),P$24,FALSE)</f>
        <v>0</v>
      </c>
      <c r="Q132" s="18">
        <f ca="1">VLOOKUP('Bewerking, HH'!$B132,INDIRECT("'Plak, Gebiedsmaatregelen'!A"&amp;$N$21&amp;":H"&amp;$N$22),Q$24,FALSE)</f>
        <v>0</v>
      </c>
      <c r="R132" s="18">
        <f ca="1">VLOOKUP('Bewerking, HH'!$B132,INDIRECT("'Plak, Gebiedsmaatregelen'!A"&amp;$N$21&amp;":H"&amp;$N$22),R$24,FALSE)</f>
        <v>148</v>
      </c>
      <c r="S132" s="18">
        <f ca="1">VLOOKUP('Bewerking, HH'!$B132,INDIRECT("'Plak, Gebiedsmaatregelen'!A"&amp;$N$21&amp;":H"&amp;$N$22),S$24,FALSE)</f>
        <v>20</v>
      </c>
      <c r="W132" s="18">
        <f ca="1">VLOOKUP('Bewerking, HH'!$B132,INDIRECT("'Plak, Gebiedsmaatregelen'!A"&amp;$X$21&amp;":H"&amp;$X$22),W$24,FALSE)</f>
        <v>168</v>
      </c>
      <c r="X132" s="18">
        <f ca="1">VLOOKUP('Bewerking, HH'!$B132,INDIRECT("'Plak, Gebiedsmaatregelen'!A"&amp;$X$21&amp;":H"&amp;$X$22),X$24,FALSE)</f>
        <v>0</v>
      </c>
      <c r="Y132" s="18">
        <f ca="1">VLOOKUP('Bewerking, HH'!$B132,INDIRECT("'Plak, Gebiedsmaatregelen'!A"&amp;$X$21&amp;":H"&amp;$X$22),Y$24,FALSE)</f>
        <v>0</v>
      </c>
      <c r="Z132" s="18">
        <f ca="1">VLOOKUP('Bewerking, HH'!$B132,INDIRECT("'Plak, Gebiedsmaatregelen'!A"&amp;$X$21&amp;":H"&amp;$X$22),Z$24,FALSE)</f>
        <v>0</v>
      </c>
      <c r="AA132" s="18">
        <f ca="1">VLOOKUP('Bewerking, HH'!$B132,INDIRECT("'Plak, Gebiedsmaatregelen'!A"&amp;$X$21&amp;":H"&amp;$X$22),AA$24,FALSE)</f>
        <v>0</v>
      </c>
      <c r="AB132" s="18">
        <f ca="1">VLOOKUP('Bewerking, HH'!$B132,INDIRECT("'Plak, Gebiedsmaatregelen'!A"&amp;$X$21&amp;":H"&amp;$X$22),AB$24,FALSE)</f>
        <v>164</v>
      </c>
      <c r="AC132" s="18">
        <f ca="1">VLOOKUP('Bewerking, HH'!$B132,INDIRECT("'Plak, Gebiedsmaatregelen'!A"&amp;$X$21&amp;":H"&amp;$X$22),AC$24,FALSE)</f>
        <v>4</v>
      </c>
      <c r="AG132" s="18">
        <f ca="1">VLOOKUP('Bewerking, HH'!$B132,INDIRECT("'Plak, Gebiedsmaatregelen'!A"&amp;$AH$21&amp;":H"&amp;$AH$22),AG$24,FALSE)</f>
        <v>168</v>
      </c>
      <c r="AH132" s="18">
        <f ca="1">VLOOKUP('Bewerking, HH'!$B132,INDIRECT("'Plak, Gebiedsmaatregelen'!A"&amp;$AH$21&amp;":H"&amp;$AH$22),AH$24,FALSE)</f>
        <v>0</v>
      </c>
      <c r="AI132" s="18">
        <f ca="1">VLOOKUP('Bewerking, HH'!$B132,INDIRECT("'Plak, Gebiedsmaatregelen'!A"&amp;$AH$21&amp;":H"&amp;$AH$22),AI$24,FALSE)</f>
        <v>0</v>
      </c>
      <c r="AJ132" s="18">
        <f ca="1">VLOOKUP('Bewerking, HH'!$B132,INDIRECT("'Plak, Gebiedsmaatregelen'!A"&amp;$AH$21&amp;":H"&amp;$AH$22),AJ$24,FALSE)</f>
        <v>0</v>
      </c>
      <c r="AK132" s="18">
        <f ca="1">VLOOKUP('Bewerking, HH'!$B132,INDIRECT("'Plak, Gebiedsmaatregelen'!A"&amp;$AH$21&amp;":H"&amp;$AH$22),AK$24,FALSE)</f>
        <v>0</v>
      </c>
      <c r="AL132" s="18">
        <f ca="1">VLOOKUP('Bewerking, HH'!$B132,INDIRECT("'Plak, Gebiedsmaatregelen'!A"&amp;$AH$21&amp;":H"&amp;$AH$22),AL$24,FALSE)</f>
        <v>0</v>
      </c>
      <c r="AM132" s="18">
        <f ca="1">VLOOKUP('Bewerking, HH'!$B132,INDIRECT("'Plak, Gebiedsmaatregelen'!A"&amp;$AH$21&amp;":H"&amp;$AH$22),AM$24,FALSE)</f>
        <v>0</v>
      </c>
      <c r="AQ132" s="18">
        <f ca="1">VLOOKUP('Bewerking, HH'!$B132,INDIRECT("'Plak, Gebiedsmaatregelen'!A"&amp;$AR$21&amp;":H"&amp;$AR$22),AQ$24,FALSE)</f>
        <v>168</v>
      </c>
      <c r="AR132" s="18">
        <f ca="1">VLOOKUP('Bewerking, HH'!$B132,INDIRECT("'Plak, Gebiedsmaatregelen'!A"&amp;$AR$21&amp;":H"&amp;$AR$22),AR$24,FALSE)</f>
        <v>129</v>
      </c>
      <c r="AS132" s="18">
        <f ca="1">VLOOKUP('Bewerking, HH'!$B132,INDIRECT("'Plak, Gebiedsmaatregelen'!A"&amp;$AR$21&amp;":H"&amp;$AR$22),AS$24,FALSE)</f>
        <v>39</v>
      </c>
      <c r="AT132" s="18">
        <f ca="1">VLOOKUP('Bewerking, HH'!$B132,INDIRECT("'Plak, Gebiedsmaatregelen'!A"&amp;$AR$21&amp;":H"&amp;$AR$22),AT$24,FALSE)</f>
        <v>0</v>
      </c>
      <c r="AU132" s="18">
        <f ca="1">VLOOKUP('Bewerking, HH'!$B132,INDIRECT("'Plak, Gebiedsmaatregelen'!A"&amp;$AR$21&amp;":H"&amp;$AR$22),AU$24,FALSE)</f>
        <v>0</v>
      </c>
      <c r="AV132" s="18">
        <f ca="1">VLOOKUP('Bewerking, HH'!$B132,INDIRECT("'Plak, Gebiedsmaatregelen'!A"&amp;$AR$21&amp;":H"&amp;$AR$22),AV$24,FALSE)</f>
        <v>0</v>
      </c>
      <c r="AW132" s="18">
        <f ca="1">VLOOKUP('Bewerking, HH'!$B132,INDIRECT("'Plak, Gebiedsmaatregelen'!A"&amp;$AR$21&amp;":H"&amp;$AR$22),AW$24,FALSE)</f>
        <v>0</v>
      </c>
    </row>
    <row r="133" spans="2:49" x14ac:dyDescent="0.25">
      <c r="B133" s="18" t="s">
        <v>37</v>
      </c>
      <c r="C133" s="18">
        <f ca="1">VLOOKUP('Bewerking, HH'!$B133,INDIRECT("'Plak, Gebiedsmaatregelen'!A"&amp;$D$21&amp;":H"&amp;$D$22),C$24,FALSE)</f>
        <v>100</v>
      </c>
      <c r="D133" s="18">
        <f ca="1">VLOOKUP('Bewerking, HH'!$B133,INDIRECT("'Plak, Gebiedsmaatregelen'!A"&amp;$D$21&amp;":H"&amp;$D$22),D$24,FALSE)</f>
        <v>0</v>
      </c>
      <c r="E133" s="18">
        <f ca="1">VLOOKUP('Bewerking, HH'!$B133,INDIRECT("'Plak, Gebiedsmaatregelen'!A"&amp;$D$21&amp;":H"&amp;$D$22),E$24,FALSE)</f>
        <v>0</v>
      </c>
      <c r="F133" s="18">
        <f ca="1">VLOOKUP('Bewerking, HH'!$B133,INDIRECT("'Plak, Gebiedsmaatregelen'!A"&amp;$D$21&amp;":H"&amp;$D$22),F$24,FALSE)</f>
        <v>0</v>
      </c>
      <c r="G133" s="18">
        <f ca="1">VLOOKUP('Bewerking, HH'!$B133,INDIRECT("'Plak, Gebiedsmaatregelen'!A"&amp;$D$21&amp;":H"&amp;$D$22),G$24,FALSE)</f>
        <v>0</v>
      </c>
      <c r="H133" s="18">
        <f ca="1">VLOOKUP('Bewerking, HH'!$B133,INDIRECT("'Plak, Gebiedsmaatregelen'!A"&amp;$D$21&amp;":H"&amp;$D$22),H$24,FALSE)</f>
        <v>97</v>
      </c>
      <c r="I133" s="18">
        <f ca="1">VLOOKUP('Bewerking, HH'!$B133,INDIRECT("'Plak, Gebiedsmaatregelen'!A"&amp;$D$21&amp;":H"&amp;$D$22),I$24,FALSE)</f>
        <v>3</v>
      </c>
      <c r="M133" s="18">
        <f ca="1">VLOOKUP('Bewerking, HH'!$B133,INDIRECT("'Plak, Gebiedsmaatregelen'!A"&amp;$N$21&amp;":H"&amp;$N$22),M$24,FALSE)</f>
        <v>100</v>
      </c>
      <c r="N133" s="18">
        <f ca="1">VLOOKUP('Bewerking, HH'!$B133,INDIRECT("'Plak, Gebiedsmaatregelen'!A"&amp;$N$21&amp;":H"&amp;$N$22),N$24,FALSE)</f>
        <v>0</v>
      </c>
      <c r="O133" s="18">
        <f ca="1">VLOOKUP('Bewerking, HH'!$B133,INDIRECT("'Plak, Gebiedsmaatregelen'!A"&amp;$N$21&amp;":H"&amp;$N$22),O$24,FALSE)</f>
        <v>0</v>
      </c>
      <c r="P133" s="18">
        <f ca="1">VLOOKUP('Bewerking, HH'!$B133,INDIRECT("'Plak, Gebiedsmaatregelen'!A"&amp;$N$21&amp;":H"&amp;$N$22),P$24,FALSE)</f>
        <v>0</v>
      </c>
      <c r="Q133" s="18">
        <f ca="1">VLOOKUP('Bewerking, HH'!$B133,INDIRECT("'Plak, Gebiedsmaatregelen'!A"&amp;$N$21&amp;":H"&amp;$N$22),Q$24,FALSE)</f>
        <v>0</v>
      </c>
      <c r="R133" s="18">
        <f ca="1">VLOOKUP('Bewerking, HH'!$B133,INDIRECT("'Plak, Gebiedsmaatregelen'!A"&amp;$N$21&amp;":H"&amp;$N$22),R$24,FALSE)</f>
        <v>97</v>
      </c>
      <c r="S133" s="18">
        <f ca="1">VLOOKUP('Bewerking, HH'!$B133,INDIRECT("'Plak, Gebiedsmaatregelen'!A"&amp;$N$21&amp;":H"&amp;$N$22),S$24,FALSE)</f>
        <v>3</v>
      </c>
      <c r="W133" s="18">
        <f ca="1">VLOOKUP('Bewerking, HH'!$B133,INDIRECT("'Plak, Gebiedsmaatregelen'!A"&amp;$X$21&amp;":H"&amp;$X$22),W$24,FALSE)</f>
        <v>100</v>
      </c>
      <c r="X133" s="18">
        <f ca="1">VLOOKUP('Bewerking, HH'!$B133,INDIRECT("'Plak, Gebiedsmaatregelen'!A"&amp;$X$21&amp;":H"&amp;$X$22),X$24,FALSE)</f>
        <v>0</v>
      </c>
      <c r="Y133" s="18">
        <f ca="1">VLOOKUP('Bewerking, HH'!$B133,INDIRECT("'Plak, Gebiedsmaatregelen'!A"&amp;$X$21&amp;":H"&amp;$X$22),Y$24,FALSE)</f>
        <v>0</v>
      </c>
      <c r="Z133" s="18">
        <f ca="1">VLOOKUP('Bewerking, HH'!$B133,INDIRECT("'Plak, Gebiedsmaatregelen'!A"&amp;$X$21&amp;":H"&amp;$X$22),Z$24,FALSE)</f>
        <v>0</v>
      </c>
      <c r="AA133" s="18">
        <f ca="1">VLOOKUP('Bewerking, HH'!$B133,INDIRECT("'Plak, Gebiedsmaatregelen'!A"&amp;$X$21&amp;":H"&amp;$X$22),AA$24,FALSE)</f>
        <v>0</v>
      </c>
      <c r="AB133" s="18">
        <f ca="1">VLOOKUP('Bewerking, HH'!$B133,INDIRECT("'Plak, Gebiedsmaatregelen'!A"&amp;$X$21&amp;":H"&amp;$X$22),AB$24,FALSE)</f>
        <v>97</v>
      </c>
      <c r="AC133" s="18">
        <f ca="1">VLOOKUP('Bewerking, HH'!$B133,INDIRECT("'Plak, Gebiedsmaatregelen'!A"&amp;$X$21&amp;":H"&amp;$X$22),AC$24,FALSE)</f>
        <v>3</v>
      </c>
      <c r="AG133" s="18">
        <f ca="1">VLOOKUP('Bewerking, HH'!$B133,INDIRECT("'Plak, Gebiedsmaatregelen'!A"&amp;$AH$21&amp;":H"&amp;$AH$22),AG$24,FALSE)</f>
        <v>100</v>
      </c>
      <c r="AH133" s="18">
        <f ca="1">VLOOKUP('Bewerking, HH'!$B133,INDIRECT("'Plak, Gebiedsmaatregelen'!A"&amp;$AH$21&amp;":H"&amp;$AH$22),AH$24,FALSE)</f>
        <v>0</v>
      </c>
      <c r="AI133" s="18">
        <f ca="1">VLOOKUP('Bewerking, HH'!$B133,INDIRECT("'Plak, Gebiedsmaatregelen'!A"&amp;$AH$21&amp;":H"&amp;$AH$22),AI$24,FALSE)</f>
        <v>0</v>
      </c>
      <c r="AJ133" s="18">
        <f ca="1">VLOOKUP('Bewerking, HH'!$B133,INDIRECT("'Plak, Gebiedsmaatregelen'!A"&amp;$AH$21&amp;":H"&amp;$AH$22),AJ$24,FALSE)</f>
        <v>0</v>
      </c>
      <c r="AK133" s="18">
        <f ca="1">VLOOKUP('Bewerking, HH'!$B133,INDIRECT("'Plak, Gebiedsmaatregelen'!A"&amp;$AH$21&amp;":H"&amp;$AH$22),AK$24,FALSE)</f>
        <v>0</v>
      </c>
      <c r="AL133" s="18">
        <f ca="1">VLOOKUP('Bewerking, HH'!$B133,INDIRECT("'Plak, Gebiedsmaatregelen'!A"&amp;$AH$21&amp;":H"&amp;$AH$22),AL$24,FALSE)</f>
        <v>0</v>
      </c>
      <c r="AM133" s="18">
        <f ca="1">VLOOKUP('Bewerking, HH'!$B133,INDIRECT("'Plak, Gebiedsmaatregelen'!A"&amp;$AH$21&amp;":H"&amp;$AH$22),AM$24,FALSE)</f>
        <v>0</v>
      </c>
      <c r="AQ133" s="18">
        <f ca="1">VLOOKUP('Bewerking, HH'!$B133,INDIRECT("'Plak, Gebiedsmaatregelen'!A"&amp;$AR$21&amp;":H"&amp;$AR$22),AQ$24,FALSE)</f>
        <v>100</v>
      </c>
      <c r="AR133" s="18">
        <f ca="1">VLOOKUP('Bewerking, HH'!$B133,INDIRECT("'Plak, Gebiedsmaatregelen'!A"&amp;$AR$21&amp;":H"&amp;$AR$22),AR$24,FALSE)</f>
        <v>75</v>
      </c>
      <c r="AS133" s="18">
        <f ca="1">VLOOKUP('Bewerking, HH'!$B133,INDIRECT("'Plak, Gebiedsmaatregelen'!A"&amp;$AR$21&amp;":H"&amp;$AR$22),AS$24,FALSE)</f>
        <v>25</v>
      </c>
      <c r="AT133" s="18">
        <f ca="1">VLOOKUP('Bewerking, HH'!$B133,INDIRECT("'Plak, Gebiedsmaatregelen'!A"&amp;$AR$21&amp;":H"&amp;$AR$22),AT$24,FALSE)</f>
        <v>0</v>
      </c>
      <c r="AU133" s="18">
        <f ca="1">VLOOKUP('Bewerking, HH'!$B133,INDIRECT("'Plak, Gebiedsmaatregelen'!A"&amp;$AR$21&amp;":H"&amp;$AR$22),AU$24,FALSE)</f>
        <v>0</v>
      </c>
      <c r="AV133" s="18">
        <f ca="1">VLOOKUP('Bewerking, HH'!$B133,INDIRECT("'Plak, Gebiedsmaatregelen'!A"&amp;$AR$21&amp;":H"&amp;$AR$22),AV$24,FALSE)</f>
        <v>0</v>
      </c>
      <c r="AW133" s="18">
        <f ca="1">VLOOKUP('Bewerking, HH'!$B133,INDIRECT("'Plak, Gebiedsmaatregelen'!A"&amp;$AR$21&amp;":H"&amp;$AR$22),AW$24,FALSE)</f>
        <v>0</v>
      </c>
    </row>
    <row r="134" spans="2:49" x14ac:dyDescent="0.25">
      <c r="B134" s="18" t="s">
        <v>38</v>
      </c>
      <c r="C134" s="18">
        <f ca="1">VLOOKUP('Bewerking, HH'!$B134,INDIRECT("'Plak, Gebiedsmaatregelen'!A"&amp;$D$21&amp;":H"&amp;$D$22),C$24,FALSE)</f>
        <v>7894</v>
      </c>
      <c r="D134" s="18">
        <f ca="1">VLOOKUP('Bewerking, HH'!$B134,INDIRECT("'Plak, Gebiedsmaatregelen'!A"&amp;$D$21&amp;":H"&amp;$D$22),D$24,FALSE)</f>
        <v>3477</v>
      </c>
      <c r="E134" s="18">
        <f ca="1">VLOOKUP('Bewerking, HH'!$B134,INDIRECT("'Plak, Gebiedsmaatregelen'!A"&amp;$D$21&amp;":H"&amp;$D$22),E$24,FALSE)</f>
        <v>0</v>
      </c>
      <c r="F134" s="18">
        <f ca="1">VLOOKUP('Bewerking, HH'!$B134,INDIRECT("'Plak, Gebiedsmaatregelen'!A"&amp;$D$21&amp;":H"&amp;$D$22),F$24,FALSE)</f>
        <v>0</v>
      </c>
      <c r="G134" s="18">
        <f ca="1">VLOOKUP('Bewerking, HH'!$B134,INDIRECT("'Plak, Gebiedsmaatregelen'!A"&amp;$D$21&amp;":H"&amp;$D$22),G$24,FALSE)</f>
        <v>0</v>
      </c>
      <c r="H134" s="18">
        <f ca="1">VLOOKUP('Bewerking, HH'!$B134,INDIRECT("'Plak, Gebiedsmaatregelen'!A"&amp;$D$21&amp;":H"&amp;$D$22),H$24,FALSE)</f>
        <v>4355</v>
      </c>
      <c r="I134" s="18">
        <f ca="1">VLOOKUP('Bewerking, HH'!$B134,INDIRECT("'Plak, Gebiedsmaatregelen'!A"&amp;$D$21&amp;":H"&amp;$D$22),I$24,FALSE)</f>
        <v>62</v>
      </c>
      <c r="M134" s="18">
        <f ca="1">VLOOKUP('Bewerking, HH'!$B134,INDIRECT("'Plak, Gebiedsmaatregelen'!A"&amp;$N$21&amp;":H"&amp;$N$22),M$24,FALSE)</f>
        <v>7894</v>
      </c>
      <c r="N134" s="18">
        <f ca="1">VLOOKUP('Bewerking, HH'!$B134,INDIRECT("'Plak, Gebiedsmaatregelen'!A"&amp;$N$21&amp;":H"&amp;$N$22),N$24,FALSE)</f>
        <v>3477</v>
      </c>
      <c r="O134" s="18">
        <f ca="1">VLOOKUP('Bewerking, HH'!$B134,INDIRECT("'Plak, Gebiedsmaatregelen'!A"&amp;$N$21&amp;":H"&amp;$N$22),O$24,FALSE)</f>
        <v>0</v>
      </c>
      <c r="P134" s="18">
        <f ca="1">VLOOKUP('Bewerking, HH'!$B134,INDIRECT("'Plak, Gebiedsmaatregelen'!A"&amp;$N$21&amp;":H"&amp;$N$22),P$24,FALSE)</f>
        <v>0</v>
      </c>
      <c r="Q134" s="18">
        <f ca="1">VLOOKUP('Bewerking, HH'!$B134,INDIRECT("'Plak, Gebiedsmaatregelen'!A"&amp;$N$21&amp;":H"&amp;$N$22),Q$24,FALSE)</f>
        <v>0</v>
      </c>
      <c r="R134" s="18">
        <f ca="1">VLOOKUP('Bewerking, HH'!$B134,INDIRECT("'Plak, Gebiedsmaatregelen'!A"&amp;$N$21&amp;":H"&amp;$N$22),R$24,FALSE)</f>
        <v>4319</v>
      </c>
      <c r="S134" s="18">
        <f ca="1">VLOOKUP('Bewerking, HH'!$B134,INDIRECT("'Plak, Gebiedsmaatregelen'!A"&amp;$N$21&amp;":H"&amp;$N$22),S$24,FALSE)</f>
        <v>98</v>
      </c>
      <c r="W134" s="18">
        <f ca="1">VLOOKUP('Bewerking, HH'!$B134,INDIRECT("'Plak, Gebiedsmaatregelen'!A"&amp;$X$21&amp;":H"&amp;$X$22),W$24,FALSE)</f>
        <v>7894</v>
      </c>
      <c r="X134" s="18">
        <f ca="1">VLOOKUP('Bewerking, HH'!$B134,INDIRECT("'Plak, Gebiedsmaatregelen'!A"&amp;$X$21&amp;":H"&amp;$X$22),X$24,FALSE)</f>
        <v>3477</v>
      </c>
      <c r="Y134" s="18">
        <f ca="1">VLOOKUP('Bewerking, HH'!$B134,INDIRECT("'Plak, Gebiedsmaatregelen'!A"&amp;$X$21&amp;":H"&amp;$X$22),Y$24,FALSE)</f>
        <v>0</v>
      </c>
      <c r="Z134" s="18">
        <f ca="1">VLOOKUP('Bewerking, HH'!$B134,INDIRECT("'Plak, Gebiedsmaatregelen'!A"&amp;$X$21&amp;":H"&amp;$X$22),Z$24,FALSE)</f>
        <v>0</v>
      </c>
      <c r="AA134" s="18">
        <f ca="1">VLOOKUP('Bewerking, HH'!$B134,INDIRECT("'Plak, Gebiedsmaatregelen'!A"&amp;$X$21&amp;":H"&amp;$X$22),AA$24,FALSE)</f>
        <v>0</v>
      </c>
      <c r="AB134" s="18">
        <f ca="1">VLOOKUP('Bewerking, HH'!$B134,INDIRECT("'Plak, Gebiedsmaatregelen'!A"&amp;$X$21&amp;":H"&amp;$X$22),AB$24,FALSE)</f>
        <v>4382</v>
      </c>
      <c r="AC134" s="18">
        <f ca="1">VLOOKUP('Bewerking, HH'!$B134,INDIRECT("'Plak, Gebiedsmaatregelen'!A"&amp;$X$21&amp;":H"&amp;$X$22),AC$24,FALSE)</f>
        <v>35</v>
      </c>
      <c r="AG134" s="18">
        <f ca="1">VLOOKUP('Bewerking, HH'!$B134,INDIRECT("'Plak, Gebiedsmaatregelen'!A"&amp;$AH$21&amp;":H"&amp;$AH$22),AG$24,FALSE)</f>
        <v>7894</v>
      </c>
      <c r="AH134" s="18">
        <f ca="1">VLOOKUP('Bewerking, HH'!$B134,INDIRECT("'Plak, Gebiedsmaatregelen'!A"&amp;$AH$21&amp;":H"&amp;$AH$22),AH$24,FALSE)</f>
        <v>3477</v>
      </c>
      <c r="AI134" s="18">
        <f ca="1">VLOOKUP('Bewerking, HH'!$B134,INDIRECT("'Plak, Gebiedsmaatregelen'!A"&amp;$AH$21&amp;":H"&amp;$AH$22),AI$24,FALSE)</f>
        <v>0</v>
      </c>
      <c r="AJ134" s="18">
        <f ca="1">VLOOKUP('Bewerking, HH'!$B134,INDIRECT("'Plak, Gebiedsmaatregelen'!A"&amp;$AH$21&amp;":H"&amp;$AH$22),AJ$24,FALSE)</f>
        <v>0</v>
      </c>
      <c r="AK134" s="18">
        <f ca="1">VLOOKUP('Bewerking, HH'!$B134,INDIRECT("'Plak, Gebiedsmaatregelen'!A"&amp;$AH$21&amp;":H"&amp;$AH$22),AK$24,FALSE)</f>
        <v>0</v>
      </c>
      <c r="AL134" s="18">
        <f ca="1">VLOOKUP('Bewerking, HH'!$B134,INDIRECT("'Plak, Gebiedsmaatregelen'!A"&amp;$AH$21&amp;":H"&amp;$AH$22),AL$24,FALSE)</f>
        <v>0</v>
      </c>
      <c r="AM134" s="18">
        <f ca="1">VLOOKUP('Bewerking, HH'!$B134,INDIRECT("'Plak, Gebiedsmaatregelen'!A"&amp;$AH$21&amp;":H"&amp;$AH$22),AM$24,FALSE)</f>
        <v>0</v>
      </c>
      <c r="AQ134" s="18">
        <f ca="1">VLOOKUP('Bewerking, HH'!$B134,INDIRECT("'Plak, Gebiedsmaatregelen'!A"&amp;$AR$21&amp;":H"&amp;$AR$22),AQ$24,FALSE)</f>
        <v>7894</v>
      </c>
      <c r="AR134" s="18">
        <f ca="1">VLOOKUP('Bewerking, HH'!$B134,INDIRECT("'Plak, Gebiedsmaatregelen'!A"&amp;$AR$21&amp;":H"&amp;$AR$22),AR$24,FALSE)</f>
        <v>5437</v>
      </c>
      <c r="AS134" s="18">
        <f ca="1">VLOOKUP('Bewerking, HH'!$B134,INDIRECT("'Plak, Gebiedsmaatregelen'!A"&amp;$AR$21&amp;":H"&amp;$AR$22),AS$24,FALSE)</f>
        <v>2434</v>
      </c>
      <c r="AT134" s="18">
        <f ca="1">VLOOKUP('Bewerking, HH'!$B134,INDIRECT("'Plak, Gebiedsmaatregelen'!A"&amp;$AR$21&amp;":H"&amp;$AR$22),AT$24,FALSE)</f>
        <v>0</v>
      </c>
      <c r="AU134" s="18">
        <f ca="1">VLOOKUP('Bewerking, HH'!$B134,INDIRECT("'Plak, Gebiedsmaatregelen'!A"&amp;$AR$21&amp;":H"&amp;$AR$22),AU$24,FALSE)</f>
        <v>0</v>
      </c>
      <c r="AV134" s="18">
        <f ca="1">VLOOKUP('Bewerking, HH'!$B134,INDIRECT("'Plak, Gebiedsmaatregelen'!A"&amp;$AR$21&amp;":H"&amp;$AR$22),AV$24,FALSE)</f>
        <v>23</v>
      </c>
      <c r="AW134" s="18">
        <f ca="1">VLOOKUP('Bewerking, HH'!$B134,INDIRECT("'Plak, Gebiedsmaatregelen'!A"&amp;$AR$21&amp;":H"&amp;$AR$22),AW$24,FALSE)</f>
        <v>0</v>
      </c>
    </row>
    <row r="135" spans="2:49" x14ac:dyDescent="0.25">
      <c r="B135" s="18" t="s">
        <v>39</v>
      </c>
      <c r="C135" s="18">
        <f ca="1">VLOOKUP('Bewerking, HH'!$B135,INDIRECT("'Plak, Gebiedsmaatregelen'!A"&amp;$D$21&amp;":H"&amp;$D$22),C$24,FALSE)</f>
        <v>1556</v>
      </c>
      <c r="D135" s="18">
        <f ca="1">VLOOKUP('Bewerking, HH'!$B135,INDIRECT("'Plak, Gebiedsmaatregelen'!A"&amp;$D$21&amp;":H"&amp;$D$22),D$24,FALSE)</f>
        <v>538</v>
      </c>
      <c r="E135" s="18">
        <f ca="1">VLOOKUP('Bewerking, HH'!$B135,INDIRECT("'Plak, Gebiedsmaatregelen'!A"&amp;$D$21&amp;":H"&amp;$D$22),E$24,FALSE)</f>
        <v>0</v>
      </c>
      <c r="F135" s="18">
        <f ca="1">VLOOKUP('Bewerking, HH'!$B135,INDIRECT("'Plak, Gebiedsmaatregelen'!A"&amp;$D$21&amp;":H"&amp;$D$22),F$24,FALSE)</f>
        <v>0</v>
      </c>
      <c r="G135" s="18">
        <f ca="1">VLOOKUP('Bewerking, HH'!$B135,INDIRECT("'Plak, Gebiedsmaatregelen'!A"&amp;$D$21&amp;":H"&amp;$D$22),G$24,FALSE)</f>
        <v>0</v>
      </c>
      <c r="H135" s="18">
        <f ca="1">VLOOKUP('Bewerking, HH'!$B135,INDIRECT("'Plak, Gebiedsmaatregelen'!A"&amp;$D$21&amp;":H"&amp;$D$22),H$24,FALSE)</f>
        <v>803</v>
      </c>
      <c r="I135" s="18">
        <f ca="1">VLOOKUP('Bewerking, HH'!$B135,INDIRECT("'Plak, Gebiedsmaatregelen'!A"&amp;$D$21&amp;":H"&amp;$D$22),I$24,FALSE)</f>
        <v>215</v>
      </c>
      <c r="M135" s="18">
        <f ca="1">VLOOKUP('Bewerking, HH'!$B135,INDIRECT("'Plak, Gebiedsmaatregelen'!A"&amp;$N$21&amp;":H"&amp;$N$22),M$24,FALSE)</f>
        <v>1556</v>
      </c>
      <c r="N135" s="18">
        <f ca="1">VLOOKUP('Bewerking, HH'!$B135,INDIRECT("'Plak, Gebiedsmaatregelen'!A"&amp;$N$21&amp;":H"&amp;$N$22),N$24,FALSE)</f>
        <v>538</v>
      </c>
      <c r="O135" s="18">
        <f ca="1">VLOOKUP('Bewerking, HH'!$B135,INDIRECT("'Plak, Gebiedsmaatregelen'!A"&amp;$N$21&amp;":H"&amp;$N$22),O$24,FALSE)</f>
        <v>0</v>
      </c>
      <c r="P135" s="18">
        <f ca="1">VLOOKUP('Bewerking, HH'!$B135,INDIRECT("'Plak, Gebiedsmaatregelen'!A"&amp;$N$21&amp;":H"&amp;$N$22),P$24,FALSE)</f>
        <v>0</v>
      </c>
      <c r="Q135" s="18">
        <f ca="1">VLOOKUP('Bewerking, HH'!$B135,INDIRECT("'Plak, Gebiedsmaatregelen'!A"&amp;$N$21&amp;":H"&amp;$N$22),Q$24,FALSE)</f>
        <v>0</v>
      </c>
      <c r="R135" s="18">
        <f ca="1">VLOOKUP('Bewerking, HH'!$B135,INDIRECT("'Plak, Gebiedsmaatregelen'!A"&amp;$N$21&amp;":H"&amp;$N$22),R$24,FALSE)</f>
        <v>803</v>
      </c>
      <c r="S135" s="18">
        <f ca="1">VLOOKUP('Bewerking, HH'!$B135,INDIRECT("'Plak, Gebiedsmaatregelen'!A"&amp;$N$21&amp;":H"&amp;$N$22),S$24,FALSE)</f>
        <v>215</v>
      </c>
      <c r="W135" s="18">
        <f ca="1">VLOOKUP('Bewerking, HH'!$B135,INDIRECT("'Plak, Gebiedsmaatregelen'!A"&amp;$X$21&amp;":H"&amp;$X$22),W$24,FALSE)</f>
        <v>1556</v>
      </c>
      <c r="X135" s="18">
        <f ca="1">VLOOKUP('Bewerking, HH'!$B135,INDIRECT("'Plak, Gebiedsmaatregelen'!A"&amp;$X$21&amp;":H"&amp;$X$22),X$24,FALSE)</f>
        <v>538</v>
      </c>
      <c r="Y135" s="18">
        <f ca="1">VLOOKUP('Bewerking, HH'!$B135,INDIRECT("'Plak, Gebiedsmaatregelen'!A"&amp;$X$21&amp;":H"&amp;$X$22),Y$24,FALSE)</f>
        <v>0</v>
      </c>
      <c r="Z135" s="18">
        <f ca="1">VLOOKUP('Bewerking, HH'!$B135,INDIRECT("'Plak, Gebiedsmaatregelen'!A"&amp;$X$21&amp;":H"&amp;$X$22),Z$24,FALSE)</f>
        <v>0</v>
      </c>
      <c r="AA135" s="18">
        <f ca="1">VLOOKUP('Bewerking, HH'!$B135,INDIRECT("'Plak, Gebiedsmaatregelen'!A"&amp;$X$21&amp;":H"&amp;$X$22),AA$24,FALSE)</f>
        <v>0</v>
      </c>
      <c r="AB135" s="18">
        <f ca="1">VLOOKUP('Bewerking, HH'!$B135,INDIRECT("'Plak, Gebiedsmaatregelen'!A"&amp;$X$21&amp;":H"&amp;$X$22),AB$24,FALSE)</f>
        <v>847</v>
      </c>
      <c r="AC135" s="18">
        <f ca="1">VLOOKUP('Bewerking, HH'!$B135,INDIRECT("'Plak, Gebiedsmaatregelen'!A"&amp;$X$21&amp;":H"&amp;$X$22),AC$24,FALSE)</f>
        <v>171</v>
      </c>
      <c r="AG135" s="18">
        <f ca="1">VLOOKUP('Bewerking, HH'!$B135,INDIRECT("'Plak, Gebiedsmaatregelen'!A"&amp;$AH$21&amp;":H"&amp;$AH$22),AG$24,FALSE)</f>
        <v>1556</v>
      </c>
      <c r="AH135" s="18">
        <f ca="1">VLOOKUP('Bewerking, HH'!$B135,INDIRECT("'Plak, Gebiedsmaatregelen'!A"&amp;$AH$21&amp;":H"&amp;$AH$22),AH$24,FALSE)</f>
        <v>538</v>
      </c>
      <c r="AI135" s="18">
        <f ca="1">VLOOKUP('Bewerking, HH'!$B135,INDIRECT("'Plak, Gebiedsmaatregelen'!A"&amp;$AH$21&amp;":H"&amp;$AH$22),AI$24,FALSE)</f>
        <v>0</v>
      </c>
      <c r="AJ135" s="18">
        <f ca="1">VLOOKUP('Bewerking, HH'!$B135,INDIRECT("'Plak, Gebiedsmaatregelen'!A"&amp;$AH$21&amp;":H"&amp;$AH$22),AJ$24,FALSE)</f>
        <v>0</v>
      </c>
      <c r="AK135" s="18">
        <f ca="1">VLOOKUP('Bewerking, HH'!$B135,INDIRECT("'Plak, Gebiedsmaatregelen'!A"&amp;$AH$21&amp;":H"&amp;$AH$22),AK$24,FALSE)</f>
        <v>0</v>
      </c>
      <c r="AL135" s="18">
        <f ca="1">VLOOKUP('Bewerking, HH'!$B135,INDIRECT("'Plak, Gebiedsmaatregelen'!A"&amp;$AH$21&amp;":H"&amp;$AH$22),AL$24,FALSE)</f>
        <v>0</v>
      </c>
      <c r="AM135" s="18">
        <f ca="1">VLOOKUP('Bewerking, HH'!$B135,INDIRECT("'Plak, Gebiedsmaatregelen'!A"&amp;$AH$21&amp;":H"&amp;$AH$22),AM$24,FALSE)</f>
        <v>0</v>
      </c>
      <c r="AQ135" s="18">
        <f ca="1">VLOOKUP('Bewerking, HH'!$B135,INDIRECT("'Plak, Gebiedsmaatregelen'!A"&amp;$AR$21&amp;":H"&amp;$AR$22),AQ$24,FALSE)</f>
        <v>1556</v>
      </c>
      <c r="AR135" s="18">
        <f ca="1">VLOOKUP('Bewerking, HH'!$B135,INDIRECT("'Plak, Gebiedsmaatregelen'!A"&amp;$AR$21&amp;":H"&amp;$AR$22),AR$24,FALSE)</f>
        <v>1034</v>
      </c>
      <c r="AS135" s="18">
        <f ca="1">VLOOKUP('Bewerking, HH'!$B135,INDIRECT("'Plak, Gebiedsmaatregelen'!A"&amp;$AR$21&amp;":H"&amp;$AR$22),AS$24,FALSE)</f>
        <v>492</v>
      </c>
      <c r="AT135" s="18">
        <f ca="1">VLOOKUP('Bewerking, HH'!$B135,INDIRECT("'Plak, Gebiedsmaatregelen'!A"&amp;$AR$21&amp;":H"&amp;$AR$22),AT$24,FALSE)</f>
        <v>0</v>
      </c>
      <c r="AU135" s="18">
        <f ca="1">VLOOKUP('Bewerking, HH'!$B135,INDIRECT("'Plak, Gebiedsmaatregelen'!A"&amp;$AR$21&amp;":H"&amp;$AR$22),AU$24,FALSE)</f>
        <v>0</v>
      </c>
      <c r="AV135" s="18">
        <f ca="1">VLOOKUP('Bewerking, HH'!$B135,INDIRECT("'Plak, Gebiedsmaatregelen'!A"&amp;$AR$21&amp;":H"&amp;$AR$22),AV$24,FALSE)</f>
        <v>16</v>
      </c>
      <c r="AW135" s="18">
        <f ca="1">VLOOKUP('Bewerking, HH'!$B135,INDIRECT("'Plak, Gebiedsmaatregelen'!A"&amp;$AR$21&amp;":H"&amp;$AR$22),AW$24,FALSE)</f>
        <v>14</v>
      </c>
    </row>
    <row r="136" spans="2:49" x14ac:dyDescent="0.25">
      <c r="B136" s="18" t="s">
        <v>40</v>
      </c>
      <c r="C136" s="18">
        <f ca="1">VLOOKUP('Bewerking, HH'!$B136,INDIRECT("'Plak, Gebiedsmaatregelen'!A"&amp;$D$21&amp;":H"&amp;$D$22),C$24,FALSE)</f>
        <v>8633</v>
      </c>
      <c r="D136" s="18">
        <f ca="1">VLOOKUP('Bewerking, HH'!$B136,INDIRECT("'Plak, Gebiedsmaatregelen'!A"&amp;$D$21&amp;":H"&amp;$D$22),D$24,FALSE)</f>
        <v>6138</v>
      </c>
      <c r="E136" s="18">
        <f ca="1">VLOOKUP('Bewerking, HH'!$B136,INDIRECT("'Plak, Gebiedsmaatregelen'!A"&amp;$D$21&amp;":H"&amp;$D$22),E$24,FALSE)</f>
        <v>0</v>
      </c>
      <c r="F136" s="18">
        <f ca="1">VLOOKUP('Bewerking, HH'!$B136,INDIRECT("'Plak, Gebiedsmaatregelen'!A"&amp;$D$21&amp;":H"&amp;$D$22),F$24,FALSE)</f>
        <v>0</v>
      </c>
      <c r="G136" s="18">
        <f ca="1">VLOOKUP('Bewerking, HH'!$B136,INDIRECT("'Plak, Gebiedsmaatregelen'!A"&amp;$D$21&amp;":H"&amp;$D$22),G$24,FALSE)</f>
        <v>0</v>
      </c>
      <c r="H136" s="18">
        <f ca="1">VLOOKUP('Bewerking, HH'!$B136,INDIRECT("'Plak, Gebiedsmaatregelen'!A"&amp;$D$21&amp;":H"&amp;$D$22),H$24,FALSE)</f>
        <v>2364</v>
      </c>
      <c r="I136" s="18">
        <f ca="1">VLOOKUP('Bewerking, HH'!$B136,INDIRECT("'Plak, Gebiedsmaatregelen'!A"&amp;$D$21&amp;":H"&amp;$D$22),I$24,FALSE)</f>
        <v>131</v>
      </c>
      <c r="M136" s="18">
        <f ca="1">VLOOKUP('Bewerking, HH'!$B136,INDIRECT("'Plak, Gebiedsmaatregelen'!A"&amp;$N$21&amp;":H"&amp;$N$22),M$24,FALSE)</f>
        <v>8633</v>
      </c>
      <c r="N136" s="18">
        <f ca="1">VLOOKUP('Bewerking, HH'!$B136,INDIRECT("'Plak, Gebiedsmaatregelen'!A"&amp;$N$21&amp;":H"&amp;$N$22),N$24,FALSE)</f>
        <v>6138</v>
      </c>
      <c r="O136" s="18">
        <f ca="1">VLOOKUP('Bewerking, HH'!$B136,INDIRECT("'Plak, Gebiedsmaatregelen'!A"&amp;$N$21&amp;":H"&amp;$N$22),O$24,FALSE)</f>
        <v>0</v>
      </c>
      <c r="P136" s="18">
        <f ca="1">VLOOKUP('Bewerking, HH'!$B136,INDIRECT("'Plak, Gebiedsmaatregelen'!A"&amp;$N$21&amp;":H"&amp;$N$22),P$24,FALSE)</f>
        <v>0</v>
      </c>
      <c r="Q136" s="18">
        <f ca="1">VLOOKUP('Bewerking, HH'!$B136,INDIRECT("'Plak, Gebiedsmaatregelen'!A"&amp;$N$21&amp;":H"&amp;$N$22),Q$24,FALSE)</f>
        <v>0</v>
      </c>
      <c r="R136" s="18">
        <f ca="1">VLOOKUP('Bewerking, HH'!$B136,INDIRECT("'Plak, Gebiedsmaatregelen'!A"&amp;$N$21&amp;":H"&amp;$N$22),R$24,FALSE)</f>
        <v>2336</v>
      </c>
      <c r="S136" s="18">
        <f ca="1">VLOOKUP('Bewerking, HH'!$B136,INDIRECT("'Plak, Gebiedsmaatregelen'!A"&amp;$N$21&amp;":H"&amp;$N$22),S$24,FALSE)</f>
        <v>159</v>
      </c>
      <c r="W136" s="18">
        <f ca="1">VLOOKUP('Bewerking, HH'!$B136,INDIRECT("'Plak, Gebiedsmaatregelen'!A"&amp;$X$21&amp;":H"&amp;$X$22),W$24,FALSE)</f>
        <v>8633</v>
      </c>
      <c r="X136" s="18">
        <f ca="1">VLOOKUP('Bewerking, HH'!$B136,INDIRECT("'Plak, Gebiedsmaatregelen'!A"&amp;$X$21&amp;":H"&amp;$X$22),X$24,FALSE)</f>
        <v>6138</v>
      </c>
      <c r="Y136" s="18">
        <f ca="1">VLOOKUP('Bewerking, HH'!$B136,INDIRECT("'Plak, Gebiedsmaatregelen'!A"&amp;$X$21&amp;":H"&amp;$X$22),Y$24,FALSE)</f>
        <v>0</v>
      </c>
      <c r="Z136" s="18">
        <f ca="1">VLOOKUP('Bewerking, HH'!$B136,INDIRECT("'Plak, Gebiedsmaatregelen'!A"&amp;$X$21&amp;":H"&amp;$X$22),Z$24,FALSE)</f>
        <v>0</v>
      </c>
      <c r="AA136" s="18">
        <f ca="1">VLOOKUP('Bewerking, HH'!$B136,INDIRECT("'Plak, Gebiedsmaatregelen'!A"&amp;$X$21&amp;":H"&amp;$X$22),AA$24,FALSE)</f>
        <v>0</v>
      </c>
      <c r="AB136" s="18">
        <f ca="1">VLOOKUP('Bewerking, HH'!$B136,INDIRECT("'Plak, Gebiedsmaatregelen'!A"&amp;$X$21&amp;":H"&amp;$X$22),AB$24,FALSE)</f>
        <v>2366</v>
      </c>
      <c r="AC136" s="18">
        <f ca="1">VLOOKUP('Bewerking, HH'!$B136,INDIRECT("'Plak, Gebiedsmaatregelen'!A"&amp;$X$21&amp;":H"&amp;$X$22),AC$24,FALSE)</f>
        <v>129</v>
      </c>
      <c r="AG136" s="18">
        <f ca="1">VLOOKUP('Bewerking, HH'!$B136,INDIRECT("'Plak, Gebiedsmaatregelen'!A"&amp;$AH$21&amp;":H"&amp;$AH$22),AG$24,FALSE)</f>
        <v>8633</v>
      </c>
      <c r="AH136" s="18">
        <f ca="1">VLOOKUP('Bewerking, HH'!$B136,INDIRECT("'Plak, Gebiedsmaatregelen'!A"&amp;$AH$21&amp;":H"&amp;$AH$22),AH$24,FALSE)</f>
        <v>6138</v>
      </c>
      <c r="AI136" s="18">
        <f ca="1">VLOOKUP('Bewerking, HH'!$B136,INDIRECT("'Plak, Gebiedsmaatregelen'!A"&amp;$AH$21&amp;":H"&amp;$AH$22),AI$24,FALSE)</f>
        <v>0</v>
      </c>
      <c r="AJ136" s="18">
        <f ca="1">VLOOKUP('Bewerking, HH'!$B136,INDIRECT("'Plak, Gebiedsmaatregelen'!A"&amp;$AH$21&amp;":H"&amp;$AH$22),AJ$24,FALSE)</f>
        <v>0</v>
      </c>
      <c r="AK136" s="18">
        <f ca="1">VLOOKUP('Bewerking, HH'!$B136,INDIRECT("'Plak, Gebiedsmaatregelen'!A"&amp;$AH$21&amp;":H"&amp;$AH$22),AK$24,FALSE)</f>
        <v>0</v>
      </c>
      <c r="AL136" s="18">
        <f ca="1">VLOOKUP('Bewerking, HH'!$B136,INDIRECT("'Plak, Gebiedsmaatregelen'!A"&amp;$AH$21&amp;":H"&amp;$AH$22),AL$24,FALSE)</f>
        <v>0</v>
      </c>
      <c r="AM136" s="18">
        <f ca="1">VLOOKUP('Bewerking, HH'!$B136,INDIRECT("'Plak, Gebiedsmaatregelen'!A"&amp;$AH$21&amp;":H"&amp;$AH$22),AM$24,FALSE)</f>
        <v>0</v>
      </c>
      <c r="AQ136" s="18">
        <f ca="1">VLOOKUP('Bewerking, HH'!$B136,INDIRECT("'Plak, Gebiedsmaatregelen'!A"&amp;$AR$21&amp;":H"&amp;$AR$22),AQ$24,FALSE)</f>
        <v>8633</v>
      </c>
      <c r="AR136" s="18">
        <f ca="1">VLOOKUP('Bewerking, HH'!$B136,INDIRECT("'Plak, Gebiedsmaatregelen'!A"&amp;$AR$21&amp;":H"&amp;$AR$22),AR$24,FALSE)</f>
        <v>7451</v>
      </c>
      <c r="AS136" s="18">
        <f ca="1">VLOOKUP('Bewerking, HH'!$B136,INDIRECT("'Plak, Gebiedsmaatregelen'!A"&amp;$AR$21&amp;":H"&amp;$AR$22),AS$24,FALSE)</f>
        <v>1169</v>
      </c>
      <c r="AT136" s="18">
        <f ca="1">VLOOKUP('Bewerking, HH'!$B136,INDIRECT("'Plak, Gebiedsmaatregelen'!A"&amp;$AR$21&amp;":H"&amp;$AR$22),AT$24,FALSE)</f>
        <v>0</v>
      </c>
      <c r="AU136" s="18">
        <f ca="1">VLOOKUP('Bewerking, HH'!$B136,INDIRECT("'Plak, Gebiedsmaatregelen'!A"&amp;$AR$21&amp;":H"&amp;$AR$22),AU$24,FALSE)</f>
        <v>0</v>
      </c>
      <c r="AV136" s="18">
        <f ca="1">VLOOKUP('Bewerking, HH'!$B136,INDIRECT("'Plak, Gebiedsmaatregelen'!A"&amp;$AR$21&amp;":H"&amp;$AR$22),AV$24,FALSE)</f>
        <v>13</v>
      </c>
      <c r="AW136" s="18">
        <f ca="1">VLOOKUP('Bewerking, HH'!$B136,INDIRECT("'Plak, Gebiedsmaatregelen'!A"&amp;$AR$21&amp;":H"&amp;$AR$22),AW$24,FALSE)</f>
        <v>0</v>
      </c>
    </row>
    <row r="137" spans="2:49" x14ac:dyDescent="0.25">
      <c r="B137" s="18" t="s">
        <v>41</v>
      </c>
      <c r="C137" s="18">
        <f ca="1">VLOOKUP('Bewerking, HH'!$B137,INDIRECT("'Plak, Gebiedsmaatregelen'!A"&amp;$D$21&amp;":H"&amp;$D$22),C$24,FALSE)</f>
        <v>0</v>
      </c>
      <c r="D137" s="18">
        <f ca="1">VLOOKUP('Bewerking, HH'!$B137,INDIRECT("'Plak, Gebiedsmaatregelen'!A"&amp;$D$21&amp;":H"&amp;$D$22),D$24,FALSE)</f>
        <v>0</v>
      </c>
      <c r="E137" s="18">
        <f ca="1">VLOOKUP('Bewerking, HH'!$B137,INDIRECT("'Plak, Gebiedsmaatregelen'!A"&amp;$D$21&amp;":H"&amp;$D$22),E$24,FALSE)</f>
        <v>0</v>
      </c>
      <c r="F137" s="18">
        <f ca="1">VLOOKUP('Bewerking, HH'!$B137,INDIRECT("'Plak, Gebiedsmaatregelen'!A"&amp;$D$21&amp;":H"&amp;$D$22),F$24,FALSE)</f>
        <v>0</v>
      </c>
      <c r="G137" s="18">
        <f ca="1">VLOOKUP('Bewerking, HH'!$B137,INDIRECT("'Plak, Gebiedsmaatregelen'!A"&amp;$D$21&amp;":H"&amp;$D$22),G$24,FALSE)</f>
        <v>0</v>
      </c>
      <c r="H137" s="18">
        <f ca="1">VLOOKUP('Bewerking, HH'!$B137,INDIRECT("'Plak, Gebiedsmaatregelen'!A"&amp;$D$21&amp;":H"&amp;$D$22),H$24,FALSE)</f>
        <v>0</v>
      </c>
      <c r="I137" s="18">
        <f ca="1">VLOOKUP('Bewerking, HH'!$B137,INDIRECT("'Plak, Gebiedsmaatregelen'!A"&amp;$D$21&amp;":H"&amp;$D$22),I$24,FALSE)</f>
        <v>0</v>
      </c>
      <c r="M137" s="18">
        <f ca="1">VLOOKUP('Bewerking, HH'!$B137,INDIRECT("'Plak, Gebiedsmaatregelen'!A"&amp;$N$21&amp;":H"&amp;$N$22),M$24,FALSE)</f>
        <v>0</v>
      </c>
      <c r="N137" s="18">
        <f ca="1">VLOOKUP('Bewerking, HH'!$B137,INDIRECT("'Plak, Gebiedsmaatregelen'!A"&amp;$N$21&amp;":H"&amp;$N$22),N$24,FALSE)</f>
        <v>0</v>
      </c>
      <c r="O137" s="18">
        <f ca="1">VLOOKUP('Bewerking, HH'!$B137,INDIRECT("'Plak, Gebiedsmaatregelen'!A"&amp;$N$21&amp;":H"&amp;$N$22),O$24,FALSE)</f>
        <v>0</v>
      </c>
      <c r="P137" s="18">
        <f ca="1">VLOOKUP('Bewerking, HH'!$B137,INDIRECT("'Plak, Gebiedsmaatregelen'!A"&amp;$N$21&amp;":H"&amp;$N$22),P$24,FALSE)</f>
        <v>0</v>
      </c>
      <c r="Q137" s="18">
        <f ca="1">VLOOKUP('Bewerking, HH'!$B137,INDIRECT("'Plak, Gebiedsmaatregelen'!A"&amp;$N$21&amp;":H"&amp;$N$22),Q$24,FALSE)</f>
        <v>0</v>
      </c>
      <c r="R137" s="18">
        <f ca="1">VLOOKUP('Bewerking, HH'!$B137,INDIRECT("'Plak, Gebiedsmaatregelen'!A"&amp;$N$21&amp;":H"&amp;$N$22),R$24,FALSE)</f>
        <v>0</v>
      </c>
      <c r="S137" s="18">
        <f ca="1">VLOOKUP('Bewerking, HH'!$B137,INDIRECT("'Plak, Gebiedsmaatregelen'!A"&amp;$N$21&amp;":H"&amp;$N$22),S$24,FALSE)</f>
        <v>0</v>
      </c>
      <c r="W137" s="18">
        <f ca="1">VLOOKUP('Bewerking, HH'!$B137,INDIRECT("'Plak, Gebiedsmaatregelen'!A"&amp;$X$21&amp;":H"&amp;$X$22),W$24,FALSE)</f>
        <v>0</v>
      </c>
      <c r="X137" s="18">
        <f ca="1">VLOOKUP('Bewerking, HH'!$B137,INDIRECT("'Plak, Gebiedsmaatregelen'!A"&amp;$X$21&amp;":H"&amp;$X$22),X$24,FALSE)</f>
        <v>0</v>
      </c>
      <c r="Y137" s="18">
        <f ca="1">VLOOKUP('Bewerking, HH'!$B137,INDIRECT("'Plak, Gebiedsmaatregelen'!A"&amp;$X$21&amp;":H"&amp;$X$22),Y$24,FALSE)</f>
        <v>0</v>
      </c>
      <c r="Z137" s="18">
        <f ca="1">VLOOKUP('Bewerking, HH'!$B137,INDIRECT("'Plak, Gebiedsmaatregelen'!A"&amp;$X$21&amp;":H"&amp;$X$22),Z$24,FALSE)</f>
        <v>0</v>
      </c>
      <c r="AA137" s="18">
        <f ca="1">VLOOKUP('Bewerking, HH'!$B137,INDIRECT("'Plak, Gebiedsmaatregelen'!A"&amp;$X$21&amp;":H"&amp;$X$22),AA$24,FALSE)</f>
        <v>0</v>
      </c>
      <c r="AB137" s="18">
        <f ca="1">VLOOKUP('Bewerking, HH'!$B137,INDIRECT("'Plak, Gebiedsmaatregelen'!A"&amp;$X$21&amp;":H"&amp;$X$22),AB$24,FALSE)</f>
        <v>0</v>
      </c>
      <c r="AC137" s="18">
        <f ca="1">VLOOKUP('Bewerking, HH'!$B137,INDIRECT("'Plak, Gebiedsmaatregelen'!A"&amp;$X$21&amp;":H"&amp;$X$22),AC$24,FALSE)</f>
        <v>0</v>
      </c>
      <c r="AG137" s="18">
        <f ca="1">VLOOKUP('Bewerking, HH'!$B137,INDIRECT("'Plak, Gebiedsmaatregelen'!A"&amp;$AH$21&amp;":H"&amp;$AH$22),AG$24,FALSE)</f>
        <v>0</v>
      </c>
      <c r="AH137" s="18">
        <f ca="1">VLOOKUP('Bewerking, HH'!$B137,INDIRECT("'Plak, Gebiedsmaatregelen'!A"&amp;$AH$21&amp;":H"&amp;$AH$22),AH$24,FALSE)</f>
        <v>0</v>
      </c>
      <c r="AI137" s="18">
        <f ca="1">VLOOKUP('Bewerking, HH'!$B137,INDIRECT("'Plak, Gebiedsmaatregelen'!A"&amp;$AH$21&amp;":H"&amp;$AH$22),AI$24,FALSE)</f>
        <v>0</v>
      </c>
      <c r="AJ137" s="18">
        <f ca="1">VLOOKUP('Bewerking, HH'!$B137,INDIRECT("'Plak, Gebiedsmaatregelen'!A"&amp;$AH$21&amp;":H"&amp;$AH$22),AJ$24,FALSE)</f>
        <v>0</v>
      </c>
      <c r="AK137" s="18">
        <f ca="1">VLOOKUP('Bewerking, HH'!$B137,INDIRECT("'Plak, Gebiedsmaatregelen'!A"&amp;$AH$21&amp;":H"&amp;$AH$22),AK$24,FALSE)</f>
        <v>0</v>
      </c>
      <c r="AL137" s="18">
        <f ca="1">VLOOKUP('Bewerking, HH'!$B137,INDIRECT("'Plak, Gebiedsmaatregelen'!A"&amp;$AH$21&amp;":H"&amp;$AH$22),AL$24,FALSE)</f>
        <v>0</v>
      </c>
      <c r="AM137" s="18">
        <f ca="1">VLOOKUP('Bewerking, HH'!$B137,INDIRECT("'Plak, Gebiedsmaatregelen'!A"&amp;$AH$21&amp;":H"&amp;$AH$22),AM$24,FALSE)</f>
        <v>0</v>
      </c>
      <c r="AQ137" s="18">
        <f ca="1">VLOOKUP('Bewerking, HH'!$B137,INDIRECT("'Plak, Gebiedsmaatregelen'!A"&amp;$AR$21&amp;":H"&amp;$AR$22),AQ$24,FALSE)</f>
        <v>0</v>
      </c>
      <c r="AR137" s="18">
        <f ca="1">VLOOKUP('Bewerking, HH'!$B137,INDIRECT("'Plak, Gebiedsmaatregelen'!A"&amp;$AR$21&amp;":H"&amp;$AR$22),AR$24,FALSE)</f>
        <v>0</v>
      </c>
      <c r="AS137" s="18">
        <f ca="1">VLOOKUP('Bewerking, HH'!$B137,INDIRECT("'Plak, Gebiedsmaatregelen'!A"&amp;$AR$21&amp;":H"&amp;$AR$22),AS$24,FALSE)</f>
        <v>0</v>
      </c>
      <c r="AT137" s="18">
        <f ca="1">VLOOKUP('Bewerking, HH'!$B137,INDIRECT("'Plak, Gebiedsmaatregelen'!A"&amp;$AR$21&amp;":H"&amp;$AR$22),AT$24,FALSE)</f>
        <v>0</v>
      </c>
      <c r="AU137" s="18">
        <f ca="1">VLOOKUP('Bewerking, HH'!$B137,INDIRECT("'Plak, Gebiedsmaatregelen'!A"&amp;$AR$21&amp;":H"&amp;$AR$22),AU$24,FALSE)</f>
        <v>0</v>
      </c>
      <c r="AV137" s="18">
        <f ca="1">VLOOKUP('Bewerking, HH'!$B137,INDIRECT("'Plak, Gebiedsmaatregelen'!A"&amp;$AR$21&amp;":H"&amp;$AR$22),AV$24,FALSE)</f>
        <v>0</v>
      </c>
      <c r="AW137" s="18">
        <f ca="1">VLOOKUP('Bewerking, HH'!$B137,INDIRECT("'Plak, Gebiedsmaatregelen'!A"&amp;$AR$21&amp;":H"&amp;$AR$22),AW$24,FALSE)</f>
        <v>0</v>
      </c>
    </row>
    <row r="138" spans="2:49" x14ac:dyDescent="0.25">
      <c r="B138" s="18" t="s">
        <v>42</v>
      </c>
      <c r="C138" s="18">
        <f ca="1">VLOOKUP('Bewerking, HH'!$B138,INDIRECT("'Plak, Gebiedsmaatregelen'!A"&amp;$D$21&amp;":H"&amp;$D$22),C$24,FALSE)</f>
        <v>0</v>
      </c>
      <c r="D138" s="18">
        <f ca="1">VLOOKUP('Bewerking, HH'!$B138,INDIRECT("'Plak, Gebiedsmaatregelen'!A"&amp;$D$21&amp;":H"&amp;$D$22),D$24,FALSE)</f>
        <v>0</v>
      </c>
      <c r="E138" s="18">
        <f ca="1">VLOOKUP('Bewerking, HH'!$B138,INDIRECT("'Plak, Gebiedsmaatregelen'!A"&amp;$D$21&amp;":H"&amp;$D$22),E$24,FALSE)</f>
        <v>0</v>
      </c>
      <c r="F138" s="18">
        <f ca="1">VLOOKUP('Bewerking, HH'!$B138,INDIRECT("'Plak, Gebiedsmaatregelen'!A"&amp;$D$21&amp;":H"&amp;$D$22),F$24,FALSE)</f>
        <v>0</v>
      </c>
      <c r="G138" s="18">
        <f ca="1">VLOOKUP('Bewerking, HH'!$B138,INDIRECT("'Plak, Gebiedsmaatregelen'!A"&amp;$D$21&amp;":H"&amp;$D$22),G$24,FALSE)</f>
        <v>0</v>
      </c>
      <c r="H138" s="18">
        <f ca="1">VLOOKUP('Bewerking, HH'!$B138,INDIRECT("'Plak, Gebiedsmaatregelen'!A"&amp;$D$21&amp;":H"&amp;$D$22),H$24,FALSE)</f>
        <v>0</v>
      </c>
      <c r="I138" s="18">
        <f ca="1">VLOOKUP('Bewerking, HH'!$B138,INDIRECT("'Plak, Gebiedsmaatregelen'!A"&amp;$D$21&amp;":H"&amp;$D$22),I$24,FALSE)</f>
        <v>0</v>
      </c>
      <c r="M138" s="18">
        <f ca="1">VLOOKUP('Bewerking, HH'!$B138,INDIRECT("'Plak, Gebiedsmaatregelen'!A"&amp;$N$21&amp;":H"&amp;$N$22),M$24,FALSE)</f>
        <v>0</v>
      </c>
      <c r="N138" s="18">
        <f ca="1">VLOOKUP('Bewerking, HH'!$B138,INDIRECT("'Plak, Gebiedsmaatregelen'!A"&amp;$N$21&amp;":H"&amp;$N$22),N$24,FALSE)</f>
        <v>0</v>
      </c>
      <c r="O138" s="18">
        <f ca="1">VLOOKUP('Bewerking, HH'!$B138,INDIRECT("'Plak, Gebiedsmaatregelen'!A"&amp;$N$21&amp;":H"&amp;$N$22),O$24,FALSE)</f>
        <v>0</v>
      </c>
      <c r="P138" s="18">
        <f ca="1">VLOOKUP('Bewerking, HH'!$B138,INDIRECT("'Plak, Gebiedsmaatregelen'!A"&amp;$N$21&amp;":H"&amp;$N$22),P$24,FALSE)</f>
        <v>0</v>
      </c>
      <c r="Q138" s="18">
        <f ca="1">VLOOKUP('Bewerking, HH'!$B138,INDIRECT("'Plak, Gebiedsmaatregelen'!A"&amp;$N$21&amp;":H"&amp;$N$22),Q$24,FALSE)</f>
        <v>0</v>
      </c>
      <c r="R138" s="18">
        <f ca="1">VLOOKUP('Bewerking, HH'!$B138,INDIRECT("'Plak, Gebiedsmaatregelen'!A"&amp;$N$21&amp;":H"&amp;$N$22),R$24,FALSE)</f>
        <v>0</v>
      </c>
      <c r="S138" s="18">
        <f ca="1">VLOOKUP('Bewerking, HH'!$B138,INDIRECT("'Plak, Gebiedsmaatregelen'!A"&amp;$N$21&amp;":H"&amp;$N$22),S$24,FALSE)</f>
        <v>0</v>
      </c>
      <c r="W138" s="18">
        <f ca="1">VLOOKUP('Bewerking, HH'!$B138,INDIRECT("'Plak, Gebiedsmaatregelen'!A"&amp;$X$21&amp;":H"&amp;$X$22),W$24,FALSE)</f>
        <v>0</v>
      </c>
      <c r="X138" s="18">
        <f ca="1">VLOOKUP('Bewerking, HH'!$B138,INDIRECT("'Plak, Gebiedsmaatregelen'!A"&amp;$X$21&amp;":H"&amp;$X$22),X$24,FALSE)</f>
        <v>0</v>
      </c>
      <c r="Y138" s="18">
        <f ca="1">VLOOKUP('Bewerking, HH'!$B138,INDIRECT("'Plak, Gebiedsmaatregelen'!A"&amp;$X$21&amp;":H"&amp;$X$22),Y$24,FALSE)</f>
        <v>0</v>
      </c>
      <c r="Z138" s="18">
        <f ca="1">VLOOKUP('Bewerking, HH'!$B138,INDIRECT("'Plak, Gebiedsmaatregelen'!A"&amp;$X$21&amp;":H"&amp;$X$22),Z$24,FALSE)</f>
        <v>0</v>
      </c>
      <c r="AA138" s="18">
        <f ca="1">VLOOKUP('Bewerking, HH'!$B138,INDIRECT("'Plak, Gebiedsmaatregelen'!A"&amp;$X$21&amp;":H"&amp;$X$22),AA$24,FALSE)</f>
        <v>0</v>
      </c>
      <c r="AB138" s="18">
        <f ca="1">VLOOKUP('Bewerking, HH'!$B138,INDIRECT("'Plak, Gebiedsmaatregelen'!A"&amp;$X$21&amp;":H"&amp;$X$22),AB$24,FALSE)</f>
        <v>0</v>
      </c>
      <c r="AC138" s="18">
        <f ca="1">VLOOKUP('Bewerking, HH'!$B138,INDIRECT("'Plak, Gebiedsmaatregelen'!A"&amp;$X$21&amp;":H"&amp;$X$22),AC$24,FALSE)</f>
        <v>0</v>
      </c>
      <c r="AG138" s="18">
        <f ca="1">VLOOKUP('Bewerking, HH'!$B138,INDIRECT("'Plak, Gebiedsmaatregelen'!A"&amp;$AH$21&amp;":H"&amp;$AH$22),AG$24,FALSE)</f>
        <v>0</v>
      </c>
      <c r="AH138" s="18">
        <f ca="1">VLOOKUP('Bewerking, HH'!$B138,INDIRECT("'Plak, Gebiedsmaatregelen'!A"&amp;$AH$21&amp;":H"&amp;$AH$22),AH$24,FALSE)</f>
        <v>0</v>
      </c>
      <c r="AI138" s="18">
        <f ca="1">VLOOKUP('Bewerking, HH'!$B138,INDIRECT("'Plak, Gebiedsmaatregelen'!A"&amp;$AH$21&amp;":H"&amp;$AH$22),AI$24,FALSE)</f>
        <v>0</v>
      </c>
      <c r="AJ138" s="18">
        <f ca="1">VLOOKUP('Bewerking, HH'!$B138,INDIRECT("'Plak, Gebiedsmaatregelen'!A"&amp;$AH$21&amp;":H"&amp;$AH$22),AJ$24,FALSE)</f>
        <v>0</v>
      </c>
      <c r="AK138" s="18">
        <f ca="1">VLOOKUP('Bewerking, HH'!$B138,INDIRECT("'Plak, Gebiedsmaatregelen'!A"&amp;$AH$21&amp;":H"&amp;$AH$22),AK$24,FALSE)</f>
        <v>0</v>
      </c>
      <c r="AL138" s="18">
        <f ca="1">VLOOKUP('Bewerking, HH'!$B138,INDIRECT("'Plak, Gebiedsmaatregelen'!A"&amp;$AH$21&amp;":H"&amp;$AH$22),AL$24,FALSE)</f>
        <v>0</v>
      </c>
      <c r="AM138" s="18">
        <f ca="1">VLOOKUP('Bewerking, HH'!$B138,INDIRECT("'Plak, Gebiedsmaatregelen'!A"&amp;$AH$21&amp;":H"&amp;$AH$22),AM$24,FALSE)</f>
        <v>0</v>
      </c>
      <c r="AQ138" s="18">
        <f ca="1">VLOOKUP('Bewerking, HH'!$B138,INDIRECT("'Plak, Gebiedsmaatregelen'!A"&amp;$AR$21&amp;":H"&amp;$AR$22),AQ$24,FALSE)</f>
        <v>0</v>
      </c>
      <c r="AR138" s="18">
        <f ca="1">VLOOKUP('Bewerking, HH'!$B138,INDIRECT("'Plak, Gebiedsmaatregelen'!A"&amp;$AR$21&amp;":H"&amp;$AR$22),AR$24,FALSE)</f>
        <v>0</v>
      </c>
      <c r="AS138" s="18">
        <f ca="1">VLOOKUP('Bewerking, HH'!$B138,INDIRECT("'Plak, Gebiedsmaatregelen'!A"&amp;$AR$21&amp;":H"&amp;$AR$22),AS$24,FALSE)</f>
        <v>0</v>
      </c>
      <c r="AT138" s="18">
        <f ca="1">VLOOKUP('Bewerking, HH'!$B138,INDIRECT("'Plak, Gebiedsmaatregelen'!A"&amp;$AR$21&amp;":H"&amp;$AR$22),AT$24,FALSE)</f>
        <v>0</v>
      </c>
      <c r="AU138" s="18">
        <f ca="1">VLOOKUP('Bewerking, HH'!$B138,INDIRECT("'Plak, Gebiedsmaatregelen'!A"&amp;$AR$21&amp;":H"&amp;$AR$22),AU$24,FALSE)</f>
        <v>0</v>
      </c>
      <c r="AV138" s="18">
        <f ca="1">VLOOKUP('Bewerking, HH'!$B138,INDIRECT("'Plak, Gebiedsmaatregelen'!A"&amp;$AR$21&amp;":H"&amp;$AR$22),AV$24,FALSE)</f>
        <v>0</v>
      </c>
      <c r="AW138" s="18">
        <f ca="1">VLOOKUP('Bewerking, HH'!$B138,INDIRECT("'Plak, Gebiedsmaatregelen'!A"&amp;$AR$21&amp;":H"&amp;$AR$22),AW$24,FALSE)</f>
        <v>0</v>
      </c>
    </row>
    <row r="139" spans="2:49" x14ac:dyDescent="0.25">
      <c r="B139" s="18" t="s">
        <v>43</v>
      </c>
      <c r="C139" s="18">
        <f ca="1">VLOOKUP('Bewerking, HH'!$B139,INDIRECT("'Plak, Gebiedsmaatregelen'!A"&amp;$D$21&amp;":H"&amp;$D$22),C$24,FALSE)</f>
        <v>0</v>
      </c>
      <c r="D139" s="18">
        <f ca="1">VLOOKUP('Bewerking, HH'!$B139,INDIRECT("'Plak, Gebiedsmaatregelen'!A"&amp;$D$21&amp;":H"&amp;$D$22),D$24,FALSE)</f>
        <v>0</v>
      </c>
      <c r="E139" s="18">
        <f ca="1">VLOOKUP('Bewerking, HH'!$B139,INDIRECT("'Plak, Gebiedsmaatregelen'!A"&amp;$D$21&amp;":H"&amp;$D$22),E$24,FALSE)</f>
        <v>0</v>
      </c>
      <c r="F139" s="18">
        <f ca="1">VLOOKUP('Bewerking, HH'!$B139,INDIRECT("'Plak, Gebiedsmaatregelen'!A"&amp;$D$21&amp;":H"&amp;$D$22),F$24,FALSE)</f>
        <v>0</v>
      </c>
      <c r="G139" s="18">
        <f ca="1">VLOOKUP('Bewerking, HH'!$B139,INDIRECT("'Plak, Gebiedsmaatregelen'!A"&amp;$D$21&amp;":H"&amp;$D$22),G$24,FALSE)</f>
        <v>0</v>
      </c>
      <c r="H139" s="18">
        <f ca="1">VLOOKUP('Bewerking, HH'!$B139,INDIRECT("'Plak, Gebiedsmaatregelen'!A"&amp;$D$21&amp;":H"&amp;$D$22),H$24,FALSE)</f>
        <v>0</v>
      </c>
      <c r="I139" s="18">
        <f ca="1">VLOOKUP('Bewerking, HH'!$B139,INDIRECT("'Plak, Gebiedsmaatregelen'!A"&amp;$D$21&amp;":H"&amp;$D$22),I$24,FALSE)</f>
        <v>0</v>
      </c>
      <c r="M139" s="18">
        <f ca="1">VLOOKUP('Bewerking, HH'!$B139,INDIRECT("'Plak, Gebiedsmaatregelen'!A"&amp;$N$21&amp;":H"&amp;$N$22),M$24,FALSE)</f>
        <v>0</v>
      </c>
      <c r="N139" s="18">
        <f ca="1">VLOOKUP('Bewerking, HH'!$B139,INDIRECT("'Plak, Gebiedsmaatregelen'!A"&amp;$N$21&amp;":H"&amp;$N$22),N$24,FALSE)</f>
        <v>0</v>
      </c>
      <c r="O139" s="18">
        <f ca="1">VLOOKUP('Bewerking, HH'!$B139,INDIRECT("'Plak, Gebiedsmaatregelen'!A"&amp;$N$21&amp;":H"&amp;$N$22),O$24,FALSE)</f>
        <v>0</v>
      </c>
      <c r="P139" s="18">
        <f ca="1">VLOOKUP('Bewerking, HH'!$B139,INDIRECT("'Plak, Gebiedsmaatregelen'!A"&amp;$N$21&amp;":H"&amp;$N$22),P$24,FALSE)</f>
        <v>0</v>
      </c>
      <c r="Q139" s="18">
        <f ca="1">VLOOKUP('Bewerking, HH'!$B139,INDIRECT("'Plak, Gebiedsmaatregelen'!A"&amp;$N$21&amp;":H"&amp;$N$22),Q$24,FALSE)</f>
        <v>0</v>
      </c>
      <c r="R139" s="18">
        <f ca="1">VLOOKUP('Bewerking, HH'!$B139,INDIRECT("'Plak, Gebiedsmaatregelen'!A"&amp;$N$21&amp;":H"&amp;$N$22),R$24,FALSE)</f>
        <v>0</v>
      </c>
      <c r="S139" s="18">
        <f ca="1">VLOOKUP('Bewerking, HH'!$B139,INDIRECT("'Plak, Gebiedsmaatregelen'!A"&amp;$N$21&amp;":H"&amp;$N$22),S$24,FALSE)</f>
        <v>0</v>
      </c>
      <c r="W139" s="18">
        <f ca="1">VLOOKUP('Bewerking, HH'!$B139,INDIRECT("'Plak, Gebiedsmaatregelen'!A"&amp;$X$21&amp;":H"&amp;$X$22),W$24,FALSE)</f>
        <v>0</v>
      </c>
      <c r="X139" s="18">
        <f ca="1">VLOOKUP('Bewerking, HH'!$B139,INDIRECT("'Plak, Gebiedsmaatregelen'!A"&amp;$X$21&amp;":H"&amp;$X$22),X$24,FALSE)</f>
        <v>0</v>
      </c>
      <c r="Y139" s="18">
        <f ca="1">VLOOKUP('Bewerking, HH'!$B139,INDIRECT("'Plak, Gebiedsmaatregelen'!A"&amp;$X$21&amp;":H"&amp;$X$22),Y$24,FALSE)</f>
        <v>0</v>
      </c>
      <c r="Z139" s="18">
        <f ca="1">VLOOKUP('Bewerking, HH'!$B139,INDIRECT("'Plak, Gebiedsmaatregelen'!A"&amp;$X$21&amp;":H"&amp;$X$22),Z$24,FALSE)</f>
        <v>0</v>
      </c>
      <c r="AA139" s="18">
        <f ca="1">VLOOKUP('Bewerking, HH'!$B139,INDIRECT("'Plak, Gebiedsmaatregelen'!A"&amp;$X$21&amp;":H"&amp;$X$22),AA$24,FALSE)</f>
        <v>0</v>
      </c>
      <c r="AB139" s="18">
        <f ca="1">VLOOKUP('Bewerking, HH'!$B139,INDIRECT("'Plak, Gebiedsmaatregelen'!A"&amp;$X$21&amp;":H"&amp;$X$22),AB$24,FALSE)</f>
        <v>0</v>
      </c>
      <c r="AC139" s="18">
        <f ca="1">VLOOKUP('Bewerking, HH'!$B139,INDIRECT("'Plak, Gebiedsmaatregelen'!A"&amp;$X$21&amp;":H"&amp;$X$22),AC$24,FALSE)</f>
        <v>0</v>
      </c>
      <c r="AG139" s="18">
        <f ca="1">VLOOKUP('Bewerking, HH'!$B139,INDIRECT("'Plak, Gebiedsmaatregelen'!A"&amp;$AH$21&amp;":H"&amp;$AH$22),AG$24,FALSE)</f>
        <v>0</v>
      </c>
      <c r="AH139" s="18">
        <f ca="1">VLOOKUP('Bewerking, HH'!$B139,INDIRECT("'Plak, Gebiedsmaatregelen'!A"&amp;$AH$21&amp;":H"&amp;$AH$22),AH$24,FALSE)</f>
        <v>0</v>
      </c>
      <c r="AI139" s="18">
        <f ca="1">VLOOKUP('Bewerking, HH'!$B139,INDIRECT("'Plak, Gebiedsmaatregelen'!A"&amp;$AH$21&amp;":H"&amp;$AH$22),AI$24,FALSE)</f>
        <v>0</v>
      </c>
      <c r="AJ139" s="18">
        <f ca="1">VLOOKUP('Bewerking, HH'!$B139,INDIRECT("'Plak, Gebiedsmaatregelen'!A"&amp;$AH$21&amp;":H"&amp;$AH$22),AJ$24,FALSE)</f>
        <v>0</v>
      </c>
      <c r="AK139" s="18">
        <f ca="1">VLOOKUP('Bewerking, HH'!$B139,INDIRECT("'Plak, Gebiedsmaatregelen'!A"&amp;$AH$21&amp;":H"&amp;$AH$22),AK$24,FALSE)</f>
        <v>0</v>
      </c>
      <c r="AL139" s="18">
        <f ca="1">VLOOKUP('Bewerking, HH'!$B139,INDIRECT("'Plak, Gebiedsmaatregelen'!A"&amp;$AH$21&amp;":H"&amp;$AH$22),AL$24,FALSE)</f>
        <v>0</v>
      </c>
      <c r="AM139" s="18">
        <f ca="1">VLOOKUP('Bewerking, HH'!$B139,INDIRECT("'Plak, Gebiedsmaatregelen'!A"&amp;$AH$21&amp;":H"&amp;$AH$22),AM$24,FALSE)</f>
        <v>0</v>
      </c>
      <c r="AQ139" s="18">
        <f ca="1">VLOOKUP('Bewerking, HH'!$B139,INDIRECT("'Plak, Gebiedsmaatregelen'!A"&amp;$AR$21&amp;":H"&amp;$AR$22),AQ$24,FALSE)</f>
        <v>0</v>
      </c>
      <c r="AR139" s="18">
        <f ca="1">VLOOKUP('Bewerking, HH'!$B139,INDIRECT("'Plak, Gebiedsmaatregelen'!A"&amp;$AR$21&amp;":H"&amp;$AR$22),AR$24,FALSE)</f>
        <v>0</v>
      </c>
      <c r="AS139" s="18">
        <f ca="1">VLOOKUP('Bewerking, HH'!$B139,INDIRECT("'Plak, Gebiedsmaatregelen'!A"&amp;$AR$21&amp;":H"&amp;$AR$22),AS$24,FALSE)</f>
        <v>0</v>
      </c>
      <c r="AT139" s="18">
        <f ca="1">VLOOKUP('Bewerking, HH'!$B139,INDIRECT("'Plak, Gebiedsmaatregelen'!A"&amp;$AR$21&amp;":H"&amp;$AR$22),AT$24,FALSE)</f>
        <v>0</v>
      </c>
      <c r="AU139" s="18">
        <f ca="1">VLOOKUP('Bewerking, HH'!$B139,INDIRECT("'Plak, Gebiedsmaatregelen'!A"&amp;$AR$21&amp;":H"&amp;$AR$22),AU$24,FALSE)</f>
        <v>0</v>
      </c>
      <c r="AV139" s="18">
        <f ca="1">VLOOKUP('Bewerking, HH'!$B139,INDIRECT("'Plak, Gebiedsmaatregelen'!A"&amp;$AR$21&amp;":H"&amp;$AR$22),AV$24,FALSE)</f>
        <v>0</v>
      </c>
      <c r="AW139" s="18">
        <f ca="1">VLOOKUP('Bewerking, HH'!$B139,INDIRECT("'Plak, Gebiedsmaatregelen'!A"&amp;$AR$21&amp;":H"&amp;$AR$22),AW$24,FALSE)</f>
        <v>0</v>
      </c>
    </row>
    <row r="140" spans="2:49" x14ac:dyDescent="0.25">
      <c r="B140" s="18" t="s">
        <v>44</v>
      </c>
      <c r="C140" s="18">
        <f ca="1">VLOOKUP('Bewerking, HH'!$B140,INDIRECT("'Plak, Gebiedsmaatregelen'!A"&amp;$D$21&amp;":H"&amp;$D$22),C$24,FALSE)</f>
        <v>0</v>
      </c>
      <c r="D140" s="18">
        <f ca="1">VLOOKUP('Bewerking, HH'!$B140,INDIRECT("'Plak, Gebiedsmaatregelen'!A"&amp;$D$21&amp;":H"&amp;$D$22),D$24,FALSE)</f>
        <v>0</v>
      </c>
      <c r="E140" s="18">
        <f ca="1">VLOOKUP('Bewerking, HH'!$B140,INDIRECT("'Plak, Gebiedsmaatregelen'!A"&amp;$D$21&amp;":H"&amp;$D$22),E$24,FALSE)</f>
        <v>0</v>
      </c>
      <c r="F140" s="18">
        <f ca="1">VLOOKUP('Bewerking, HH'!$B140,INDIRECT("'Plak, Gebiedsmaatregelen'!A"&amp;$D$21&amp;":H"&amp;$D$22),F$24,FALSE)</f>
        <v>0</v>
      </c>
      <c r="G140" s="18">
        <f ca="1">VLOOKUP('Bewerking, HH'!$B140,INDIRECT("'Plak, Gebiedsmaatregelen'!A"&amp;$D$21&amp;":H"&amp;$D$22),G$24,FALSE)</f>
        <v>0</v>
      </c>
      <c r="H140" s="18">
        <f ca="1">VLOOKUP('Bewerking, HH'!$B140,INDIRECT("'Plak, Gebiedsmaatregelen'!A"&amp;$D$21&amp;":H"&amp;$D$22),H$24,FALSE)</f>
        <v>0</v>
      </c>
      <c r="I140" s="18">
        <f ca="1">VLOOKUP('Bewerking, HH'!$B140,INDIRECT("'Plak, Gebiedsmaatregelen'!A"&amp;$D$21&amp;":H"&amp;$D$22),I$24,FALSE)</f>
        <v>0</v>
      </c>
      <c r="M140" s="18">
        <f ca="1">VLOOKUP('Bewerking, HH'!$B140,INDIRECT("'Plak, Gebiedsmaatregelen'!A"&amp;$N$21&amp;":H"&amp;$N$22),M$24,FALSE)</f>
        <v>0</v>
      </c>
      <c r="N140" s="18">
        <f ca="1">VLOOKUP('Bewerking, HH'!$B140,INDIRECT("'Plak, Gebiedsmaatregelen'!A"&amp;$N$21&amp;":H"&amp;$N$22),N$24,FALSE)</f>
        <v>0</v>
      </c>
      <c r="O140" s="18">
        <f ca="1">VLOOKUP('Bewerking, HH'!$B140,INDIRECT("'Plak, Gebiedsmaatregelen'!A"&amp;$N$21&amp;":H"&amp;$N$22),O$24,FALSE)</f>
        <v>0</v>
      </c>
      <c r="P140" s="18">
        <f ca="1">VLOOKUP('Bewerking, HH'!$B140,INDIRECT("'Plak, Gebiedsmaatregelen'!A"&amp;$N$21&amp;":H"&amp;$N$22),P$24,FALSE)</f>
        <v>0</v>
      </c>
      <c r="Q140" s="18">
        <f ca="1">VLOOKUP('Bewerking, HH'!$B140,INDIRECT("'Plak, Gebiedsmaatregelen'!A"&amp;$N$21&amp;":H"&amp;$N$22),Q$24,FALSE)</f>
        <v>0</v>
      </c>
      <c r="R140" s="18">
        <f ca="1">VLOOKUP('Bewerking, HH'!$B140,INDIRECT("'Plak, Gebiedsmaatregelen'!A"&amp;$N$21&amp;":H"&amp;$N$22),R$24,FALSE)</f>
        <v>0</v>
      </c>
      <c r="S140" s="18">
        <f ca="1">VLOOKUP('Bewerking, HH'!$B140,INDIRECT("'Plak, Gebiedsmaatregelen'!A"&amp;$N$21&amp;":H"&amp;$N$22),S$24,FALSE)</f>
        <v>0</v>
      </c>
      <c r="W140" s="18">
        <f ca="1">VLOOKUP('Bewerking, HH'!$B140,INDIRECT("'Plak, Gebiedsmaatregelen'!A"&amp;$X$21&amp;":H"&amp;$X$22),W$24,FALSE)</f>
        <v>0</v>
      </c>
      <c r="X140" s="18">
        <f ca="1">VLOOKUP('Bewerking, HH'!$B140,INDIRECT("'Plak, Gebiedsmaatregelen'!A"&amp;$X$21&amp;":H"&amp;$X$22),X$24,FALSE)</f>
        <v>0</v>
      </c>
      <c r="Y140" s="18">
        <f ca="1">VLOOKUP('Bewerking, HH'!$B140,INDIRECT("'Plak, Gebiedsmaatregelen'!A"&amp;$X$21&amp;":H"&amp;$X$22),Y$24,FALSE)</f>
        <v>0</v>
      </c>
      <c r="Z140" s="18">
        <f ca="1">VLOOKUP('Bewerking, HH'!$B140,INDIRECT("'Plak, Gebiedsmaatregelen'!A"&amp;$X$21&amp;":H"&amp;$X$22),Z$24,FALSE)</f>
        <v>0</v>
      </c>
      <c r="AA140" s="18">
        <f ca="1">VLOOKUP('Bewerking, HH'!$B140,INDIRECT("'Plak, Gebiedsmaatregelen'!A"&amp;$X$21&amp;":H"&amp;$X$22),AA$24,FALSE)</f>
        <v>0</v>
      </c>
      <c r="AB140" s="18">
        <f ca="1">VLOOKUP('Bewerking, HH'!$B140,INDIRECT("'Plak, Gebiedsmaatregelen'!A"&amp;$X$21&amp;":H"&amp;$X$22),AB$24,FALSE)</f>
        <v>0</v>
      </c>
      <c r="AC140" s="18">
        <f ca="1">VLOOKUP('Bewerking, HH'!$B140,INDIRECT("'Plak, Gebiedsmaatregelen'!A"&amp;$X$21&amp;":H"&amp;$X$22),AC$24,FALSE)</f>
        <v>0</v>
      </c>
      <c r="AG140" s="18">
        <f ca="1">VLOOKUP('Bewerking, HH'!$B140,INDIRECT("'Plak, Gebiedsmaatregelen'!A"&amp;$AH$21&amp;":H"&amp;$AH$22),AG$24,FALSE)</f>
        <v>0</v>
      </c>
      <c r="AH140" s="18">
        <f ca="1">VLOOKUP('Bewerking, HH'!$B140,INDIRECT("'Plak, Gebiedsmaatregelen'!A"&amp;$AH$21&amp;":H"&amp;$AH$22),AH$24,FALSE)</f>
        <v>0</v>
      </c>
      <c r="AI140" s="18">
        <f ca="1">VLOOKUP('Bewerking, HH'!$B140,INDIRECT("'Plak, Gebiedsmaatregelen'!A"&amp;$AH$21&amp;":H"&amp;$AH$22),AI$24,FALSE)</f>
        <v>0</v>
      </c>
      <c r="AJ140" s="18">
        <f ca="1">VLOOKUP('Bewerking, HH'!$B140,INDIRECT("'Plak, Gebiedsmaatregelen'!A"&amp;$AH$21&amp;":H"&amp;$AH$22),AJ$24,FALSE)</f>
        <v>0</v>
      </c>
      <c r="AK140" s="18">
        <f ca="1">VLOOKUP('Bewerking, HH'!$B140,INDIRECT("'Plak, Gebiedsmaatregelen'!A"&amp;$AH$21&amp;":H"&amp;$AH$22),AK$24,FALSE)</f>
        <v>0</v>
      </c>
      <c r="AL140" s="18">
        <f ca="1">VLOOKUP('Bewerking, HH'!$B140,INDIRECT("'Plak, Gebiedsmaatregelen'!A"&amp;$AH$21&amp;":H"&amp;$AH$22),AL$24,FALSE)</f>
        <v>0</v>
      </c>
      <c r="AM140" s="18">
        <f ca="1">VLOOKUP('Bewerking, HH'!$B140,INDIRECT("'Plak, Gebiedsmaatregelen'!A"&amp;$AH$21&amp;":H"&amp;$AH$22),AM$24,FALSE)</f>
        <v>0</v>
      </c>
      <c r="AQ140" s="18">
        <f ca="1">VLOOKUP('Bewerking, HH'!$B140,INDIRECT("'Plak, Gebiedsmaatregelen'!A"&amp;$AR$21&amp;":H"&amp;$AR$22),AQ$24,FALSE)</f>
        <v>0</v>
      </c>
      <c r="AR140" s="18">
        <f ca="1">VLOOKUP('Bewerking, HH'!$B140,INDIRECT("'Plak, Gebiedsmaatregelen'!A"&amp;$AR$21&amp;":H"&amp;$AR$22),AR$24,FALSE)</f>
        <v>0</v>
      </c>
      <c r="AS140" s="18">
        <f ca="1">VLOOKUP('Bewerking, HH'!$B140,INDIRECT("'Plak, Gebiedsmaatregelen'!A"&amp;$AR$21&amp;":H"&amp;$AR$22),AS$24,FALSE)</f>
        <v>0</v>
      </c>
      <c r="AT140" s="18">
        <f ca="1">VLOOKUP('Bewerking, HH'!$B140,INDIRECT("'Plak, Gebiedsmaatregelen'!A"&amp;$AR$21&amp;":H"&amp;$AR$22),AT$24,FALSE)</f>
        <v>0</v>
      </c>
      <c r="AU140" s="18">
        <f ca="1">VLOOKUP('Bewerking, HH'!$B140,INDIRECT("'Plak, Gebiedsmaatregelen'!A"&amp;$AR$21&amp;":H"&amp;$AR$22),AU$24,FALSE)</f>
        <v>0</v>
      </c>
      <c r="AV140" s="18">
        <f ca="1">VLOOKUP('Bewerking, HH'!$B140,INDIRECT("'Plak, Gebiedsmaatregelen'!A"&amp;$AR$21&amp;":H"&amp;$AR$22),AV$24,FALSE)</f>
        <v>0</v>
      </c>
      <c r="AW140" s="18">
        <f ca="1">VLOOKUP('Bewerking, HH'!$B140,INDIRECT("'Plak, Gebiedsmaatregelen'!A"&amp;$AR$21&amp;":H"&amp;$AR$22),AW$24,FALSE)</f>
        <v>0</v>
      </c>
    </row>
    <row r="141" spans="2:49" x14ac:dyDescent="0.25">
      <c r="B141" s="18" t="s">
        <v>45</v>
      </c>
      <c r="C141" s="18">
        <f ca="1">VLOOKUP('Bewerking, HH'!$B141,INDIRECT("'Plak, Gebiedsmaatregelen'!A"&amp;$D$21&amp;":H"&amp;$D$22),C$24,FALSE)</f>
        <v>0</v>
      </c>
      <c r="D141" s="18">
        <f ca="1">VLOOKUP('Bewerking, HH'!$B141,INDIRECT("'Plak, Gebiedsmaatregelen'!A"&amp;$D$21&amp;":H"&amp;$D$22),D$24,FALSE)</f>
        <v>0</v>
      </c>
      <c r="E141" s="18">
        <f ca="1">VLOOKUP('Bewerking, HH'!$B141,INDIRECT("'Plak, Gebiedsmaatregelen'!A"&amp;$D$21&amp;":H"&amp;$D$22),E$24,FALSE)</f>
        <v>0</v>
      </c>
      <c r="F141" s="18">
        <f ca="1">VLOOKUP('Bewerking, HH'!$B141,INDIRECT("'Plak, Gebiedsmaatregelen'!A"&amp;$D$21&amp;":H"&amp;$D$22),F$24,FALSE)</f>
        <v>0</v>
      </c>
      <c r="G141" s="18">
        <f ca="1">VLOOKUP('Bewerking, HH'!$B141,INDIRECT("'Plak, Gebiedsmaatregelen'!A"&amp;$D$21&amp;":H"&amp;$D$22),G$24,FALSE)</f>
        <v>0</v>
      </c>
      <c r="H141" s="18">
        <f ca="1">VLOOKUP('Bewerking, HH'!$B141,INDIRECT("'Plak, Gebiedsmaatregelen'!A"&amp;$D$21&amp;":H"&amp;$D$22),H$24,FALSE)</f>
        <v>0</v>
      </c>
      <c r="I141" s="18">
        <f ca="1">VLOOKUP('Bewerking, HH'!$B141,INDIRECT("'Plak, Gebiedsmaatregelen'!A"&amp;$D$21&amp;":H"&amp;$D$22),I$24,FALSE)</f>
        <v>0</v>
      </c>
      <c r="M141" s="18">
        <f ca="1">VLOOKUP('Bewerking, HH'!$B141,INDIRECT("'Plak, Gebiedsmaatregelen'!A"&amp;$N$21&amp;":H"&amp;$N$22),M$24,FALSE)</f>
        <v>0</v>
      </c>
      <c r="N141" s="18">
        <f ca="1">VLOOKUP('Bewerking, HH'!$B141,INDIRECT("'Plak, Gebiedsmaatregelen'!A"&amp;$N$21&amp;":H"&amp;$N$22),N$24,FALSE)</f>
        <v>0</v>
      </c>
      <c r="O141" s="18">
        <f ca="1">VLOOKUP('Bewerking, HH'!$B141,INDIRECT("'Plak, Gebiedsmaatregelen'!A"&amp;$N$21&amp;":H"&amp;$N$22),O$24,FALSE)</f>
        <v>0</v>
      </c>
      <c r="P141" s="18">
        <f ca="1">VLOOKUP('Bewerking, HH'!$B141,INDIRECT("'Plak, Gebiedsmaatregelen'!A"&amp;$N$21&amp;":H"&amp;$N$22),P$24,FALSE)</f>
        <v>0</v>
      </c>
      <c r="Q141" s="18">
        <f ca="1">VLOOKUP('Bewerking, HH'!$B141,INDIRECT("'Plak, Gebiedsmaatregelen'!A"&amp;$N$21&amp;":H"&amp;$N$22),Q$24,FALSE)</f>
        <v>0</v>
      </c>
      <c r="R141" s="18">
        <f ca="1">VLOOKUP('Bewerking, HH'!$B141,INDIRECT("'Plak, Gebiedsmaatregelen'!A"&amp;$N$21&amp;":H"&amp;$N$22),R$24,FALSE)</f>
        <v>0</v>
      </c>
      <c r="S141" s="18">
        <f ca="1">VLOOKUP('Bewerking, HH'!$B141,INDIRECT("'Plak, Gebiedsmaatregelen'!A"&amp;$N$21&amp;":H"&amp;$N$22),S$24,FALSE)</f>
        <v>0</v>
      </c>
      <c r="W141" s="18">
        <f ca="1">VLOOKUP('Bewerking, HH'!$B141,INDIRECT("'Plak, Gebiedsmaatregelen'!A"&amp;$X$21&amp;":H"&amp;$X$22),W$24,FALSE)</f>
        <v>0</v>
      </c>
      <c r="X141" s="18">
        <f ca="1">VLOOKUP('Bewerking, HH'!$B141,INDIRECT("'Plak, Gebiedsmaatregelen'!A"&amp;$X$21&amp;":H"&amp;$X$22),X$24,FALSE)</f>
        <v>0</v>
      </c>
      <c r="Y141" s="18">
        <f ca="1">VLOOKUP('Bewerking, HH'!$B141,INDIRECT("'Plak, Gebiedsmaatregelen'!A"&amp;$X$21&amp;":H"&amp;$X$22),Y$24,FALSE)</f>
        <v>0</v>
      </c>
      <c r="Z141" s="18">
        <f ca="1">VLOOKUP('Bewerking, HH'!$B141,INDIRECT("'Plak, Gebiedsmaatregelen'!A"&amp;$X$21&amp;":H"&amp;$X$22),Z$24,FALSE)</f>
        <v>0</v>
      </c>
      <c r="AA141" s="18">
        <f ca="1">VLOOKUP('Bewerking, HH'!$B141,INDIRECT("'Plak, Gebiedsmaatregelen'!A"&amp;$X$21&amp;":H"&amp;$X$22),AA$24,FALSE)</f>
        <v>0</v>
      </c>
      <c r="AB141" s="18">
        <f ca="1">VLOOKUP('Bewerking, HH'!$B141,INDIRECT("'Plak, Gebiedsmaatregelen'!A"&amp;$X$21&amp;":H"&amp;$X$22),AB$24,FALSE)</f>
        <v>0</v>
      </c>
      <c r="AC141" s="18">
        <f ca="1">VLOOKUP('Bewerking, HH'!$B141,INDIRECT("'Plak, Gebiedsmaatregelen'!A"&amp;$X$21&amp;":H"&amp;$X$22),AC$24,FALSE)</f>
        <v>0</v>
      </c>
      <c r="AG141" s="18">
        <f ca="1">VLOOKUP('Bewerking, HH'!$B141,INDIRECT("'Plak, Gebiedsmaatregelen'!A"&amp;$AH$21&amp;":H"&amp;$AH$22),AG$24,FALSE)</f>
        <v>0</v>
      </c>
      <c r="AH141" s="18">
        <f ca="1">VLOOKUP('Bewerking, HH'!$B141,INDIRECT("'Plak, Gebiedsmaatregelen'!A"&amp;$AH$21&amp;":H"&amp;$AH$22),AH$24,FALSE)</f>
        <v>0</v>
      </c>
      <c r="AI141" s="18">
        <f ca="1">VLOOKUP('Bewerking, HH'!$B141,INDIRECT("'Plak, Gebiedsmaatregelen'!A"&amp;$AH$21&amp;":H"&amp;$AH$22),AI$24,FALSE)</f>
        <v>0</v>
      </c>
      <c r="AJ141" s="18">
        <f ca="1">VLOOKUP('Bewerking, HH'!$B141,INDIRECT("'Plak, Gebiedsmaatregelen'!A"&amp;$AH$21&amp;":H"&amp;$AH$22),AJ$24,FALSE)</f>
        <v>0</v>
      </c>
      <c r="AK141" s="18">
        <f ca="1">VLOOKUP('Bewerking, HH'!$B141,INDIRECT("'Plak, Gebiedsmaatregelen'!A"&amp;$AH$21&amp;":H"&amp;$AH$22),AK$24,FALSE)</f>
        <v>0</v>
      </c>
      <c r="AL141" s="18">
        <f ca="1">VLOOKUP('Bewerking, HH'!$B141,INDIRECT("'Plak, Gebiedsmaatregelen'!A"&amp;$AH$21&amp;":H"&amp;$AH$22),AL$24,FALSE)</f>
        <v>0</v>
      </c>
      <c r="AM141" s="18">
        <f ca="1">VLOOKUP('Bewerking, HH'!$B141,INDIRECT("'Plak, Gebiedsmaatregelen'!A"&amp;$AH$21&amp;":H"&amp;$AH$22),AM$24,FALSE)</f>
        <v>0</v>
      </c>
      <c r="AQ141" s="18">
        <f ca="1">VLOOKUP('Bewerking, HH'!$B141,INDIRECT("'Plak, Gebiedsmaatregelen'!A"&amp;$AR$21&amp;":H"&amp;$AR$22),AQ$24,FALSE)</f>
        <v>0</v>
      </c>
      <c r="AR141" s="18">
        <f ca="1">VLOOKUP('Bewerking, HH'!$B141,INDIRECT("'Plak, Gebiedsmaatregelen'!A"&amp;$AR$21&amp;":H"&amp;$AR$22),AR$24,FALSE)</f>
        <v>0</v>
      </c>
      <c r="AS141" s="18">
        <f ca="1">VLOOKUP('Bewerking, HH'!$B141,INDIRECT("'Plak, Gebiedsmaatregelen'!A"&amp;$AR$21&amp;":H"&amp;$AR$22),AS$24,FALSE)</f>
        <v>0</v>
      </c>
      <c r="AT141" s="18">
        <f ca="1">VLOOKUP('Bewerking, HH'!$B141,INDIRECT("'Plak, Gebiedsmaatregelen'!A"&amp;$AR$21&amp;":H"&amp;$AR$22),AT$24,FALSE)</f>
        <v>0</v>
      </c>
      <c r="AU141" s="18">
        <f ca="1">VLOOKUP('Bewerking, HH'!$B141,INDIRECT("'Plak, Gebiedsmaatregelen'!A"&amp;$AR$21&amp;":H"&amp;$AR$22),AU$24,FALSE)</f>
        <v>0</v>
      </c>
      <c r="AV141" s="18">
        <f ca="1">VLOOKUP('Bewerking, HH'!$B141,INDIRECT("'Plak, Gebiedsmaatregelen'!A"&amp;$AR$21&amp;":H"&amp;$AR$22),AV$24,FALSE)</f>
        <v>0</v>
      </c>
      <c r="AW141" s="18">
        <f ca="1">VLOOKUP('Bewerking, HH'!$B141,INDIRECT("'Plak, Gebiedsmaatregelen'!A"&amp;$AR$21&amp;":H"&amp;$AR$22),AW$24,FALSE)</f>
        <v>0</v>
      </c>
    </row>
    <row r="142" spans="2:49" x14ac:dyDescent="0.25">
      <c r="B142" s="18" t="s">
        <v>46</v>
      </c>
      <c r="C142" s="18">
        <f ca="1">VLOOKUP('Bewerking, HH'!$B142,INDIRECT("'Plak, Gebiedsmaatregelen'!A"&amp;$D$21&amp;":H"&amp;$D$22),C$24,FALSE)</f>
        <v>0</v>
      </c>
      <c r="D142" s="18">
        <f ca="1">VLOOKUP('Bewerking, HH'!$B142,INDIRECT("'Plak, Gebiedsmaatregelen'!A"&amp;$D$21&amp;":H"&amp;$D$22),D$24,FALSE)</f>
        <v>0</v>
      </c>
      <c r="E142" s="18">
        <f ca="1">VLOOKUP('Bewerking, HH'!$B142,INDIRECT("'Plak, Gebiedsmaatregelen'!A"&amp;$D$21&amp;":H"&amp;$D$22),E$24,FALSE)</f>
        <v>0</v>
      </c>
      <c r="F142" s="18">
        <f ca="1">VLOOKUP('Bewerking, HH'!$B142,INDIRECT("'Plak, Gebiedsmaatregelen'!A"&amp;$D$21&amp;":H"&amp;$D$22),F$24,FALSE)</f>
        <v>0</v>
      </c>
      <c r="G142" s="18">
        <f ca="1">VLOOKUP('Bewerking, HH'!$B142,INDIRECT("'Plak, Gebiedsmaatregelen'!A"&amp;$D$21&amp;":H"&amp;$D$22),G$24,FALSE)</f>
        <v>0</v>
      </c>
      <c r="H142" s="18">
        <f ca="1">VLOOKUP('Bewerking, HH'!$B142,INDIRECT("'Plak, Gebiedsmaatregelen'!A"&amp;$D$21&amp;":H"&amp;$D$22),H$24,FALSE)</f>
        <v>0</v>
      </c>
      <c r="I142" s="18">
        <f ca="1">VLOOKUP('Bewerking, HH'!$B142,INDIRECT("'Plak, Gebiedsmaatregelen'!A"&amp;$D$21&amp;":H"&amp;$D$22),I$24,FALSE)</f>
        <v>0</v>
      </c>
      <c r="M142" s="18">
        <f ca="1">VLOOKUP('Bewerking, HH'!$B142,INDIRECT("'Plak, Gebiedsmaatregelen'!A"&amp;$N$21&amp;":H"&amp;$N$22),M$24,FALSE)</f>
        <v>0</v>
      </c>
      <c r="N142" s="18">
        <f ca="1">VLOOKUP('Bewerking, HH'!$B142,INDIRECT("'Plak, Gebiedsmaatregelen'!A"&amp;$N$21&amp;":H"&amp;$N$22),N$24,FALSE)</f>
        <v>0</v>
      </c>
      <c r="O142" s="18">
        <f ca="1">VLOOKUP('Bewerking, HH'!$B142,INDIRECT("'Plak, Gebiedsmaatregelen'!A"&amp;$N$21&amp;":H"&amp;$N$22),O$24,FALSE)</f>
        <v>0</v>
      </c>
      <c r="P142" s="18">
        <f ca="1">VLOOKUP('Bewerking, HH'!$B142,INDIRECT("'Plak, Gebiedsmaatregelen'!A"&amp;$N$21&amp;":H"&amp;$N$22),P$24,FALSE)</f>
        <v>0</v>
      </c>
      <c r="Q142" s="18">
        <f ca="1">VLOOKUP('Bewerking, HH'!$B142,INDIRECT("'Plak, Gebiedsmaatregelen'!A"&amp;$N$21&amp;":H"&amp;$N$22),Q$24,FALSE)</f>
        <v>0</v>
      </c>
      <c r="R142" s="18">
        <f ca="1">VLOOKUP('Bewerking, HH'!$B142,INDIRECT("'Plak, Gebiedsmaatregelen'!A"&amp;$N$21&amp;":H"&amp;$N$22),R$24,FALSE)</f>
        <v>0</v>
      </c>
      <c r="S142" s="18">
        <f ca="1">VLOOKUP('Bewerking, HH'!$B142,INDIRECT("'Plak, Gebiedsmaatregelen'!A"&amp;$N$21&amp;":H"&amp;$N$22),S$24,FALSE)</f>
        <v>0</v>
      </c>
      <c r="W142" s="18">
        <f ca="1">VLOOKUP('Bewerking, HH'!$B142,INDIRECT("'Plak, Gebiedsmaatregelen'!A"&amp;$X$21&amp;":H"&amp;$X$22),W$24,FALSE)</f>
        <v>0</v>
      </c>
      <c r="X142" s="18">
        <f ca="1">VLOOKUP('Bewerking, HH'!$B142,INDIRECT("'Plak, Gebiedsmaatregelen'!A"&amp;$X$21&amp;":H"&amp;$X$22),X$24,FALSE)</f>
        <v>0</v>
      </c>
      <c r="Y142" s="18">
        <f ca="1">VLOOKUP('Bewerking, HH'!$B142,INDIRECT("'Plak, Gebiedsmaatregelen'!A"&amp;$X$21&amp;":H"&amp;$X$22),Y$24,FALSE)</f>
        <v>0</v>
      </c>
      <c r="Z142" s="18">
        <f ca="1">VLOOKUP('Bewerking, HH'!$B142,INDIRECT("'Plak, Gebiedsmaatregelen'!A"&amp;$X$21&amp;":H"&amp;$X$22),Z$24,FALSE)</f>
        <v>0</v>
      </c>
      <c r="AA142" s="18">
        <f ca="1">VLOOKUP('Bewerking, HH'!$B142,INDIRECT("'Plak, Gebiedsmaatregelen'!A"&amp;$X$21&amp;":H"&amp;$X$22),AA$24,FALSE)</f>
        <v>0</v>
      </c>
      <c r="AB142" s="18">
        <f ca="1">VLOOKUP('Bewerking, HH'!$B142,INDIRECT("'Plak, Gebiedsmaatregelen'!A"&amp;$X$21&amp;":H"&amp;$X$22),AB$24,FALSE)</f>
        <v>0</v>
      </c>
      <c r="AC142" s="18">
        <f ca="1">VLOOKUP('Bewerking, HH'!$B142,INDIRECT("'Plak, Gebiedsmaatregelen'!A"&amp;$X$21&amp;":H"&amp;$X$22),AC$24,FALSE)</f>
        <v>0</v>
      </c>
      <c r="AG142" s="18">
        <f ca="1">VLOOKUP('Bewerking, HH'!$B142,INDIRECT("'Plak, Gebiedsmaatregelen'!A"&amp;$AH$21&amp;":H"&amp;$AH$22),AG$24,FALSE)</f>
        <v>0</v>
      </c>
      <c r="AH142" s="18">
        <f ca="1">VLOOKUP('Bewerking, HH'!$B142,INDIRECT("'Plak, Gebiedsmaatregelen'!A"&amp;$AH$21&amp;":H"&amp;$AH$22),AH$24,FALSE)</f>
        <v>0</v>
      </c>
      <c r="AI142" s="18">
        <f ca="1">VLOOKUP('Bewerking, HH'!$B142,INDIRECT("'Plak, Gebiedsmaatregelen'!A"&amp;$AH$21&amp;":H"&amp;$AH$22),AI$24,FALSE)</f>
        <v>0</v>
      </c>
      <c r="AJ142" s="18">
        <f ca="1">VLOOKUP('Bewerking, HH'!$B142,INDIRECT("'Plak, Gebiedsmaatregelen'!A"&amp;$AH$21&amp;":H"&amp;$AH$22),AJ$24,FALSE)</f>
        <v>0</v>
      </c>
      <c r="AK142" s="18">
        <f ca="1">VLOOKUP('Bewerking, HH'!$B142,INDIRECT("'Plak, Gebiedsmaatregelen'!A"&amp;$AH$21&amp;":H"&amp;$AH$22),AK$24,FALSE)</f>
        <v>0</v>
      </c>
      <c r="AL142" s="18">
        <f ca="1">VLOOKUP('Bewerking, HH'!$B142,INDIRECT("'Plak, Gebiedsmaatregelen'!A"&amp;$AH$21&amp;":H"&amp;$AH$22),AL$24,FALSE)</f>
        <v>0</v>
      </c>
      <c r="AM142" s="18">
        <f ca="1">VLOOKUP('Bewerking, HH'!$B142,INDIRECT("'Plak, Gebiedsmaatregelen'!A"&amp;$AH$21&amp;":H"&amp;$AH$22),AM$24,FALSE)</f>
        <v>0</v>
      </c>
      <c r="AQ142" s="18">
        <f ca="1">VLOOKUP('Bewerking, HH'!$B142,INDIRECT("'Plak, Gebiedsmaatregelen'!A"&amp;$AR$21&amp;":H"&amp;$AR$22),AQ$24,FALSE)</f>
        <v>0</v>
      </c>
      <c r="AR142" s="18">
        <f ca="1">VLOOKUP('Bewerking, HH'!$B142,INDIRECT("'Plak, Gebiedsmaatregelen'!A"&amp;$AR$21&amp;":H"&amp;$AR$22),AR$24,FALSE)</f>
        <v>0</v>
      </c>
      <c r="AS142" s="18">
        <f ca="1">VLOOKUP('Bewerking, HH'!$B142,INDIRECT("'Plak, Gebiedsmaatregelen'!A"&amp;$AR$21&amp;":H"&amp;$AR$22),AS$24,FALSE)</f>
        <v>0</v>
      </c>
      <c r="AT142" s="18">
        <f ca="1">VLOOKUP('Bewerking, HH'!$B142,INDIRECT("'Plak, Gebiedsmaatregelen'!A"&amp;$AR$21&amp;":H"&amp;$AR$22),AT$24,FALSE)</f>
        <v>0</v>
      </c>
      <c r="AU142" s="18">
        <f ca="1">VLOOKUP('Bewerking, HH'!$B142,INDIRECT("'Plak, Gebiedsmaatregelen'!A"&amp;$AR$21&amp;":H"&amp;$AR$22),AU$24,FALSE)</f>
        <v>0</v>
      </c>
      <c r="AV142" s="18">
        <f ca="1">VLOOKUP('Bewerking, HH'!$B142,INDIRECT("'Plak, Gebiedsmaatregelen'!A"&amp;$AR$21&amp;":H"&amp;$AR$22),AV$24,FALSE)</f>
        <v>0</v>
      </c>
      <c r="AW142" s="18">
        <f ca="1">VLOOKUP('Bewerking, HH'!$B142,INDIRECT("'Plak, Gebiedsmaatregelen'!A"&amp;$AR$21&amp;":H"&amp;$AR$22),AW$24,FALSE)</f>
        <v>0</v>
      </c>
    </row>
    <row r="143" spans="2:49" x14ac:dyDescent="0.25">
      <c r="B143" s="18" t="s">
        <v>47</v>
      </c>
      <c r="C143" s="18">
        <f ca="1">VLOOKUP('Bewerking, HH'!$B143,INDIRECT("'Plak, Gebiedsmaatregelen'!A"&amp;$D$21&amp;":H"&amp;$D$22),C$24,FALSE)</f>
        <v>0</v>
      </c>
      <c r="D143" s="18">
        <f ca="1">VLOOKUP('Bewerking, HH'!$B143,INDIRECT("'Plak, Gebiedsmaatregelen'!A"&amp;$D$21&amp;":H"&amp;$D$22),D$24,FALSE)</f>
        <v>0</v>
      </c>
      <c r="E143" s="18">
        <f ca="1">VLOOKUP('Bewerking, HH'!$B143,INDIRECT("'Plak, Gebiedsmaatregelen'!A"&amp;$D$21&amp;":H"&amp;$D$22),E$24,FALSE)</f>
        <v>0</v>
      </c>
      <c r="F143" s="18">
        <f ca="1">VLOOKUP('Bewerking, HH'!$B143,INDIRECT("'Plak, Gebiedsmaatregelen'!A"&amp;$D$21&amp;":H"&amp;$D$22),F$24,FALSE)</f>
        <v>0</v>
      </c>
      <c r="G143" s="18">
        <f ca="1">VLOOKUP('Bewerking, HH'!$B143,INDIRECT("'Plak, Gebiedsmaatregelen'!A"&amp;$D$21&amp;":H"&amp;$D$22),G$24,FALSE)</f>
        <v>0</v>
      </c>
      <c r="H143" s="18">
        <f ca="1">VLOOKUP('Bewerking, HH'!$B143,INDIRECT("'Plak, Gebiedsmaatregelen'!A"&amp;$D$21&amp;":H"&amp;$D$22),H$24,FALSE)</f>
        <v>0</v>
      </c>
      <c r="I143" s="18">
        <f ca="1">VLOOKUP('Bewerking, HH'!$B143,INDIRECT("'Plak, Gebiedsmaatregelen'!A"&amp;$D$21&amp;":H"&amp;$D$22),I$24,FALSE)</f>
        <v>0</v>
      </c>
      <c r="M143" s="18">
        <f ca="1">VLOOKUP('Bewerking, HH'!$B143,INDIRECT("'Plak, Gebiedsmaatregelen'!A"&amp;$N$21&amp;":H"&amp;$N$22),M$24,FALSE)</f>
        <v>0</v>
      </c>
      <c r="N143" s="18">
        <f ca="1">VLOOKUP('Bewerking, HH'!$B143,INDIRECT("'Plak, Gebiedsmaatregelen'!A"&amp;$N$21&amp;":H"&amp;$N$22),N$24,FALSE)</f>
        <v>0</v>
      </c>
      <c r="O143" s="18">
        <f ca="1">VLOOKUP('Bewerking, HH'!$B143,INDIRECT("'Plak, Gebiedsmaatregelen'!A"&amp;$N$21&amp;":H"&amp;$N$22),O$24,FALSE)</f>
        <v>0</v>
      </c>
      <c r="P143" s="18">
        <f ca="1">VLOOKUP('Bewerking, HH'!$B143,INDIRECT("'Plak, Gebiedsmaatregelen'!A"&amp;$N$21&amp;":H"&amp;$N$22),P$24,FALSE)</f>
        <v>0</v>
      </c>
      <c r="Q143" s="18">
        <f ca="1">VLOOKUP('Bewerking, HH'!$B143,INDIRECT("'Plak, Gebiedsmaatregelen'!A"&amp;$N$21&amp;":H"&amp;$N$22),Q$24,FALSE)</f>
        <v>0</v>
      </c>
      <c r="R143" s="18">
        <f ca="1">VLOOKUP('Bewerking, HH'!$B143,INDIRECT("'Plak, Gebiedsmaatregelen'!A"&amp;$N$21&amp;":H"&amp;$N$22),R$24,FALSE)</f>
        <v>0</v>
      </c>
      <c r="S143" s="18">
        <f ca="1">VLOOKUP('Bewerking, HH'!$B143,INDIRECT("'Plak, Gebiedsmaatregelen'!A"&amp;$N$21&amp;":H"&amp;$N$22),S$24,FALSE)</f>
        <v>0</v>
      </c>
      <c r="W143" s="18">
        <f ca="1">VLOOKUP('Bewerking, HH'!$B143,INDIRECT("'Plak, Gebiedsmaatregelen'!A"&amp;$X$21&amp;":H"&amp;$X$22),W$24,FALSE)</f>
        <v>0</v>
      </c>
      <c r="X143" s="18">
        <f ca="1">VLOOKUP('Bewerking, HH'!$B143,INDIRECT("'Plak, Gebiedsmaatregelen'!A"&amp;$X$21&amp;":H"&amp;$X$22),X$24,FALSE)</f>
        <v>0</v>
      </c>
      <c r="Y143" s="18">
        <f ca="1">VLOOKUP('Bewerking, HH'!$B143,INDIRECT("'Plak, Gebiedsmaatregelen'!A"&amp;$X$21&amp;":H"&amp;$X$22),Y$24,FALSE)</f>
        <v>0</v>
      </c>
      <c r="Z143" s="18">
        <f ca="1">VLOOKUP('Bewerking, HH'!$B143,INDIRECT("'Plak, Gebiedsmaatregelen'!A"&amp;$X$21&amp;":H"&amp;$X$22),Z$24,FALSE)</f>
        <v>0</v>
      </c>
      <c r="AA143" s="18">
        <f ca="1">VLOOKUP('Bewerking, HH'!$B143,INDIRECT("'Plak, Gebiedsmaatregelen'!A"&amp;$X$21&amp;":H"&amp;$X$22),AA$24,FALSE)</f>
        <v>0</v>
      </c>
      <c r="AB143" s="18">
        <f ca="1">VLOOKUP('Bewerking, HH'!$B143,INDIRECT("'Plak, Gebiedsmaatregelen'!A"&amp;$X$21&amp;":H"&amp;$X$22),AB$24,FALSE)</f>
        <v>0</v>
      </c>
      <c r="AC143" s="18">
        <f ca="1">VLOOKUP('Bewerking, HH'!$B143,INDIRECT("'Plak, Gebiedsmaatregelen'!A"&amp;$X$21&amp;":H"&amp;$X$22),AC$24,FALSE)</f>
        <v>0</v>
      </c>
      <c r="AG143" s="18">
        <f ca="1">VLOOKUP('Bewerking, HH'!$B143,INDIRECT("'Plak, Gebiedsmaatregelen'!A"&amp;$AH$21&amp;":H"&amp;$AH$22),AG$24,FALSE)</f>
        <v>0</v>
      </c>
      <c r="AH143" s="18">
        <f ca="1">VLOOKUP('Bewerking, HH'!$B143,INDIRECT("'Plak, Gebiedsmaatregelen'!A"&amp;$AH$21&amp;":H"&amp;$AH$22),AH$24,FALSE)</f>
        <v>0</v>
      </c>
      <c r="AI143" s="18">
        <f ca="1">VLOOKUP('Bewerking, HH'!$B143,INDIRECT("'Plak, Gebiedsmaatregelen'!A"&amp;$AH$21&amp;":H"&amp;$AH$22),AI$24,FALSE)</f>
        <v>0</v>
      </c>
      <c r="AJ143" s="18">
        <f ca="1">VLOOKUP('Bewerking, HH'!$B143,INDIRECT("'Plak, Gebiedsmaatregelen'!A"&amp;$AH$21&amp;":H"&amp;$AH$22),AJ$24,FALSE)</f>
        <v>0</v>
      </c>
      <c r="AK143" s="18">
        <f ca="1">VLOOKUP('Bewerking, HH'!$B143,INDIRECT("'Plak, Gebiedsmaatregelen'!A"&amp;$AH$21&amp;":H"&amp;$AH$22),AK$24,FALSE)</f>
        <v>0</v>
      </c>
      <c r="AL143" s="18">
        <f ca="1">VLOOKUP('Bewerking, HH'!$B143,INDIRECT("'Plak, Gebiedsmaatregelen'!A"&amp;$AH$21&amp;":H"&amp;$AH$22),AL$24,FALSE)</f>
        <v>0</v>
      </c>
      <c r="AM143" s="18">
        <f ca="1">VLOOKUP('Bewerking, HH'!$B143,INDIRECT("'Plak, Gebiedsmaatregelen'!A"&amp;$AH$21&amp;":H"&amp;$AH$22),AM$24,FALSE)</f>
        <v>0</v>
      </c>
      <c r="AQ143" s="18">
        <f ca="1">VLOOKUP('Bewerking, HH'!$B143,INDIRECT("'Plak, Gebiedsmaatregelen'!A"&amp;$AR$21&amp;":H"&amp;$AR$22),AQ$24,FALSE)</f>
        <v>0</v>
      </c>
      <c r="AR143" s="18">
        <f ca="1">VLOOKUP('Bewerking, HH'!$B143,INDIRECT("'Plak, Gebiedsmaatregelen'!A"&amp;$AR$21&amp;":H"&amp;$AR$22),AR$24,FALSE)</f>
        <v>0</v>
      </c>
      <c r="AS143" s="18">
        <f ca="1">VLOOKUP('Bewerking, HH'!$B143,INDIRECT("'Plak, Gebiedsmaatregelen'!A"&amp;$AR$21&amp;":H"&amp;$AR$22),AS$24,FALSE)</f>
        <v>0</v>
      </c>
      <c r="AT143" s="18">
        <f ca="1">VLOOKUP('Bewerking, HH'!$B143,INDIRECT("'Plak, Gebiedsmaatregelen'!A"&amp;$AR$21&amp;":H"&amp;$AR$22),AT$24,FALSE)</f>
        <v>0</v>
      </c>
      <c r="AU143" s="18">
        <f ca="1">VLOOKUP('Bewerking, HH'!$B143,INDIRECT("'Plak, Gebiedsmaatregelen'!A"&amp;$AR$21&amp;":H"&amp;$AR$22),AU$24,FALSE)</f>
        <v>0</v>
      </c>
      <c r="AV143" s="18">
        <f ca="1">VLOOKUP('Bewerking, HH'!$B143,INDIRECT("'Plak, Gebiedsmaatregelen'!A"&amp;$AR$21&amp;":H"&amp;$AR$22),AV$24,FALSE)</f>
        <v>0</v>
      </c>
      <c r="AW143" s="18">
        <f ca="1">VLOOKUP('Bewerking, HH'!$B143,INDIRECT("'Plak, Gebiedsmaatregelen'!A"&amp;$AR$21&amp;":H"&amp;$AR$22),AW$24,FALSE)</f>
        <v>0</v>
      </c>
    </row>
    <row r="144" spans="2:49" x14ac:dyDescent="0.25">
      <c r="B144" s="18" t="s">
        <v>48</v>
      </c>
      <c r="C144" s="18">
        <f ca="1">VLOOKUP('Bewerking, HH'!$B144,INDIRECT("'Plak, Gebiedsmaatregelen'!A"&amp;$D$21&amp;":H"&amp;$D$22),C$24,FALSE)</f>
        <v>0</v>
      </c>
      <c r="D144" s="18">
        <f ca="1">VLOOKUP('Bewerking, HH'!$B144,INDIRECT("'Plak, Gebiedsmaatregelen'!A"&amp;$D$21&amp;":H"&amp;$D$22),D$24,FALSE)</f>
        <v>0</v>
      </c>
      <c r="E144" s="18">
        <f ca="1">VLOOKUP('Bewerking, HH'!$B144,INDIRECT("'Plak, Gebiedsmaatregelen'!A"&amp;$D$21&amp;":H"&amp;$D$22),E$24,FALSE)</f>
        <v>0</v>
      </c>
      <c r="F144" s="18">
        <f ca="1">VLOOKUP('Bewerking, HH'!$B144,INDIRECT("'Plak, Gebiedsmaatregelen'!A"&amp;$D$21&amp;":H"&amp;$D$22),F$24,FALSE)</f>
        <v>0</v>
      </c>
      <c r="G144" s="18">
        <f ca="1">VLOOKUP('Bewerking, HH'!$B144,INDIRECT("'Plak, Gebiedsmaatregelen'!A"&amp;$D$21&amp;":H"&amp;$D$22),G$24,FALSE)</f>
        <v>0</v>
      </c>
      <c r="H144" s="18">
        <f ca="1">VLOOKUP('Bewerking, HH'!$B144,INDIRECT("'Plak, Gebiedsmaatregelen'!A"&amp;$D$21&amp;":H"&amp;$D$22),H$24,FALSE)</f>
        <v>0</v>
      </c>
      <c r="I144" s="18">
        <f ca="1">VLOOKUP('Bewerking, HH'!$B144,INDIRECT("'Plak, Gebiedsmaatregelen'!A"&amp;$D$21&amp;":H"&amp;$D$22),I$24,FALSE)</f>
        <v>0</v>
      </c>
      <c r="M144" s="18">
        <f ca="1">VLOOKUP('Bewerking, HH'!$B144,INDIRECT("'Plak, Gebiedsmaatregelen'!A"&amp;$N$21&amp;":H"&amp;$N$22),M$24,FALSE)</f>
        <v>0</v>
      </c>
      <c r="N144" s="18">
        <f ca="1">VLOOKUP('Bewerking, HH'!$B144,INDIRECT("'Plak, Gebiedsmaatregelen'!A"&amp;$N$21&amp;":H"&amp;$N$22),N$24,FALSE)</f>
        <v>0</v>
      </c>
      <c r="O144" s="18">
        <f ca="1">VLOOKUP('Bewerking, HH'!$B144,INDIRECT("'Plak, Gebiedsmaatregelen'!A"&amp;$N$21&amp;":H"&amp;$N$22),O$24,FALSE)</f>
        <v>0</v>
      </c>
      <c r="P144" s="18">
        <f ca="1">VLOOKUP('Bewerking, HH'!$B144,INDIRECT("'Plak, Gebiedsmaatregelen'!A"&amp;$N$21&amp;":H"&amp;$N$22),P$24,FALSE)</f>
        <v>0</v>
      </c>
      <c r="Q144" s="18">
        <f ca="1">VLOOKUP('Bewerking, HH'!$B144,INDIRECT("'Plak, Gebiedsmaatregelen'!A"&amp;$N$21&amp;":H"&amp;$N$22),Q$24,FALSE)</f>
        <v>0</v>
      </c>
      <c r="R144" s="18">
        <f ca="1">VLOOKUP('Bewerking, HH'!$B144,INDIRECT("'Plak, Gebiedsmaatregelen'!A"&amp;$N$21&amp;":H"&amp;$N$22),R$24,FALSE)</f>
        <v>0</v>
      </c>
      <c r="S144" s="18">
        <f ca="1">VLOOKUP('Bewerking, HH'!$B144,INDIRECT("'Plak, Gebiedsmaatregelen'!A"&amp;$N$21&amp;":H"&amp;$N$22),S$24,FALSE)</f>
        <v>0</v>
      </c>
      <c r="W144" s="18">
        <f ca="1">VLOOKUP('Bewerking, HH'!$B144,INDIRECT("'Plak, Gebiedsmaatregelen'!A"&amp;$X$21&amp;":H"&amp;$X$22),W$24,FALSE)</f>
        <v>0</v>
      </c>
      <c r="X144" s="18">
        <f ca="1">VLOOKUP('Bewerking, HH'!$B144,INDIRECT("'Plak, Gebiedsmaatregelen'!A"&amp;$X$21&amp;":H"&amp;$X$22),X$24,FALSE)</f>
        <v>0</v>
      </c>
      <c r="Y144" s="18">
        <f ca="1">VLOOKUP('Bewerking, HH'!$B144,INDIRECT("'Plak, Gebiedsmaatregelen'!A"&amp;$X$21&amp;":H"&amp;$X$22),Y$24,FALSE)</f>
        <v>0</v>
      </c>
      <c r="Z144" s="18">
        <f ca="1">VLOOKUP('Bewerking, HH'!$B144,INDIRECT("'Plak, Gebiedsmaatregelen'!A"&amp;$X$21&amp;":H"&amp;$X$22),Z$24,FALSE)</f>
        <v>0</v>
      </c>
      <c r="AA144" s="18">
        <f ca="1">VLOOKUP('Bewerking, HH'!$B144,INDIRECT("'Plak, Gebiedsmaatregelen'!A"&amp;$X$21&amp;":H"&amp;$X$22),AA$24,FALSE)</f>
        <v>0</v>
      </c>
      <c r="AB144" s="18">
        <f ca="1">VLOOKUP('Bewerking, HH'!$B144,INDIRECT("'Plak, Gebiedsmaatregelen'!A"&amp;$X$21&amp;":H"&amp;$X$22),AB$24,FALSE)</f>
        <v>0</v>
      </c>
      <c r="AC144" s="18">
        <f ca="1">VLOOKUP('Bewerking, HH'!$B144,INDIRECT("'Plak, Gebiedsmaatregelen'!A"&amp;$X$21&amp;":H"&amp;$X$22),AC$24,FALSE)</f>
        <v>0</v>
      </c>
      <c r="AG144" s="18">
        <f ca="1">VLOOKUP('Bewerking, HH'!$B144,INDIRECT("'Plak, Gebiedsmaatregelen'!A"&amp;$AH$21&amp;":H"&amp;$AH$22),AG$24,FALSE)</f>
        <v>0</v>
      </c>
      <c r="AH144" s="18">
        <f ca="1">VLOOKUP('Bewerking, HH'!$B144,INDIRECT("'Plak, Gebiedsmaatregelen'!A"&amp;$AH$21&amp;":H"&amp;$AH$22),AH$24,FALSE)</f>
        <v>0</v>
      </c>
      <c r="AI144" s="18">
        <f ca="1">VLOOKUP('Bewerking, HH'!$B144,INDIRECT("'Plak, Gebiedsmaatregelen'!A"&amp;$AH$21&amp;":H"&amp;$AH$22),AI$24,FALSE)</f>
        <v>0</v>
      </c>
      <c r="AJ144" s="18">
        <f ca="1">VLOOKUP('Bewerking, HH'!$B144,INDIRECT("'Plak, Gebiedsmaatregelen'!A"&amp;$AH$21&amp;":H"&amp;$AH$22),AJ$24,FALSE)</f>
        <v>0</v>
      </c>
      <c r="AK144" s="18">
        <f ca="1">VLOOKUP('Bewerking, HH'!$B144,INDIRECT("'Plak, Gebiedsmaatregelen'!A"&amp;$AH$21&amp;":H"&amp;$AH$22),AK$24,FALSE)</f>
        <v>0</v>
      </c>
      <c r="AL144" s="18">
        <f ca="1">VLOOKUP('Bewerking, HH'!$B144,INDIRECT("'Plak, Gebiedsmaatregelen'!A"&amp;$AH$21&amp;":H"&amp;$AH$22),AL$24,FALSE)</f>
        <v>0</v>
      </c>
      <c r="AM144" s="18">
        <f ca="1">VLOOKUP('Bewerking, HH'!$B144,INDIRECT("'Plak, Gebiedsmaatregelen'!A"&amp;$AH$21&amp;":H"&amp;$AH$22),AM$24,FALSE)</f>
        <v>0</v>
      </c>
      <c r="AQ144" s="18">
        <f ca="1">VLOOKUP('Bewerking, HH'!$B144,INDIRECT("'Plak, Gebiedsmaatregelen'!A"&amp;$AR$21&amp;":H"&amp;$AR$22),AQ$24,FALSE)</f>
        <v>0</v>
      </c>
      <c r="AR144" s="18">
        <f ca="1">VLOOKUP('Bewerking, HH'!$B144,INDIRECT("'Plak, Gebiedsmaatregelen'!A"&amp;$AR$21&amp;":H"&amp;$AR$22),AR$24,FALSE)</f>
        <v>0</v>
      </c>
      <c r="AS144" s="18">
        <f ca="1">VLOOKUP('Bewerking, HH'!$B144,INDIRECT("'Plak, Gebiedsmaatregelen'!A"&amp;$AR$21&amp;":H"&amp;$AR$22),AS$24,FALSE)</f>
        <v>0</v>
      </c>
      <c r="AT144" s="18">
        <f ca="1">VLOOKUP('Bewerking, HH'!$B144,INDIRECT("'Plak, Gebiedsmaatregelen'!A"&amp;$AR$21&amp;":H"&amp;$AR$22),AT$24,FALSE)</f>
        <v>0</v>
      </c>
      <c r="AU144" s="18">
        <f ca="1">VLOOKUP('Bewerking, HH'!$B144,INDIRECT("'Plak, Gebiedsmaatregelen'!A"&amp;$AR$21&amp;":H"&amp;$AR$22),AU$24,FALSE)</f>
        <v>0</v>
      </c>
      <c r="AV144" s="18">
        <f ca="1">VLOOKUP('Bewerking, HH'!$B144,INDIRECT("'Plak, Gebiedsmaatregelen'!A"&amp;$AR$21&amp;":H"&amp;$AR$22),AV$24,FALSE)</f>
        <v>0</v>
      </c>
      <c r="AW144" s="18">
        <f ca="1">VLOOKUP('Bewerking, HH'!$B144,INDIRECT("'Plak, Gebiedsmaatregelen'!A"&amp;$AR$21&amp;":H"&amp;$AR$22),AW$24,FALSE)</f>
        <v>0</v>
      </c>
    </row>
    <row r="145" spans="1:49" x14ac:dyDescent="0.25">
      <c r="B145" s="18" t="s">
        <v>49</v>
      </c>
      <c r="C145" s="18">
        <f ca="1">VLOOKUP('Bewerking, HH'!$B145,INDIRECT("'Plak, Gebiedsmaatregelen'!A"&amp;$D$21&amp;":H"&amp;$D$22),C$24,FALSE)</f>
        <v>0</v>
      </c>
      <c r="D145" s="18">
        <f ca="1">VLOOKUP('Bewerking, HH'!$B145,INDIRECT("'Plak, Gebiedsmaatregelen'!A"&amp;$D$21&amp;":H"&amp;$D$22),D$24,FALSE)</f>
        <v>0</v>
      </c>
      <c r="E145" s="18">
        <f ca="1">VLOOKUP('Bewerking, HH'!$B145,INDIRECT("'Plak, Gebiedsmaatregelen'!A"&amp;$D$21&amp;":H"&amp;$D$22),E$24,FALSE)</f>
        <v>0</v>
      </c>
      <c r="F145" s="18">
        <f ca="1">VLOOKUP('Bewerking, HH'!$B145,INDIRECT("'Plak, Gebiedsmaatregelen'!A"&amp;$D$21&amp;":H"&amp;$D$22),F$24,FALSE)</f>
        <v>0</v>
      </c>
      <c r="G145" s="18">
        <f ca="1">VLOOKUP('Bewerking, HH'!$B145,INDIRECT("'Plak, Gebiedsmaatregelen'!A"&amp;$D$21&amp;":H"&amp;$D$22),G$24,FALSE)</f>
        <v>0</v>
      </c>
      <c r="H145" s="18">
        <f ca="1">VLOOKUP('Bewerking, HH'!$B145,INDIRECT("'Plak, Gebiedsmaatregelen'!A"&amp;$D$21&amp;":H"&amp;$D$22),H$24,FALSE)</f>
        <v>0</v>
      </c>
      <c r="I145" s="18">
        <f ca="1">VLOOKUP('Bewerking, HH'!$B145,INDIRECT("'Plak, Gebiedsmaatregelen'!A"&amp;$D$21&amp;":H"&amp;$D$22),I$24,FALSE)</f>
        <v>0</v>
      </c>
      <c r="M145" s="18">
        <f ca="1">VLOOKUP('Bewerking, HH'!$B145,INDIRECT("'Plak, Gebiedsmaatregelen'!A"&amp;$N$21&amp;":H"&amp;$N$22),M$24,FALSE)</f>
        <v>0</v>
      </c>
      <c r="N145" s="18">
        <f ca="1">VLOOKUP('Bewerking, HH'!$B145,INDIRECT("'Plak, Gebiedsmaatregelen'!A"&amp;$N$21&amp;":H"&amp;$N$22),N$24,FALSE)</f>
        <v>0</v>
      </c>
      <c r="O145" s="18">
        <f ca="1">VLOOKUP('Bewerking, HH'!$B145,INDIRECT("'Plak, Gebiedsmaatregelen'!A"&amp;$N$21&amp;":H"&amp;$N$22),O$24,FALSE)</f>
        <v>0</v>
      </c>
      <c r="P145" s="18">
        <f ca="1">VLOOKUP('Bewerking, HH'!$B145,INDIRECT("'Plak, Gebiedsmaatregelen'!A"&amp;$N$21&amp;":H"&amp;$N$22),P$24,FALSE)</f>
        <v>0</v>
      </c>
      <c r="Q145" s="18">
        <f ca="1">VLOOKUP('Bewerking, HH'!$B145,INDIRECT("'Plak, Gebiedsmaatregelen'!A"&amp;$N$21&amp;":H"&amp;$N$22),Q$24,FALSE)</f>
        <v>0</v>
      </c>
      <c r="R145" s="18">
        <f ca="1">VLOOKUP('Bewerking, HH'!$B145,INDIRECT("'Plak, Gebiedsmaatregelen'!A"&amp;$N$21&amp;":H"&amp;$N$22),R$24,FALSE)</f>
        <v>0</v>
      </c>
      <c r="S145" s="18">
        <f ca="1">VLOOKUP('Bewerking, HH'!$B145,INDIRECT("'Plak, Gebiedsmaatregelen'!A"&amp;$N$21&amp;":H"&amp;$N$22),S$24,FALSE)</f>
        <v>0</v>
      </c>
      <c r="W145" s="18">
        <f ca="1">VLOOKUP('Bewerking, HH'!$B145,INDIRECT("'Plak, Gebiedsmaatregelen'!A"&amp;$X$21&amp;":H"&amp;$X$22),W$24,FALSE)</f>
        <v>0</v>
      </c>
      <c r="X145" s="18">
        <f ca="1">VLOOKUP('Bewerking, HH'!$B145,INDIRECT("'Plak, Gebiedsmaatregelen'!A"&amp;$X$21&amp;":H"&amp;$X$22),X$24,FALSE)</f>
        <v>0</v>
      </c>
      <c r="Y145" s="18">
        <f ca="1">VLOOKUP('Bewerking, HH'!$B145,INDIRECT("'Plak, Gebiedsmaatregelen'!A"&amp;$X$21&amp;":H"&amp;$X$22),Y$24,FALSE)</f>
        <v>0</v>
      </c>
      <c r="Z145" s="18">
        <f ca="1">VLOOKUP('Bewerking, HH'!$B145,INDIRECT("'Plak, Gebiedsmaatregelen'!A"&amp;$X$21&amp;":H"&amp;$X$22),Z$24,FALSE)</f>
        <v>0</v>
      </c>
      <c r="AA145" s="18">
        <f ca="1">VLOOKUP('Bewerking, HH'!$B145,INDIRECT("'Plak, Gebiedsmaatregelen'!A"&amp;$X$21&amp;":H"&amp;$X$22),AA$24,FALSE)</f>
        <v>0</v>
      </c>
      <c r="AB145" s="18">
        <f ca="1">VLOOKUP('Bewerking, HH'!$B145,INDIRECT("'Plak, Gebiedsmaatregelen'!A"&amp;$X$21&amp;":H"&amp;$X$22),AB$24,FALSE)</f>
        <v>0</v>
      </c>
      <c r="AC145" s="18">
        <f ca="1">VLOOKUP('Bewerking, HH'!$B145,INDIRECT("'Plak, Gebiedsmaatregelen'!A"&amp;$X$21&amp;":H"&amp;$X$22),AC$24,FALSE)</f>
        <v>0</v>
      </c>
      <c r="AG145" s="18">
        <f ca="1">VLOOKUP('Bewerking, HH'!$B145,INDIRECT("'Plak, Gebiedsmaatregelen'!A"&amp;$AH$21&amp;":H"&amp;$AH$22),AG$24,FALSE)</f>
        <v>0</v>
      </c>
      <c r="AH145" s="18">
        <f ca="1">VLOOKUP('Bewerking, HH'!$B145,INDIRECT("'Plak, Gebiedsmaatregelen'!A"&amp;$AH$21&amp;":H"&amp;$AH$22),AH$24,FALSE)</f>
        <v>0</v>
      </c>
      <c r="AI145" s="18">
        <f ca="1">VLOOKUP('Bewerking, HH'!$B145,INDIRECT("'Plak, Gebiedsmaatregelen'!A"&amp;$AH$21&amp;":H"&amp;$AH$22),AI$24,FALSE)</f>
        <v>0</v>
      </c>
      <c r="AJ145" s="18">
        <f ca="1">VLOOKUP('Bewerking, HH'!$B145,INDIRECT("'Plak, Gebiedsmaatregelen'!A"&amp;$AH$21&amp;":H"&amp;$AH$22),AJ$24,FALSE)</f>
        <v>0</v>
      </c>
      <c r="AK145" s="18">
        <f ca="1">VLOOKUP('Bewerking, HH'!$B145,INDIRECT("'Plak, Gebiedsmaatregelen'!A"&amp;$AH$21&amp;":H"&amp;$AH$22),AK$24,FALSE)</f>
        <v>0</v>
      </c>
      <c r="AL145" s="18">
        <f ca="1">VLOOKUP('Bewerking, HH'!$B145,INDIRECT("'Plak, Gebiedsmaatregelen'!A"&amp;$AH$21&amp;":H"&amp;$AH$22),AL$24,FALSE)</f>
        <v>0</v>
      </c>
      <c r="AM145" s="18">
        <f ca="1">VLOOKUP('Bewerking, HH'!$B145,INDIRECT("'Plak, Gebiedsmaatregelen'!A"&amp;$AH$21&amp;":H"&amp;$AH$22),AM$24,FALSE)</f>
        <v>0</v>
      </c>
      <c r="AQ145" s="18">
        <f ca="1">VLOOKUP('Bewerking, HH'!$B145,INDIRECT("'Plak, Gebiedsmaatregelen'!A"&amp;$AR$21&amp;":H"&amp;$AR$22),AQ$24,FALSE)</f>
        <v>0</v>
      </c>
      <c r="AR145" s="18">
        <f ca="1">VLOOKUP('Bewerking, HH'!$B145,INDIRECT("'Plak, Gebiedsmaatregelen'!A"&amp;$AR$21&amp;":H"&amp;$AR$22),AR$24,FALSE)</f>
        <v>0</v>
      </c>
      <c r="AS145" s="18">
        <f ca="1">VLOOKUP('Bewerking, HH'!$B145,INDIRECT("'Plak, Gebiedsmaatregelen'!A"&amp;$AR$21&amp;":H"&amp;$AR$22),AS$24,FALSE)</f>
        <v>0</v>
      </c>
      <c r="AT145" s="18">
        <f ca="1">VLOOKUP('Bewerking, HH'!$B145,INDIRECT("'Plak, Gebiedsmaatregelen'!A"&amp;$AR$21&amp;":H"&amp;$AR$22),AT$24,FALSE)</f>
        <v>0</v>
      </c>
      <c r="AU145" s="18">
        <f ca="1">VLOOKUP('Bewerking, HH'!$B145,INDIRECT("'Plak, Gebiedsmaatregelen'!A"&amp;$AR$21&amp;":H"&amp;$AR$22),AU$24,FALSE)</f>
        <v>0</v>
      </c>
      <c r="AV145" s="18">
        <f ca="1">VLOOKUP('Bewerking, HH'!$B145,INDIRECT("'Plak, Gebiedsmaatregelen'!A"&amp;$AR$21&amp;":H"&amp;$AR$22),AV$24,FALSE)</f>
        <v>0</v>
      </c>
      <c r="AW145" s="18">
        <f ca="1">VLOOKUP('Bewerking, HH'!$B145,INDIRECT("'Plak, Gebiedsmaatregelen'!A"&amp;$AR$21&amp;":H"&amp;$AR$22),AW$24,FALSE)</f>
        <v>0</v>
      </c>
    </row>
    <row r="146" spans="1:49" x14ac:dyDescent="0.25">
      <c r="M146" s="18"/>
      <c r="N146" s="18"/>
      <c r="O146" s="18"/>
      <c r="P146" s="18"/>
      <c r="Q146" s="18"/>
      <c r="R146" s="18"/>
      <c r="S146" s="18"/>
      <c r="W146" s="18"/>
      <c r="X146" s="18"/>
      <c r="Y146" s="18"/>
      <c r="Z146" s="18"/>
      <c r="AA146" s="18"/>
      <c r="AB146" s="18"/>
      <c r="AC146" s="18"/>
    </row>
    <row r="147" spans="1:49" s="1" customFormat="1" x14ac:dyDescent="0.25">
      <c r="A147" s="2">
        <v>2030</v>
      </c>
      <c r="K147" s="21"/>
      <c r="U147" s="21"/>
      <c r="AE147" s="21"/>
      <c r="AO147" s="21"/>
    </row>
    <row r="148" spans="1:49" s="5" customFormat="1" x14ac:dyDescent="0.25">
      <c r="B148" s="3" t="s">
        <v>104</v>
      </c>
      <c r="K148" s="21"/>
      <c r="U148" s="21"/>
      <c r="AE148" s="21"/>
      <c r="AO148" s="21"/>
    </row>
    <row r="149" spans="1:49" x14ac:dyDescent="0.25">
      <c r="B149" s="18"/>
      <c r="C149" s="18" t="s">
        <v>1</v>
      </c>
      <c r="D149" s="18" t="s">
        <v>2</v>
      </c>
      <c r="E149" s="18" t="s">
        <v>3</v>
      </c>
      <c r="F149" s="18" t="s">
        <v>4</v>
      </c>
      <c r="G149" s="18" t="s">
        <v>5</v>
      </c>
      <c r="H149" s="18" t="s">
        <v>6</v>
      </c>
      <c r="I149" s="18" t="s">
        <v>7</v>
      </c>
      <c r="M149" s="18" t="s">
        <v>1</v>
      </c>
      <c r="N149" s="18" t="s">
        <v>2</v>
      </c>
      <c r="O149" s="18" t="s">
        <v>3</v>
      </c>
      <c r="P149" s="18" t="s">
        <v>4</v>
      </c>
      <c r="Q149" s="18" t="s">
        <v>5</v>
      </c>
      <c r="R149" s="18" t="s">
        <v>6</v>
      </c>
      <c r="S149" s="18" t="s">
        <v>7</v>
      </c>
      <c r="W149" s="18" t="s">
        <v>1</v>
      </c>
      <c r="X149" s="18" t="s">
        <v>2</v>
      </c>
      <c r="Y149" s="18" t="s">
        <v>3</v>
      </c>
      <c r="Z149" s="18" t="s">
        <v>4</v>
      </c>
      <c r="AA149" s="18" t="s">
        <v>5</v>
      </c>
      <c r="AB149" s="18" t="s">
        <v>6</v>
      </c>
      <c r="AC149" s="18" t="s">
        <v>7</v>
      </c>
      <c r="AG149" s="18" t="s">
        <v>1</v>
      </c>
      <c r="AH149" s="18" t="s">
        <v>2</v>
      </c>
      <c r="AI149" s="18" t="s">
        <v>3</v>
      </c>
      <c r="AJ149" s="18" t="s">
        <v>4</v>
      </c>
      <c r="AK149" s="18" t="s">
        <v>5</v>
      </c>
      <c r="AL149" s="18" t="s">
        <v>6</v>
      </c>
      <c r="AM149" s="18" t="s">
        <v>7</v>
      </c>
      <c r="AQ149" s="18" t="s">
        <v>1</v>
      </c>
      <c r="AR149" s="18" t="s">
        <v>2</v>
      </c>
      <c r="AS149" s="18" t="s">
        <v>3</v>
      </c>
      <c r="AT149" s="18" t="s">
        <v>4</v>
      </c>
      <c r="AU149" s="18" t="s">
        <v>5</v>
      </c>
      <c r="AV149" s="18" t="s">
        <v>6</v>
      </c>
      <c r="AW149" s="18" t="s">
        <v>7</v>
      </c>
    </row>
    <row r="150" spans="1:49" x14ac:dyDescent="0.25">
      <c r="B150" s="18"/>
      <c r="C150" s="18" t="s">
        <v>35</v>
      </c>
      <c r="D150" s="18" t="s">
        <v>35</v>
      </c>
      <c r="E150" s="18" t="s">
        <v>35</v>
      </c>
      <c r="F150" s="18" t="s">
        <v>35</v>
      </c>
      <c r="G150" s="18" t="s">
        <v>35</v>
      </c>
      <c r="H150" s="18" t="s">
        <v>35</v>
      </c>
      <c r="I150" s="18" t="s">
        <v>35</v>
      </c>
      <c r="M150" s="18" t="s">
        <v>35</v>
      </c>
      <c r="N150" s="18" t="s">
        <v>35</v>
      </c>
      <c r="O150" s="18" t="s">
        <v>35</v>
      </c>
      <c r="P150" s="18" t="s">
        <v>35</v>
      </c>
      <c r="Q150" s="18" t="s">
        <v>35</v>
      </c>
      <c r="R150" s="18" t="s">
        <v>35</v>
      </c>
      <c r="S150" s="18" t="s">
        <v>35</v>
      </c>
      <c r="W150" s="18" t="s">
        <v>35</v>
      </c>
      <c r="X150" s="18" t="s">
        <v>35</v>
      </c>
      <c r="Y150" s="18" t="s">
        <v>35</v>
      </c>
      <c r="Z150" s="18" t="s">
        <v>35</v>
      </c>
      <c r="AA150" s="18" t="s">
        <v>35</v>
      </c>
      <c r="AB150" s="18" t="s">
        <v>35</v>
      </c>
      <c r="AC150" s="18" t="s">
        <v>35</v>
      </c>
      <c r="AG150" s="18" t="s">
        <v>35</v>
      </c>
      <c r="AH150" s="18" t="s">
        <v>35</v>
      </c>
      <c r="AI150" s="18" t="s">
        <v>35</v>
      </c>
      <c r="AJ150" s="18" t="s">
        <v>35</v>
      </c>
      <c r="AK150" s="18" t="s">
        <v>35</v>
      </c>
      <c r="AL150" s="18" t="s">
        <v>35</v>
      </c>
      <c r="AM150" s="18" t="s">
        <v>35</v>
      </c>
      <c r="AQ150" s="18" t="s">
        <v>35</v>
      </c>
      <c r="AR150" s="18" t="s">
        <v>35</v>
      </c>
      <c r="AS150" s="18" t="s">
        <v>35</v>
      </c>
      <c r="AT150" s="18" t="s">
        <v>35</v>
      </c>
      <c r="AU150" s="18" t="s">
        <v>35</v>
      </c>
      <c r="AV150" s="18" t="s">
        <v>35</v>
      </c>
      <c r="AW150" s="18" t="s">
        <v>35</v>
      </c>
    </row>
    <row r="151" spans="1:49" x14ac:dyDescent="0.25">
      <c r="B151" s="18" t="s">
        <v>67</v>
      </c>
      <c r="C151" s="18">
        <f ca="1">VLOOKUP('Bewerking, HH'!$B151,INDIRECT("'Plak, Gebiedsmaatregelen'!A"&amp;$E$18&amp;":H"&amp;$E$19),C$24,FALSE)</f>
        <v>503</v>
      </c>
      <c r="D151" s="18">
        <f ca="1">VLOOKUP('Bewerking, HH'!$B151,INDIRECT("'Plak, Gebiedsmaatregelen'!A"&amp;$E$18&amp;":H"&amp;$E$19),D$24,FALSE)</f>
        <v>88</v>
      </c>
      <c r="E151" s="18">
        <f ca="1">VLOOKUP('Bewerking, HH'!$B151,INDIRECT("'Plak, Gebiedsmaatregelen'!A"&amp;$E$18&amp;":H"&amp;$E$19),E$24,FALSE)</f>
        <v>0</v>
      </c>
      <c r="F151" s="18">
        <f ca="1">VLOOKUP('Bewerking, HH'!$B151,INDIRECT("'Plak, Gebiedsmaatregelen'!A"&amp;$E$18&amp;":H"&amp;$E$19),F$24,FALSE)</f>
        <v>0</v>
      </c>
      <c r="G151" s="18">
        <f ca="1">VLOOKUP('Bewerking, HH'!$B151,INDIRECT("'Plak, Gebiedsmaatregelen'!A"&amp;$E$18&amp;":H"&amp;$E$19),G$24,FALSE)</f>
        <v>0</v>
      </c>
      <c r="H151" s="18">
        <f ca="1">VLOOKUP('Bewerking, HH'!$B151,INDIRECT("'Plak, Gebiedsmaatregelen'!A"&amp;$E$18&amp;":H"&amp;$E$19),H$24,FALSE)</f>
        <v>0</v>
      </c>
      <c r="I151" s="18">
        <f ca="1">VLOOKUP('Bewerking, HH'!$B151,INDIRECT("'Plak, Gebiedsmaatregelen'!A"&amp;$E$18&amp;":H"&amp;$E$19),I$24,FALSE)</f>
        <v>415</v>
      </c>
      <c r="M151" s="18">
        <f ca="1">VLOOKUP('Bewerking, HH'!$B151,INDIRECT("'Plak, Gebiedsmaatregelen'!A"&amp;$O$18&amp;":H"&amp;$O$19),M$24,FALSE)</f>
        <v>503</v>
      </c>
      <c r="N151" s="18">
        <f ca="1">VLOOKUP('Bewerking, HH'!$B151,INDIRECT("'Plak, Gebiedsmaatregelen'!A"&amp;$O$18&amp;":H"&amp;$O$19),N$24,FALSE)</f>
        <v>88</v>
      </c>
      <c r="O151" s="18">
        <f ca="1">VLOOKUP('Bewerking, HH'!$B151,INDIRECT("'Plak, Gebiedsmaatregelen'!A"&amp;$O$18&amp;":H"&amp;$O$19),O$24,FALSE)</f>
        <v>0</v>
      </c>
      <c r="P151" s="18">
        <f ca="1">VLOOKUP('Bewerking, HH'!$B151,INDIRECT("'Plak, Gebiedsmaatregelen'!A"&amp;$O$18&amp;":H"&amp;$O$19),P$24,FALSE)</f>
        <v>0</v>
      </c>
      <c r="Q151" s="18">
        <f ca="1">VLOOKUP('Bewerking, HH'!$B151,INDIRECT("'Plak, Gebiedsmaatregelen'!A"&amp;$O$18&amp;":H"&amp;$O$19),Q$24,FALSE)</f>
        <v>0</v>
      </c>
      <c r="R151" s="18">
        <f ca="1">VLOOKUP('Bewerking, HH'!$B151,INDIRECT("'Plak, Gebiedsmaatregelen'!A"&amp;$O$18&amp;":H"&amp;$O$19),R$24,FALSE)</f>
        <v>0</v>
      </c>
      <c r="S151" s="18">
        <f ca="1">VLOOKUP('Bewerking, HH'!$B151,INDIRECT("'Plak, Gebiedsmaatregelen'!A"&amp;$O$18&amp;":H"&amp;$O$19),S$24,FALSE)</f>
        <v>415</v>
      </c>
      <c r="W151" s="18">
        <f ca="1">VLOOKUP('Bewerking, HH'!$B151,INDIRECT("'Plak, Gebiedsmaatregelen'!A"&amp;$Y$18&amp;":H"&amp;$Y$19),W$24,FALSE)</f>
        <v>503</v>
      </c>
      <c r="X151" s="18">
        <f ca="1">VLOOKUP('Bewerking, HH'!$B151,INDIRECT("'Plak, Gebiedsmaatregelen'!A"&amp;$O$18&amp;":H"&amp;$O$19),X$24,FALSE)</f>
        <v>88</v>
      </c>
      <c r="Y151" s="18">
        <f ca="1">VLOOKUP('Bewerking, HH'!$B151,INDIRECT("'Plak, Gebiedsmaatregelen'!A"&amp;$O$18&amp;":H"&amp;$O$19),Y$24,FALSE)</f>
        <v>0</v>
      </c>
      <c r="Z151" s="18">
        <f ca="1">VLOOKUP('Bewerking, HH'!$B151,INDIRECT("'Plak, Gebiedsmaatregelen'!A"&amp;$O$18&amp;":H"&amp;$O$19),Z$24,FALSE)</f>
        <v>0</v>
      </c>
      <c r="AA151" s="18">
        <f ca="1">VLOOKUP('Bewerking, HH'!$B151,INDIRECT("'Plak, Gebiedsmaatregelen'!A"&amp;$O$18&amp;":H"&amp;$O$19),AA$24,FALSE)</f>
        <v>0</v>
      </c>
      <c r="AB151" s="18">
        <f ca="1">VLOOKUP('Bewerking, HH'!$B151,INDIRECT("'Plak, Gebiedsmaatregelen'!A"&amp;$O$18&amp;":H"&amp;$O$19),AB$24,FALSE)</f>
        <v>0</v>
      </c>
      <c r="AC151" s="18">
        <f ca="1">VLOOKUP('Bewerking, HH'!$B151,INDIRECT("'Plak, Gebiedsmaatregelen'!A"&amp;$O$18&amp;":H"&amp;$O$19),AC$24,FALSE)</f>
        <v>415</v>
      </c>
      <c r="AG151" s="18">
        <f ca="1">VLOOKUP('Bewerking, HH'!$B151,INDIRECT("'Plak, Gebiedsmaatregelen'!A"&amp;$AI$18&amp;":H"&amp;$AI$19),AG$24,FALSE)</f>
        <v>503</v>
      </c>
      <c r="AH151" s="18">
        <f ca="1">VLOOKUP('Bewerking, HH'!$B151,INDIRECT("'Plak, Gebiedsmaatregelen'!A"&amp;$AI$18&amp;":H"&amp;$AI$19),AH$24,FALSE)</f>
        <v>88</v>
      </c>
      <c r="AI151" s="18">
        <f ca="1">VLOOKUP('Bewerking, HH'!$B151,INDIRECT("'Plak, Gebiedsmaatregelen'!A"&amp;$AI$18&amp;":H"&amp;$AI$19),AI$24,FALSE)</f>
        <v>0</v>
      </c>
      <c r="AJ151" s="18">
        <f ca="1">VLOOKUP('Bewerking, HH'!$B151,INDIRECT("'Plak, Gebiedsmaatregelen'!A"&amp;$AI$18&amp;":H"&amp;$AI$19),AJ$24,FALSE)</f>
        <v>0</v>
      </c>
      <c r="AK151" s="18">
        <f ca="1">VLOOKUP('Bewerking, HH'!$B151,INDIRECT("'Plak, Gebiedsmaatregelen'!A"&amp;$AI$18&amp;":H"&amp;$AI$19),AK$24,FALSE)</f>
        <v>0</v>
      </c>
      <c r="AL151" s="18">
        <f ca="1">VLOOKUP('Bewerking, HH'!$B151,INDIRECT("'Plak, Gebiedsmaatregelen'!A"&amp;$AI$18&amp;":H"&amp;$AI$19),AL$24,FALSE)</f>
        <v>0</v>
      </c>
      <c r="AM151" s="18">
        <f ca="1">VLOOKUP('Bewerking, HH'!$B151,INDIRECT("'Plak, Gebiedsmaatregelen'!A"&amp;$AI$18&amp;":H"&amp;$AI$19),AM$24,FALSE)</f>
        <v>0</v>
      </c>
      <c r="AQ151" s="18">
        <f ca="1">VLOOKUP('Bewerking, HH'!$B151,INDIRECT("'Plak, Gebiedsmaatregelen'!A"&amp;$AS$18&amp;":H"&amp;$AS$19),AQ$24,FALSE)</f>
        <v>503</v>
      </c>
      <c r="AR151" s="18">
        <f ca="1">VLOOKUP('Bewerking, HH'!$B151,INDIRECT("'Plak, Gebiedsmaatregelen'!A"&amp;$AS$18&amp;":H"&amp;$AS$19),AR$24,FALSE)</f>
        <v>277</v>
      </c>
      <c r="AS151" s="18">
        <f ca="1">VLOOKUP('Bewerking, HH'!$B151,INDIRECT("'Plak, Gebiedsmaatregelen'!A"&amp;$AS$18&amp;":H"&amp;$AS$19),AS$24,FALSE)</f>
        <v>153</v>
      </c>
      <c r="AT151" s="18">
        <f ca="1">VLOOKUP('Bewerking, HH'!$B151,INDIRECT("'Plak, Gebiedsmaatregelen'!A"&amp;$AS$18&amp;":H"&amp;$AS$19),AT$24,FALSE)</f>
        <v>0</v>
      </c>
      <c r="AU151" s="18">
        <f ca="1">VLOOKUP('Bewerking, HH'!$B151,INDIRECT("'Plak, Gebiedsmaatregelen'!A"&amp;$AS$18&amp;":H"&amp;$AS$19),AU$24,FALSE)</f>
        <v>0</v>
      </c>
      <c r="AV151" s="18">
        <f ca="1">VLOOKUP('Bewerking, HH'!$B151,INDIRECT("'Plak, Gebiedsmaatregelen'!A"&amp;$AS$18&amp;":H"&amp;$AS$19),AV$24,FALSE)</f>
        <v>0</v>
      </c>
      <c r="AW151" s="18">
        <f ca="1">VLOOKUP('Bewerking, HH'!$B151,INDIRECT("'Plak, Gebiedsmaatregelen'!A"&amp;$AS$18&amp;":H"&amp;$AS$19),AW$24,FALSE)</f>
        <v>73</v>
      </c>
    </row>
    <row r="152" spans="1:49" x14ac:dyDescent="0.25">
      <c r="B152" s="18" t="s">
        <v>68</v>
      </c>
      <c r="C152" s="18">
        <f ca="1">VLOOKUP('Bewerking, HH'!$B152,INDIRECT("'Plak, Gebiedsmaatregelen'!A"&amp;$E$18&amp;":H"&amp;$E$19),C$24,FALSE)</f>
        <v>182</v>
      </c>
      <c r="D152" s="18">
        <f ca="1">VLOOKUP('Bewerking, HH'!$B152,INDIRECT("'Plak, Gebiedsmaatregelen'!A"&amp;$E$18&amp;":H"&amp;$E$19),D$24,FALSE)</f>
        <v>36</v>
      </c>
      <c r="E152" s="18">
        <f ca="1">VLOOKUP('Bewerking, HH'!$B152,INDIRECT("'Plak, Gebiedsmaatregelen'!A"&amp;$E$18&amp;":H"&amp;$E$19),E$24,FALSE)</f>
        <v>0</v>
      </c>
      <c r="F152" s="18">
        <f ca="1">VLOOKUP('Bewerking, HH'!$B152,INDIRECT("'Plak, Gebiedsmaatregelen'!A"&amp;$E$18&amp;":H"&amp;$E$19),F$24,FALSE)</f>
        <v>0</v>
      </c>
      <c r="G152" s="18">
        <f ca="1">VLOOKUP('Bewerking, HH'!$B152,INDIRECT("'Plak, Gebiedsmaatregelen'!A"&amp;$E$18&amp;":H"&amp;$E$19),G$24,FALSE)</f>
        <v>0</v>
      </c>
      <c r="H152" s="18">
        <f ca="1">VLOOKUP('Bewerking, HH'!$B152,INDIRECT("'Plak, Gebiedsmaatregelen'!A"&amp;$E$18&amp;":H"&amp;$E$19),H$24,FALSE)</f>
        <v>0</v>
      </c>
      <c r="I152" s="18">
        <f ca="1">VLOOKUP('Bewerking, HH'!$B152,INDIRECT("'Plak, Gebiedsmaatregelen'!A"&amp;$E$18&amp;":H"&amp;$E$19),I$24,FALSE)</f>
        <v>146</v>
      </c>
      <c r="M152" s="18">
        <f ca="1">VLOOKUP('Bewerking, HH'!$B152,INDIRECT("'Plak, Gebiedsmaatregelen'!A"&amp;$O$18&amp;":H"&amp;$O$19),M$24,FALSE)</f>
        <v>182</v>
      </c>
      <c r="N152" s="18">
        <f ca="1">VLOOKUP('Bewerking, HH'!$B152,INDIRECT("'Plak, Gebiedsmaatregelen'!A"&amp;$O$18&amp;":H"&amp;$O$19),N$24,FALSE)</f>
        <v>36</v>
      </c>
      <c r="O152" s="18">
        <f ca="1">VLOOKUP('Bewerking, HH'!$B152,INDIRECT("'Plak, Gebiedsmaatregelen'!A"&amp;$O$18&amp;":H"&amp;$O$19),O$24,FALSE)</f>
        <v>0</v>
      </c>
      <c r="P152" s="18">
        <f ca="1">VLOOKUP('Bewerking, HH'!$B152,INDIRECT("'Plak, Gebiedsmaatregelen'!A"&amp;$O$18&amp;":H"&amp;$O$19),P$24,FALSE)</f>
        <v>0</v>
      </c>
      <c r="Q152" s="18">
        <f ca="1">VLOOKUP('Bewerking, HH'!$B152,INDIRECT("'Plak, Gebiedsmaatregelen'!A"&amp;$O$18&amp;":H"&amp;$O$19),Q$24,FALSE)</f>
        <v>0</v>
      </c>
      <c r="R152" s="18">
        <f ca="1">VLOOKUP('Bewerking, HH'!$B152,INDIRECT("'Plak, Gebiedsmaatregelen'!A"&amp;$O$18&amp;":H"&amp;$O$19),R$24,FALSE)</f>
        <v>0</v>
      </c>
      <c r="S152" s="18">
        <f ca="1">VLOOKUP('Bewerking, HH'!$B152,INDIRECT("'Plak, Gebiedsmaatregelen'!A"&amp;$O$18&amp;":H"&amp;$O$19),S$24,FALSE)</f>
        <v>146</v>
      </c>
      <c r="W152" s="18">
        <f ca="1">VLOOKUP('Bewerking, HH'!$B152,INDIRECT("'Plak, Gebiedsmaatregelen'!A"&amp;$Y$18&amp;":H"&amp;$Y$19),W$24,FALSE)</f>
        <v>182</v>
      </c>
      <c r="X152" s="18">
        <f ca="1">VLOOKUP('Bewerking, HH'!$B152,INDIRECT("'Plak, Gebiedsmaatregelen'!A"&amp;$Y$18&amp;":H"&amp;$Y$19),X$24,FALSE)</f>
        <v>36</v>
      </c>
      <c r="Y152" s="18">
        <f ca="1">VLOOKUP('Bewerking, HH'!$B152,INDIRECT("'Plak, Gebiedsmaatregelen'!A"&amp;$Y$18&amp;":H"&amp;$Y$19),Y$24,FALSE)</f>
        <v>0</v>
      </c>
      <c r="Z152" s="18">
        <f ca="1">VLOOKUP('Bewerking, HH'!$B152,INDIRECT("'Plak, Gebiedsmaatregelen'!A"&amp;$Y$18&amp;":H"&amp;$Y$19),Z$24,FALSE)</f>
        <v>0</v>
      </c>
      <c r="AA152" s="18">
        <f ca="1">VLOOKUP('Bewerking, HH'!$B152,INDIRECT("'Plak, Gebiedsmaatregelen'!A"&amp;$Y$18&amp;":H"&amp;$Y$19),AA$24,FALSE)</f>
        <v>0</v>
      </c>
      <c r="AB152" s="18">
        <f ca="1">VLOOKUP('Bewerking, HH'!$B152,INDIRECT("'Plak, Gebiedsmaatregelen'!A"&amp;$Y$18&amp;":H"&amp;$Y$19),AB$24,FALSE)</f>
        <v>24</v>
      </c>
      <c r="AC152" s="18">
        <f ca="1">VLOOKUP('Bewerking, HH'!$B152,INDIRECT("'Plak, Gebiedsmaatregelen'!A"&amp;$Y$18&amp;":H"&amp;$Y$19),AC$24,FALSE)</f>
        <v>122</v>
      </c>
      <c r="AG152" s="18">
        <f ca="1">VLOOKUP('Bewerking, HH'!$B152,INDIRECT("'Plak, Gebiedsmaatregelen'!A"&amp;$AI$18&amp;":H"&amp;$AI$19),AG$24,FALSE)</f>
        <v>182</v>
      </c>
      <c r="AH152" s="18">
        <f ca="1">VLOOKUP('Bewerking, HH'!$B152,INDIRECT("'Plak, Gebiedsmaatregelen'!A"&amp;$AI$18&amp;":H"&amp;$AI$19),AH$24,FALSE)</f>
        <v>36</v>
      </c>
      <c r="AI152" s="18">
        <f ca="1">VLOOKUP('Bewerking, HH'!$B152,INDIRECT("'Plak, Gebiedsmaatregelen'!A"&amp;$AI$18&amp;":H"&amp;$AI$19),AI$24,FALSE)</f>
        <v>0</v>
      </c>
      <c r="AJ152" s="18">
        <f ca="1">VLOOKUP('Bewerking, HH'!$B152,INDIRECT("'Plak, Gebiedsmaatregelen'!A"&amp;$AI$18&amp;":H"&amp;$AI$19),AJ$24,FALSE)</f>
        <v>0</v>
      </c>
      <c r="AK152" s="18">
        <f ca="1">VLOOKUP('Bewerking, HH'!$B152,INDIRECT("'Plak, Gebiedsmaatregelen'!A"&amp;$AI$18&amp;":H"&amp;$AI$19),AK$24,FALSE)</f>
        <v>0</v>
      </c>
      <c r="AL152" s="18">
        <f ca="1">VLOOKUP('Bewerking, HH'!$B152,INDIRECT("'Plak, Gebiedsmaatregelen'!A"&amp;$AI$18&amp;":H"&amp;$AI$19),AL$24,FALSE)</f>
        <v>0</v>
      </c>
      <c r="AM152" s="18">
        <f ca="1">VLOOKUP('Bewerking, HH'!$B152,INDIRECT("'Plak, Gebiedsmaatregelen'!A"&amp;$AI$18&amp;":H"&amp;$AI$19),AM$24,FALSE)</f>
        <v>0</v>
      </c>
      <c r="AQ152" s="18">
        <f ca="1">VLOOKUP('Bewerking, HH'!$B152,INDIRECT("'Plak, Gebiedsmaatregelen'!A"&amp;$AS$18&amp;":H"&amp;$AS$19),AQ$24,FALSE)</f>
        <v>182</v>
      </c>
      <c r="AR152" s="18">
        <f ca="1">VLOOKUP('Bewerking, HH'!$B152,INDIRECT("'Plak, Gebiedsmaatregelen'!A"&amp;$AS$18&amp;":H"&amp;$AS$19),AR$24,FALSE)</f>
        <v>132</v>
      </c>
      <c r="AS152" s="18">
        <f ca="1">VLOOKUP('Bewerking, HH'!$B152,INDIRECT("'Plak, Gebiedsmaatregelen'!A"&amp;$AS$18&amp;":H"&amp;$AS$19),AS$24,FALSE)</f>
        <v>38</v>
      </c>
      <c r="AT152" s="18">
        <f ca="1">VLOOKUP('Bewerking, HH'!$B152,INDIRECT("'Plak, Gebiedsmaatregelen'!A"&amp;$AS$18&amp;":H"&amp;$AS$19),AT$24,FALSE)</f>
        <v>0</v>
      </c>
      <c r="AU152" s="18">
        <f ca="1">VLOOKUP('Bewerking, HH'!$B152,INDIRECT("'Plak, Gebiedsmaatregelen'!A"&amp;$AS$18&amp;":H"&amp;$AS$19),AU$24,FALSE)</f>
        <v>0</v>
      </c>
      <c r="AV152" s="18">
        <f ca="1">VLOOKUP('Bewerking, HH'!$B152,INDIRECT("'Plak, Gebiedsmaatregelen'!A"&amp;$AS$18&amp;":H"&amp;$AS$19),AV$24,FALSE)</f>
        <v>0</v>
      </c>
      <c r="AW152" s="18">
        <f ca="1">VLOOKUP('Bewerking, HH'!$B152,INDIRECT("'Plak, Gebiedsmaatregelen'!A"&amp;$AS$18&amp;":H"&amp;$AS$19),AW$24,FALSE)</f>
        <v>12</v>
      </c>
    </row>
    <row r="153" spans="1:49" x14ac:dyDescent="0.25">
      <c r="B153" s="18" t="s">
        <v>69</v>
      </c>
      <c r="C153" s="18">
        <f ca="1">VLOOKUP('Bewerking, HH'!$B153,INDIRECT("'Plak, Gebiedsmaatregelen'!A"&amp;$E$18&amp;":H"&amp;$E$19),C$24,FALSE)</f>
        <v>332</v>
      </c>
      <c r="D153" s="18">
        <f ca="1">VLOOKUP('Bewerking, HH'!$B153,INDIRECT("'Plak, Gebiedsmaatregelen'!A"&amp;$E$18&amp;":H"&amp;$E$19),D$24,FALSE)</f>
        <v>126</v>
      </c>
      <c r="E153" s="18">
        <f ca="1">VLOOKUP('Bewerking, HH'!$B153,INDIRECT("'Plak, Gebiedsmaatregelen'!A"&amp;$E$18&amp;":H"&amp;$E$19),E$24,FALSE)</f>
        <v>0</v>
      </c>
      <c r="F153" s="18">
        <f ca="1">VLOOKUP('Bewerking, HH'!$B153,INDIRECT("'Plak, Gebiedsmaatregelen'!A"&amp;$E$18&amp;":H"&amp;$E$19),F$24,FALSE)</f>
        <v>0</v>
      </c>
      <c r="G153" s="18">
        <f ca="1">VLOOKUP('Bewerking, HH'!$B153,INDIRECT("'Plak, Gebiedsmaatregelen'!A"&amp;$E$18&amp;":H"&amp;$E$19),G$24,FALSE)</f>
        <v>0</v>
      </c>
      <c r="H153" s="18">
        <f ca="1">VLOOKUP('Bewerking, HH'!$B153,INDIRECT("'Plak, Gebiedsmaatregelen'!A"&amp;$E$18&amp;":H"&amp;$E$19),H$24,FALSE)</f>
        <v>0</v>
      </c>
      <c r="I153" s="18">
        <f ca="1">VLOOKUP('Bewerking, HH'!$B153,INDIRECT("'Plak, Gebiedsmaatregelen'!A"&amp;$E$18&amp;":H"&amp;$E$19),I$24,FALSE)</f>
        <v>206</v>
      </c>
      <c r="M153" s="18">
        <f ca="1">VLOOKUP('Bewerking, HH'!$B153,INDIRECT("'Plak, Gebiedsmaatregelen'!A"&amp;$O$18&amp;":H"&amp;$O$19),M$24,FALSE)</f>
        <v>332</v>
      </c>
      <c r="N153" s="18">
        <f ca="1">VLOOKUP('Bewerking, HH'!$B153,INDIRECT("'Plak, Gebiedsmaatregelen'!A"&amp;$O$18&amp;":H"&amp;$O$19),N$24,FALSE)</f>
        <v>126</v>
      </c>
      <c r="O153" s="18">
        <f ca="1">VLOOKUP('Bewerking, HH'!$B153,INDIRECT("'Plak, Gebiedsmaatregelen'!A"&amp;$O$18&amp;":H"&amp;$O$19),O$24,FALSE)</f>
        <v>0</v>
      </c>
      <c r="P153" s="18">
        <f ca="1">VLOOKUP('Bewerking, HH'!$B153,INDIRECT("'Plak, Gebiedsmaatregelen'!A"&amp;$O$18&amp;":H"&amp;$O$19),P$24,FALSE)</f>
        <v>0</v>
      </c>
      <c r="Q153" s="18">
        <f ca="1">VLOOKUP('Bewerking, HH'!$B153,INDIRECT("'Plak, Gebiedsmaatregelen'!A"&amp;$O$18&amp;":H"&amp;$O$19),Q$24,FALSE)</f>
        <v>0</v>
      </c>
      <c r="R153" s="18">
        <f ca="1">VLOOKUP('Bewerking, HH'!$B153,INDIRECT("'Plak, Gebiedsmaatregelen'!A"&amp;$O$18&amp;":H"&amp;$O$19),R$24,FALSE)</f>
        <v>0</v>
      </c>
      <c r="S153" s="18">
        <f ca="1">VLOOKUP('Bewerking, HH'!$B153,INDIRECT("'Plak, Gebiedsmaatregelen'!A"&amp;$O$18&amp;":H"&amp;$O$19),S$24,FALSE)</f>
        <v>206</v>
      </c>
      <c r="W153" s="18">
        <f ca="1">VLOOKUP('Bewerking, HH'!$B153,INDIRECT("'Plak, Gebiedsmaatregelen'!A"&amp;$Y$18&amp;":H"&amp;$Y$19),W$24,FALSE)</f>
        <v>332</v>
      </c>
      <c r="X153" s="18">
        <f ca="1">VLOOKUP('Bewerking, HH'!$B153,INDIRECT("'Plak, Gebiedsmaatregelen'!A"&amp;$Y$18&amp;":H"&amp;$Y$19),X$24,FALSE)</f>
        <v>126</v>
      </c>
      <c r="Y153" s="18">
        <f ca="1">VLOOKUP('Bewerking, HH'!$B153,INDIRECT("'Plak, Gebiedsmaatregelen'!A"&amp;$Y$18&amp;":H"&amp;$Y$19),Y$24,FALSE)</f>
        <v>0</v>
      </c>
      <c r="Z153" s="18">
        <f ca="1">VLOOKUP('Bewerking, HH'!$B153,INDIRECT("'Plak, Gebiedsmaatregelen'!A"&amp;$Y$18&amp;":H"&amp;$Y$19),Z$24,FALSE)</f>
        <v>0</v>
      </c>
      <c r="AA153" s="18">
        <f ca="1">VLOOKUP('Bewerking, HH'!$B153,INDIRECT("'Plak, Gebiedsmaatregelen'!A"&amp;$Y$18&amp;":H"&amp;$Y$19),AA$24,FALSE)</f>
        <v>0</v>
      </c>
      <c r="AB153" s="18">
        <f ca="1">VLOOKUP('Bewerking, HH'!$B153,INDIRECT("'Plak, Gebiedsmaatregelen'!A"&amp;$Y$18&amp;":H"&amp;$Y$19),AB$24,FALSE)</f>
        <v>18</v>
      </c>
      <c r="AC153" s="18">
        <f ca="1">VLOOKUP('Bewerking, HH'!$B153,INDIRECT("'Plak, Gebiedsmaatregelen'!A"&amp;$Y$18&amp;":H"&amp;$Y$19),AC$24,FALSE)</f>
        <v>188</v>
      </c>
      <c r="AG153" s="18">
        <f ca="1">VLOOKUP('Bewerking, HH'!$B153,INDIRECT("'Plak, Gebiedsmaatregelen'!A"&amp;$AI$18&amp;":H"&amp;$AI$19),AG$24,FALSE)</f>
        <v>332</v>
      </c>
      <c r="AH153" s="18">
        <f ca="1">VLOOKUP('Bewerking, HH'!$B153,INDIRECT("'Plak, Gebiedsmaatregelen'!A"&amp;$AI$18&amp;":H"&amp;$AI$19),AH$24,FALSE)</f>
        <v>126</v>
      </c>
      <c r="AI153" s="18">
        <f ca="1">VLOOKUP('Bewerking, HH'!$B153,INDIRECT("'Plak, Gebiedsmaatregelen'!A"&amp;$AI$18&amp;":H"&amp;$AI$19),AI$24,FALSE)</f>
        <v>0</v>
      </c>
      <c r="AJ153" s="18">
        <f ca="1">VLOOKUP('Bewerking, HH'!$B153,INDIRECT("'Plak, Gebiedsmaatregelen'!A"&amp;$AI$18&amp;":H"&amp;$AI$19),AJ$24,FALSE)</f>
        <v>0</v>
      </c>
      <c r="AK153" s="18">
        <f ca="1">VLOOKUP('Bewerking, HH'!$B153,INDIRECT("'Plak, Gebiedsmaatregelen'!A"&amp;$AI$18&amp;":H"&amp;$AI$19),AK$24,FALSE)</f>
        <v>0</v>
      </c>
      <c r="AL153" s="18">
        <f ca="1">VLOOKUP('Bewerking, HH'!$B153,INDIRECT("'Plak, Gebiedsmaatregelen'!A"&amp;$AI$18&amp;":H"&amp;$AI$19),AL$24,FALSE)</f>
        <v>0</v>
      </c>
      <c r="AM153" s="18">
        <f ca="1">VLOOKUP('Bewerking, HH'!$B153,INDIRECT("'Plak, Gebiedsmaatregelen'!A"&amp;$AI$18&amp;":H"&amp;$AI$19),AM$24,FALSE)</f>
        <v>0</v>
      </c>
      <c r="AQ153" s="18">
        <f ca="1">VLOOKUP('Bewerking, HH'!$B153,INDIRECT("'Plak, Gebiedsmaatregelen'!A"&amp;$AS$18&amp;":H"&amp;$AS$19),AQ$24,FALSE)</f>
        <v>332</v>
      </c>
      <c r="AR153" s="18">
        <f ca="1">VLOOKUP('Bewerking, HH'!$B153,INDIRECT("'Plak, Gebiedsmaatregelen'!A"&amp;$AS$18&amp;":H"&amp;$AS$19),AR$24,FALSE)</f>
        <v>248</v>
      </c>
      <c r="AS153" s="18">
        <f ca="1">VLOOKUP('Bewerking, HH'!$B153,INDIRECT("'Plak, Gebiedsmaatregelen'!A"&amp;$AS$18&amp;":H"&amp;$AS$19),AS$24,FALSE)</f>
        <v>51</v>
      </c>
      <c r="AT153" s="18">
        <f ca="1">VLOOKUP('Bewerking, HH'!$B153,INDIRECT("'Plak, Gebiedsmaatregelen'!A"&amp;$AS$18&amp;":H"&amp;$AS$19),AT$24,FALSE)</f>
        <v>0</v>
      </c>
      <c r="AU153" s="18">
        <f ca="1">VLOOKUP('Bewerking, HH'!$B153,INDIRECT("'Plak, Gebiedsmaatregelen'!A"&amp;$AS$18&amp;":H"&amp;$AS$19),AU$24,FALSE)</f>
        <v>0</v>
      </c>
      <c r="AV153" s="18">
        <f ca="1">VLOOKUP('Bewerking, HH'!$B153,INDIRECT("'Plak, Gebiedsmaatregelen'!A"&amp;$AS$18&amp;":H"&amp;$AS$19),AV$24,FALSE)</f>
        <v>0</v>
      </c>
      <c r="AW153" s="18">
        <f ca="1">VLOOKUP('Bewerking, HH'!$B153,INDIRECT("'Plak, Gebiedsmaatregelen'!A"&amp;$AS$18&amp;":H"&amp;$AS$19),AW$24,FALSE)</f>
        <v>33</v>
      </c>
    </row>
    <row r="154" spans="1:49" x14ac:dyDescent="0.25">
      <c r="B154" s="18" t="s">
        <v>70</v>
      </c>
      <c r="C154" s="18">
        <f ca="1">VLOOKUP('Bewerking, HH'!$B154,INDIRECT("'Plak, Gebiedsmaatregelen'!A"&amp;$E$18&amp;":H"&amp;$E$19),C$24,FALSE)</f>
        <v>197</v>
      </c>
      <c r="D154" s="18">
        <f ca="1">VLOOKUP('Bewerking, HH'!$B154,INDIRECT("'Plak, Gebiedsmaatregelen'!A"&amp;$E$18&amp;":H"&amp;$E$19),D$24,FALSE)</f>
        <v>40</v>
      </c>
      <c r="E154" s="18">
        <f ca="1">VLOOKUP('Bewerking, HH'!$B154,INDIRECT("'Plak, Gebiedsmaatregelen'!A"&amp;$E$18&amp;":H"&amp;$E$19),E$24,FALSE)</f>
        <v>0</v>
      </c>
      <c r="F154" s="18">
        <f ca="1">VLOOKUP('Bewerking, HH'!$B154,INDIRECT("'Plak, Gebiedsmaatregelen'!A"&amp;$E$18&amp;":H"&amp;$E$19),F$24,FALSE)</f>
        <v>0</v>
      </c>
      <c r="G154" s="18">
        <f ca="1">VLOOKUP('Bewerking, HH'!$B154,INDIRECT("'Plak, Gebiedsmaatregelen'!A"&amp;$E$18&amp;":H"&amp;$E$19),G$24,FALSE)</f>
        <v>0</v>
      </c>
      <c r="H154" s="18">
        <f ca="1">VLOOKUP('Bewerking, HH'!$B154,INDIRECT("'Plak, Gebiedsmaatregelen'!A"&amp;$E$18&amp;":H"&amp;$E$19),H$24,FALSE)</f>
        <v>0</v>
      </c>
      <c r="I154" s="18">
        <f ca="1">VLOOKUP('Bewerking, HH'!$B154,INDIRECT("'Plak, Gebiedsmaatregelen'!A"&amp;$E$18&amp;":H"&amp;$E$19),I$24,FALSE)</f>
        <v>157</v>
      </c>
      <c r="M154" s="18">
        <f ca="1">VLOOKUP('Bewerking, HH'!$B154,INDIRECT("'Plak, Gebiedsmaatregelen'!A"&amp;$O$18&amp;":H"&amp;$O$19),M$24,FALSE)</f>
        <v>197</v>
      </c>
      <c r="N154" s="18">
        <f ca="1">VLOOKUP('Bewerking, HH'!$B154,INDIRECT("'Plak, Gebiedsmaatregelen'!A"&amp;$O$18&amp;":H"&amp;$O$19),N$24,FALSE)</f>
        <v>40</v>
      </c>
      <c r="O154" s="18">
        <f ca="1">VLOOKUP('Bewerking, HH'!$B154,INDIRECT("'Plak, Gebiedsmaatregelen'!A"&amp;$O$18&amp;":H"&amp;$O$19),O$24,FALSE)</f>
        <v>0</v>
      </c>
      <c r="P154" s="18">
        <f ca="1">VLOOKUP('Bewerking, HH'!$B154,INDIRECT("'Plak, Gebiedsmaatregelen'!A"&amp;$O$18&amp;":H"&amp;$O$19),P$24,FALSE)</f>
        <v>0</v>
      </c>
      <c r="Q154" s="18">
        <f ca="1">VLOOKUP('Bewerking, HH'!$B154,INDIRECT("'Plak, Gebiedsmaatregelen'!A"&amp;$O$18&amp;":H"&amp;$O$19),Q$24,FALSE)</f>
        <v>0</v>
      </c>
      <c r="R154" s="18">
        <f ca="1">VLOOKUP('Bewerking, HH'!$B154,INDIRECT("'Plak, Gebiedsmaatregelen'!A"&amp;$O$18&amp;":H"&amp;$O$19),R$24,FALSE)</f>
        <v>0</v>
      </c>
      <c r="S154" s="18">
        <f ca="1">VLOOKUP('Bewerking, HH'!$B154,INDIRECT("'Plak, Gebiedsmaatregelen'!A"&amp;$O$18&amp;":H"&amp;$O$19),S$24,FALSE)</f>
        <v>157</v>
      </c>
      <c r="W154" s="18">
        <f ca="1">VLOOKUP('Bewerking, HH'!$B154,INDIRECT("'Plak, Gebiedsmaatregelen'!A"&amp;$Y$18&amp;":H"&amp;$Y$19),W$24,FALSE)</f>
        <v>197</v>
      </c>
      <c r="X154" s="18">
        <f ca="1">VLOOKUP('Bewerking, HH'!$B154,INDIRECT("'Plak, Gebiedsmaatregelen'!A"&amp;$Y$18&amp;":H"&amp;$Y$19),X$24,FALSE)</f>
        <v>40</v>
      </c>
      <c r="Y154" s="18">
        <f ca="1">VLOOKUP('Bewerking, HH'!$B154,INDIRECT("'Plak, Gebiedsmaatregelen'!A"&amp;$Y$18&amp;":H"&amp;$Y$19),Y$24,FALSE)</f>
        <v>0</v>
      </c>
      <c r="Z154" s="18">
        <f ca="1">VLOOKUP('Bewerking, HH'!$B154,INDIRECT("'Plak, Gebiedsmaatregelen'!A"&amp;$Y$18&amp;":H"&amp;$Y$19),Z$24,FALSE)</f>
        <v>0</v>
      </c>
      <c r="AA154" s="18">
        <f ca="1">VLOOKUP('Bewerking, HH'!$B154,INDIRECT("'Plak, Gebiedsmaatregelen'!A"&amp;$Y$18&amp;":H"&amp;$Y$19),AA$24,FALSE)</f>
        <v>0</v>
      </c>
      <c r="AB154" s="18">
        <f ca="1">VLOOKUP('Bewerking, HH'!$B154,INDIRECT("'Plak, Gebiedsmaatregelen'!A"&amp;$Y$18&amp;":H"&amp;$Y$19),AB$24,FALSE)</f>
        <v>27</v>
      </c>
      <c r="AC154" s="18">
        <f ca="1">VLOOKUP('Bewerking, HH'!$B154,INDIRECT("'Plak, Gebiedsmaatregelen'!A"&amp;$Y$18&amp;":H"&amp;$Y$19),AC$24,FALSE)</f>
        <v>130</v>
      </c>
      <c r="AG154" s="18">
        <f ca="1">VLOOKUP('Bewerking, HH'!$B154,INDIRECT("'Plak, Gebiedsmaatregelen'!A"&amp;$AI$18&amp;":H"&amp;$AI$19),AG$24,FALSE)</f>
        <v>197</v>
      </c>
      <c r="AH154" s="18">
        <f ca="1">VLOOKUP('Bewerking, HH'!$B154,INDIRECT("'Plak, Gebiedsmaatregelen'!A"&amp;$AI$18&amp;":H"&amp;$AI$19),AH$24,FALSE)</f>
        <v>40</v>
      </c>
      <c r="AI154" s="18">
        <f ca="1">VLOOKUP('Bewerking, HH'!$B154,INDIRECT("'Plak, Gebiedsmaatregelen'!A"&amp;$AI$18&amp;":H"&amp;$AI$19),AI$24,FALSE)</f>
        <v>0</v>
      </c>
      <c r="AJ154" s="18">
        <f ca="1">VLOOKUP('Bewerking, HH'!$B154,INDIRECT("'Plak, Gebiedsmaatregelen'!A"&amp;$AI$18&amp;":H"&amp;$AI$19),AJ$24,FALSE)</f>
        <v>0</v>
      </c>
      <c r="AK154" s="18">
        <f ca="1">VLOOKUP('Bewerking, HH'!$B154,INDIRECT("'Plak, Gebiedsmaatregelen'!A"&amp;$AI$18&amp;":H"&amp;$AI$19),AK$24,FALSE)</f>
        <v>0</v>
      </c>
      <c r="AL154" s="18">
        <f ca="1">VLOOKUP('Bewerking, HH'!$B154,INDIRECT("'Plak, Gebiedsmaatregelen'!A"&amp;$AI$18&amp;":H"&amp;$AI$19),AL$24,FALSE)</f>
        <v>0</v>
      </c>
      <c r="AM154" s="18">
        <f ca="1">VLOOKUP('Bewerking, HH'!$B154,INDIRECT("'Plak, Gebiedsmaatregelen'!A"&amp;$AI$18&amp;":H"&amp;$AI$19),AM$24,FALSE)</f>
        <v>0</v>
      </c>
      <c r="AQ154" s="18">
        <f ca="1">VLOOKUP('Bewerking, HH'!$B154,INDIRECT("'Plak, Gebiedsmaatregelen'!A"&amp;$AS$18&amp;":H"&amp;$AS$19),AQ$24,FALSE)</f>
        <v>197</v>
      </c>
      <c r="AR154" s="18">
        <f ca="1">VLOOKUP('Bewerking, HH'!$B154,INDIRECT("'Plak, Gebiedsmaatregelen'!A"&amp;$AS$18&amp;":H"&amp;$AS$19),AR$24,FALSE)</f>
        <v>150</v>
      </c>
      <c r="AS154" s="18">
        <f ca="1">VLOOKUP('Bewerking, HH'!$B154,INDIRECT("'Plak, Gebiedsmaatregelen'!A"&amp;$AS$18&amp;":H"&amp;$AS$19),AS$24,FALSE)</f>
        <v>32</v>
      </c>
      <c r="AT154" s="18">
        <f ca="1">VLOOKUP('Bewerking, HH'!$B154,INDIRECT("'Plak, Gebiedsmaatregelen'!A"&amp;$AS$18&amp;":H"&amp;$AS$19),AT$24,FALSE)</f>
        <v>0</v>
      </c>
      <c r="AU154" s="18">
        <f ca="1">VLOOKUP('Bewerking, HH'!$B154,INDIRECT("'Plak, Gebiedsmaatregelen'!A"&amp;$AS$18&amp;":H"&amp;$AS$19),AU$24,FALSE)</f>
        <v>0</v>
      </c>
      <c r="AV154" s="18">
        <f ca="1">VLOOKUP('Bewerking, HH'!$B154,INDIRECT("'Plak, Gebiedsmaatregelen'!A"&amp;$AS$18&amp;":H"&amp;$AS$19),AV$24,FALSE)</f>
        <v>0</v>
      </c>
      <c r="AW154" s="18">
        <f ca="1">VLOOKUP('Bewerking, HH'!$B154,INDIRECT("'Plak, Gebiedsmaatregelen'!A"&amp;$AS$18&amp;":H"&amp;$AS$19),AW$24,FALSE)</f>
        <v>15</v>
      </c>
    </row>
    <row r="155" spans="1:49" x14ac:dyDescent="0.25">
      <c r="B155" s="18" t="s">
        <v>71</v>
      </c>
      <c r="C155" s="18">
        <f ca="1">VLOOKUP('Bewerking, HH'!$B155,INDIRECT("'Plak, Gebiedsmaatregelen'!A"&amp;$E$18&amp;":H"&amp;$E$19),C$24,FALSE)</f>
        <v>391</v>
      </c>
      <c r="D155" s="18">
        <f ca="1">VLOOKUP('Bewerking, HH'!$B155,INDIRECT("'Plak, Gebiedsmaatregelen'!A"&amp;$E$18&amp;":H"&amp;$E$19),D$24,FALSE)</f>
        <v>79</v>
      </c>
      <c r="E155" s="18">
        <f ca="1">VLOOKUP('Bewerking, HH'!$B155,INDIRECT("'Plak, Gebiedsmaatregelen'!A"&amp;$E$18&amp;":H"&amp;$E$19),E$24,FALSE)</f>
        <v>0</v>
      </c>
      <c r="F155" s="18">
        <f ca="1">VLOOKUP('Bewerking, HH'!$B155,INDIRECT("'Plak, Gebiedsmaatregelen'!A"&amp;$E$18&amp;":H"&amp;$E$19),F$24,FALSE)</f>
        <v>0</v>
      </c>
      <c r="G155" s="18">
        <f ca="1">VLOOKUP('Bewerking, HH'!$B155,INDIRECT("'Plak, Gebiedsmaatregelen'!A"&amp;$E$18&amp;":H"&amp;$E$19),G$24,FALSE)</f>
        <v>0</v>
      </c>
      <c r="H155" s="18">
        <f ca="1">VLOOKUP('Bewerking, HH'!$B155,INDIRECT("'Plak, Gebiedsmaatregelen'!A"&amp;$E$18&amp;":H"&amp;$E$19),H$24,FALSE)</f>
        <v>0</v>
      </c>
      <c r="I155" s="18">
        <f ca="1">VLOOKUP('Bewerking, HH'!$B155,INDIRECT("'Plak, Gebiedsmaatregelen'!A"&amp;$E$18&amp;":H"&amp;$E$19),I$24,FALSE)</f>
        <v>312</v>
      </c>
      <c r="M155" s="18">
        <f ca="1">VLOOKUP('Bewerking, HH'!$B155,INDIRECT("'Plak, Gebiedsmaatregelen'!A"&amp;$O$18&amp;":H"&amp;$O$19),M$24,FALSE)</f>
        <v>391</v>
      </c>
      <c r="N155" s="18">
        <f ca="1">VLOOKUP('Bewerking, HH'!$B155,INDIRECT("'Plak, Gebiedsmaatregelen'!A"&amp;$O$18&amp;":H"&amp;$O$19),N$24,FALSE)</f>
        <v>79</v>
      </c>
      <c r="O155" s="18">
        <f ca="1">VLOOKUP('Bewerking, HH'!$B155,INDIRECT("'Plak, Gebiedsmaatregelen'!A"&amp;$O$18&amp;":H"&amp;$O$19),O$24,FALSE)</f>
        <v>0</v>
      </c>
      <c r="P155" s="18">
        <f ca="1">VLOOKUP('Bewerking, HH'!$B155,INDIRECT("'Plak, Gebiedsmaatregelen'!A"&amp;$O$18&amp;":H"&amp;$O$19),P$24,FALSE)</f>
        <v>0</v>
      </c>
      <c r="Q155" s="18">
        <f ca="1">VLOOKUP('Bewerking, HH'!$B155,INDIRECT("'Plak, Gebiedsmaatregelen'!A"&amp;$O$18&amp;":H"&amp;$O$19),Q$24,FALSE)</f>
        <v>0</v>
      </c>
      <c r="R155" s="18">
        <f ca="1">VLOOKUP('Bewerking, HH'!$B155,INDIRECT("'Plak, Gebiedsmaatregelen'!A"&amp;$O$18&amp;":H"&amp;$O$19),R$24,FALSE)</f>
        <v>0</v>
      </c>
      <c r="S155" s="18">
        <f ca="1">VLOOKUP('Bewerking, HH'!$B155,INDIRECT("'Plak, Gebiedsmaatregelen'!A"&amp;$O$18&amp;":H"&amp;$O$19),S$24,FALSE)</f>
        <v>312</v>
      </c>
      <c r="W155" s="18">
        <f ca="1">VLOOKUP('Bewerking, HH'!$B155,INDIRECT("'Plak, Gebiedsmaatregelen'!A"&amp;$Y$18&amp;":H"&amp;$Y$19),W$24,FALSE)</f>
        <v>391</v>
      </c>
      <c r="X155" s="18">
        <f ca="1">VLOOKUP('Bewerking, HH'!$B155,INDIRECT("'Plak, Gebiedsmaatregelen'!A"&amp;$Y$18&amp;":H"&amp;$Y$19),X$24,FALSE)</f>
        <v>79</v>
      </c>
      <c r="Y155" s="18">
        <f ca="1">VLOOKUP('Bewerking, HH'!$B155,INDIRECT("'Plak, Gebiedsmaatregelen'!A"&amp;$Y$18&amp;":H"&amp;$Y$19),Y$24,FALSE)</f>
        <v>0</v>
      </c>
      <c r="Z155" s="18">
        <f ca="1">VLOOKUP('Bewerking, HH'!$B155,INDIRECT("'Plak, Gebiedsmaatregelen'!A"&amp;$Y$18&amp;":H"&amp;$Y$19),Z$24,FALSE)</f>
        <v>0</v>
      </c>
      <c r="AA155" s="18">
        <f ca="1">VLOOKUP('Bewerking, HH'!$B155,INDIRECT("'Plak, Gebiedsmaatregelen'!A"&amp;$Y$18&amp;":H"&amp;$Y$19),AA$24,FALSE)</f>
        <v>0</v>
      </c>
      <c r="AB155" s="18">
        <f ca="1">VLOOKUP('Bewerking, HH'!$B155,INDIRECT("'Plak, Gebiedsmaatregelen'!A"&amp;$Y$18&amp;":H"&amp;$Y$19),AB$24,FALSE)</f>
        <v>54</v>
      </c>
      <c r="AC155" s="18">
        <f ca="1">VLOOKUP('Bewerking, HH'!$B155,INDIRECT("'Plak, Gebiedsmaatregelen'!A"&amp;$Y$18&amp;":H"&amp;$Y$19),AC$24,FALSE)</f>
        <v>258</v>
      </c>
      <c r="AG155" s="18">
        <f ca="1">VLOOKUP('Bewerking, HH'!$B155,INDIRECT("'Plak, Gebiedsmaatregelen'!A"&amp;$AI$18&amp;":H"&amp;$AI$19),AG$24,FALSE)</f>
        <v>391</v>
      </c>
      <c r="AH155" s="18">
        <f ca="1">VLOOKUP('Bewerking, HH'!$B155,INDIRECT("'Plak, Gebiedsmaatregelen'!A"&amp;$AI$18&amp;":H"&amp;$AI$19),AH$24,FALSE)</f>
        <v>79</v>
      </c>
      <c r="AI155" s="18">
        <f ca="1">VLOOKUP('Bewerking, HH'!$B155,INDIRECT("'Plak, Gebiedsmaatregelen'!A"&amp;$AI$18&amp;":H"&amp;$AI$19),AI$24,FALSE)</f>
        <v>0</v>
      </c>
      <c r="AJ155" s="18">
        <f ca="1">VLOOKUP('Bewerking, HH'!$B155,INDIRECT("'Plak, Gebiedsmaatregelen'!A"&amp;$AI$18&amp;":H"&amp;$AI$19),AJ$24,FALSE)</f>
        <v>0</v>
      </c>
      <c r="AK155" s="18">
        <f ca="1">VLOOKUP('Bewerking, HH'!$B155,INDIRECT("'Plak, Gebiedsmaatregelen'!A"&amp;$AI$18&amp;":H"&amp;$AI$19),AK$24,FALSE)</f>
        <v>0</v>
      </c>
      <c r="AL155" s="18">
        <f ca="1">VLOOKUP('Bewerking, HH'!$B155,INDIRECT("'Plak, Gebiedsmaatregelen'!A"&amp;$AI$18&amp;":H"&amp;$AI$19),AL$24,FALSE)</f>
        <v>0</v>
      </c>
      <c r="AM155" s="18">
        <f ca="1">VLOOKUP('Bewerking, HH'!$B155,INDIRECT("'Plak, Gebiedsmaatregelen'!A"&amp;$AI$18&amp;":H"&amp;$AI$19),AM$24,FALSE)</f>
        <v>0</v>
      </c>
      <c r="AQ155" s="18">
        <f ca="1">VLOOKUP('Bewerking, HH'!$B155,INDIRECT("'Plak, Gebiedsmaatregelen'!A"&amp;$AS$18&amp;":H"&amp;$AS$19),AQ$24,FALSE)</f>
        <v>391</v>
      </c>
      <c r="AR155" s="18">
        <f ca="1">VLOOKUP('Bewerking, HH'!$B155,INDIRECT("'Plak, Gebiedsmaatregelen'!A"&amp;$AS$18&amp;":H"&amp;$AS$19),AR$24,FALSE)</f>
        <v>272</v>
      </c>
      <c r="AS155" s="18">
        <f ca="1">VLOOKUP('Bewerking, HH'!$B155,INDIRECT("'Plak, Gebiedsmaatregelen'!A"&amp;$AS$18&amp;":H"&amp;$AS$19),AS$24,FALSE)</f>
        <v>100</v>
      </c>
      <c r="AT155" s="18">
        <f ca="1">VLOOKUP('Bewerking, HH'!$B155,INDIRECT("'Plak, Gebiedsmaatregelen'!A"&amp;$AS$18&amp;":H"&amp;$AS$19),AT$24,FALSE)</f>
        <v>0</v>
      </c>
      <c r="AU155" s="18">
        <f ca="1">VLOOKUP('Bewerking, HH'!$B155,INDIRECT("'Plak, Gebiedsmaatregelen'!A"&amp;$AS$18&amp;":H"&amp;$AS$19),AU$24,FALSE)</f>
        <v>0</v>
      </c>
      <c r="AV155" s="18">
        <f ca="1">VLOOKUP('Bewerking, HH'!$B155,INDIRECT("'Plak, Gebiedsmaatregelen'!A"&amp;$AS$18&amp;":H"&amp;$AS$19),AV$24,FALSE)</f>
        <v>0</v>
      </c>
      <c r="AW155" s="18">
        <f ca="1">VLOOKUP('Bewerking, HH'!$B155,INDIRECT("'Plak, Gebiedsmaatregelen'!A"&amp;$AS$18&amp;":H"&amp;$AS$19),AW$24,FALSE)</f>
        <v>19</v>
      </c>
    </row>
    <row r="156" spans="1:49" x14ac:dyDescent="0.25">
      <c r="B156" s="18" t="s">
        <v>72</v>
      </c>
      <c r="C156" s="18">
        <f ca="1">VLOOKUP('Bewerking, HH'!$B156,INDIRECT("'Plak, Gebiedsmaatregelen'!A"&amp;$E$18&amp;":H"&amp;$E$19),C$24,FALSE)</f>
        <v>704</v>
      </c>
      <c r="D156" s="18">
        <f ca="1">VLOOKUP('Bewerking, HH'!$B156,INDIRECT("'Plak, Gebiedsmaatregelen'!A"&amp;$E$18&amp;":H"&amp;$E$19),D$24,FALSE)</f>
        <v>235</v>
      </c>
      <c r="E156" s="18">
        <f ca="1">VLOOKUP('Bewerking, HH'!$B156,INDIRECT("'Plak, Gebiedsmaatregelen'!A"&amp;$E$18&amp;":H"&amp;$E$19),E$24,FALSE)</f>
        <v>0</v>
      </c>
      <c r="F156" s="18">
        <f ca="1">VLOOKUP('Bewerking, HH'!$B156,INDIRECT("'Plak, Gebiedsmaatregelen'!A"&amp;$E$18&amp;":H"&amp;$E$19),F$24,FALSE)</f>
        <v>0</v>
      </c>
      <c r="G156" s="18">
        <f ca="1">VLOOKUP('Bewerking, HH'!$B156,INDIRECT("'Plak, Gebiedsmaatregelen'!A"&amp;$E$18&amp;":H"&amp;$E$19),G$24,FALSE)</f>
        <v>0</v>
      </c>
      <c r="H156" s="18">
        <f ca="1">VLOOKUP('Bewerking, HH'!$B156,INDIRECT("'Plak, Gebiedsmaatregelen'!A"&amp;$E$18&amp;":H"&amp;$E$19),H$24,FALSE)</f>
        <v>0</v>
      </c>
      <c r="I156" s="18">
        <f ca="1">VLOOKUP('Bewerking, HH'!$B156,INDIRECT("'Plak, Gebiedsmaatregelen'!A"&amp;$E$18&amp;":H"&amp;$E$19),I$24,FALSE)</f>
        <v>469</v>
      </c>
      <c r="M156" s="18">
        <f ca="1">VLOOKUP('Bewerking, HH'!$B156,INDIRECT("'Plak, Gebiedsmaatregelen'!A"&amp;$O$18&amp;":H"&amp;$O$19),M$24,FALSE)</f>
        <v>704</v>
      </c>
      <c r="N156" s="18">
        <f ca="1">VLOOKUP('Bewerking, HH'!$B156,INDIRECT("'Plak, Gebiedsmaatregelen'!A"&amp;$O$18&amp;":H"&amp;$O$19),N$24,FALSE)</f>
        <v>235</v>
      </c>
      <c r="O156" s="18">
        <f ca="1">VLOOKUP('Bewerking, HH'!$B156,INDIRECT("'Plak, Gebiedsmaatregelen'!A"&amp;$O$18&amp;":H"&amp;$O$19),O$24,FALSE)</f>
        <v>0</v>
      </c>
      <c r="P156" s="18">
        <f ca="1">VLOOKUP('Bewerking, HH'!$B156,INDIRECT("'Plak, Gebiedsmaatregelen'!A"&amp;$O$18&amp;":H"&amp;$O$19),P$24,FALSE)</f>
        <v>0</v>
      </c>
      <c r="Q156" s="18">
        <f ca="1">VLOOKUP('Bewerking, HH'!$B156,INDIRECT("'Plak, Gebiedsmaatregelen'!A"&amp;$O$18&amp;":H"&amp;$O$19),Q$24,FALSE)</f>
        <v>0</v>
      </c>
      <c r="R156" s="18">
        <f ca="1">VLOOKUP('Bewerking, HH'!$B156,INDIRECT("'Plak, Gebiedsmaatregelen'!A"&amp;$O$18&amp;":H"&amp;$O$19),R$24,FALSE)</f>
        <v>0</v>
      </c>
      <c r="S156" s="18">
        <f ca="1">VLOOKUP('Bewerking, HH'!$B156,INDIRECT("'Plak, Gebiedsmaatregelen'!A"&amp;$O$18&amp;":H"&amp;$O$19),S$24,FALSE)</f>
        <v>469</v>
      </c>
      <c r="W156" s="18">
        <f ca="1">VLOOKUP('Bewerking, HH'!$B156,INDIRECT("'Plak, Gebiedsmaatregelen'!A"&amp;$Y$18&amp;":H"&amp;$Y$19),W$24,FALSE)</f>
        <v>704</v>
      </c>
      <c r="X156" s="18">
        <f ca="1">VLOOKUP('Bewerking, HH'!$B156,INDIRECT("'Plak, Gebiedsmaatregelen'!A"&amp;$Y$18&amp;":H"&amp;$Y$19),X$24,FALSE)</f>
        <v>235</v>
      </c>
      <c r="Y156" s="18">
        <f ca="1">VLOOKUP('Bewerking, HH'!$B156,INDIRECT("'Plak, Gebiedsmaatregelen'!A"&amp;$Y$18&amp;":H"&amp;$Y$19),Y$24,FALSE)</f>
        <v>0</v>
      </c>
      <c r="Z156" s="18">
        <f ca="1">VLOOKUP('Bewerking, HH'!$B156,INDIRECT("'Plak, Gebiedsmaatregelen'!A"&amp;$Y$18&amp;":H"&amp;$Y$19),Z$24,FALSE)</f>
        <v>0</v>
      </c>
      <c r="AA156" s="18">
        <f ca="1">VLOOKUP('Bewerking, HH'!$B156,INDIRECT("'Plak, Gebiedsmaatregelen'!A"&amp;$Y$18&amp;":H"&amp;$Y$19),AA$24,FALSE)</f>
        <v>0</v>
      </c>
      <c r="AB156" s="18">
        <f ca="1">VLOOKUP('Bewerking, HH'!$B156,INDIRECT("'Plak, Gebiedsmaatregelen'!A"&amp;$Y$18&amp;":H"&amp;$Y$19),AB$24,FALSE)</f>
        <v>52</v>
      </c>
      <c r="AC156" s="18">
        <f ca="1">VLOOKUP('Bewerking, HH'!$B156,INDIRECT("'Plak, Gebiedsmaatregelen'!A"&amp;$Y$18&amp;":H"&amp;$Y$19),AC$24,FALSE)</f>
        <v>417</v>
      </c>
      <c r="AG156" s="18">
        <f ca="1">VLOOKUP('Bewerking, HH'!$B156,INDIRECT("'Plak, Gebiedsmaatregelen'!A"&amp;$AI$18&amp;":H"&amp;$AI$19),AG$24,FALSE)</f>
        <v>704</v>
      </c>
      <c r="AH156" s="18">
        <f ca="1">VLOOKUP('Bewerking, HH'!$B156,INDIRECT("'Plak, Gebiedsmaatregelen'!A"&amp;$AI$18&amp;":H"&amp;$AI$19),AH$24,FALSE)</f>
        <v>235</v>
      </c>
      <c r="AI156" s="18">
        <f ca="1">VLOOKUP('Bewerking, HH'!$B156,INDIRECT("'Plak, Gebiedsmaatregelen'!A"&amp;$AI$18&amp;":H"&amp;$AI$19),AI$24,FALSE)</f>
        <v>0</v>
      </c>
      <c r="AJ156" s="18">
        <f ca="1">VLOOKUP('Bewerking, HH'!$B156,INDIRECT("'Plak, Gebiedsmaatregelen'!A"&amp;$AI$18&amp;":H"&amp;$AI$19),AJ$24,FALSE)</f>
        <v>0</v>
      </c>
      <c r="AK156" s="18">
        <f ca="1">VLOOKUP('Bewerking, HH'!$B156,INDIRECT("'Plak, Gebiedsmaatregelen'!A"&amp;$AI$18&amp;":H"&amp;$AI$19),AK$24,FALSE)</f>
        <v>0</v>
      </c>
      <c r="AL156" s="18">
        <f ca="1">VLOOKUP('Bewerking, HH'!$B156,INDIRECT("'Plak, Gebiedsmaatregelen'!A"&amp;$AI$18&amp;":H"&amp;$AI$19),AL$24,FALSE)</f>
        <v>0</v>
      </c>
      <c r="AM156" s="18">
        <f ca="1">VLOOKUP('Bewerking, HH'!$B156,INDIRECT("'Plak, Gebiedsmaatregelen'!A"&amp;$AI$18&amp;":H"&amp;$AI$19),AM$24,FALSE)</f>
        <v>0</v>
      </c>
      <c r="AQ156" s="18">
        <f ca="1">VLOOKUP('Bewerking, HH'!$B156,INDIRECT("'Plak, Gebiedsmaatregelen'!A"&amp;$AS$18&amp;":H"&amp;$AS$19),AQ$24,FALSE)</f>
        <v>704</v>
      </c>
      <c r="AR156" s="18">
        <f ca="1">VLOOKUP('Bewerking, HH'!$B156,INDIRECT("'Plak, Gebiedsmaatregelen'!A"&amp;$AS$18&amp;":H"&amp;$AS$19),AR$24,FALSE)</f>
        <v>671</v>
      </c>
      <c r="AS156" s="18">
        <f ca="1">VLOOKUP('Bewerking, HH'!$B156,INDIRECT("'Plak, Gebiedsmaatregelen'!A"&amp;$AS$18&amp;":H"&amp;$AS$19),AS$24,FALSE)</f>
        <v>17</v>
      </c>
      <c r="AT156" s="18">
        <f ca="1">VLOOKUP('Bewerking, HH'!$B156,INDIRECT("'Plak, Gebiedsmaatregelen'!A"&amp;$AS$18&amp;":H"&amp;$AS$19),AT$24,FALSE)</f>
        <v>0</v>
      </c>
      <c r="AU156" s="18">
        <f ca="1">VLOOKUP('Bewerking, HH'!$B156,INDIRECT("'Plak, Gebiedsmaatregelen'!A"&amp;$AS$18&amp;":H"&amp;$AS$19),AU$24,FALSE)</f>
        <v>0</v>
      </c>
      <c r="AV156" s="18">
        <f ca="1">VLOOKUP('Bewerking, HH'!$B156,INDIRECT("'Plak, Gebiedsmaatregelen'!A"&amp;$AS$18&amp;":H"&amp;$AS$19),AV$24,FALSE)</f>
        <v>0</v>
      </c>
      <c r="AW156" s="18">
        <f ca="1">VLOOKUP('Bewerking, HH'!$B156,INDIRECT("'Plak, Gebiedsmaatregelen'!A"&amp;$AS$18&amp;":H"&amp;$AS$19),AW$24,FALSE)</f>
        <v>16</v>
      </c>
    </row>
    <row r="157" spans="1:49" x14ac:dyDescent="0.25">
      <c r="B157" s="18" t="s">
        <v>73</v>
      </c>
      <c r="C157" s="18">
        <f ca="1">VLOOKUP('Bewerking, HH'!$B157,INDIRECT("'Plak, Gebiedsmaatregelen'!A"&amp;$E$18&amp;":H"&amp;$E$19),C$24,FALSE)</f>
        <v>668</v>
      </c>
      <c r="D157" s="18">
        <f ca="1">VLOOKUP('Bewerking, HH'!$B157,INDIRECT("'Plak, Gebiedsmaatregelen'!A"&amp;$E$18&amp;":H"&amp;$E$19),D$24,FALSE)</f>
        <v>131</v>
      </c>
      <c r="E157" s="18">
        <f ca="1">VLOOKUP('Bewerking, HH'!$B157,INDIRECT("'Plak, Gebiedsmaatregelen'!A"&amp;$E$18&amp;":H"&amp;$E$19),E$24,FALSE)</f>
        <v>0</v>
      </c>
      <c r="F157" s="18">
        <f ca="1">VLOOKUP('Bewerking, HH'!$B157,INDIRECT("'Plak, Gebiedsmaatregelen'!A"&amp;$E$18&amp;":H"&amp;$E$19),F$24,FALSE)</f>
        <v>0</v>
      </c>
      <c r="G157" s="18">
        <f ca="1">VLOOKUP('Bewerking, HH'!$B157,INDIRECT("'Plak, Gebiedsmaatregelen'!A"&amp;$E$18&amp;":H"&amp;$E$19),G$24,FALSE)</f>
        <v>0</v>
      </c>
      <c r="H157" s="18">
        <f ca="1">VLOOKUP('Bewerking, HH'!$B157,INDIRECT("'Plak, Gebiedsmaatregelen'!A"&amp;$E$18&amp;":H"&amp;$E$19),H$24,FALSE)</f>
        <v>0</v>
      </c>
      <c r="I157" s="18">
        <f ca="1">VLOOKUP('Bewerking, HH'!$B157,INDIRECT("'Plak, Gebiedsmaatregelen'!A"&amp;$E$18&amp;":H"&amp;$E$19),I$24,FALSE)</f>
        <v>537</v>
      </c>
      <c r="M157" s="18">
        <f ca="1">VLOOKUP('Bewerking, HH'!$B157,INDIRECT("'Plak, Gebiedsmaatregelen'!A"&amp;$O$18&amp;":H"&amp;$O$19),M$24,FALSE)</f>
        <v>668</v>
      </c>
      <c r="N157" s="18">
        <f ca="1">VLOOKUP('Bewerking, HH'!$B157,INDIRECT("'Plak, Gebiedsmaatregelen'!A"&amp;$O$18&amp;":H"&amp;$O$19),N$24,FALSE)</f>
        <v>131</v>
      </c>
      <c r="O157" s="18">
        <f ca="1">VLOOKUP('Bewerking, HH'!$B157,INDIRECT("'Plak, Gebiedsmaatregelen'!A"&amp;$O$18&amp;":H"&amp;$O$19),O$24,FALSE)</f>
        <v>0</v>
      </c>
      <c r="P157" s="18">
        <f ca="1">VLOOKUP('Bewerking, HH'!$B157,INDIRECT("'Plak, Gebiedsmaatregelen'!A"&amp;$O$18&amp;":H"&amp;$O$19),P$24,FALSE)</f>
        <v>0</v>
      </c>
      <c r="Q157" s="18">
        <f ca="1">VLOOKUP('Bewerking, HH'!$B157,INDIRECT("'Plak, Gebiedsmaatregelen'!A"&amp;$O$18&amp;":H"&amp;$O$19),Q$24,FALSE)</f>
        <v>0</v>
      </c>
      <c r="R157" s="18">
        <f ca="1">VLOOKUP('Bewerking, HH'!$B157,INDIRECT("'Plak, Gebiedsmaatregelen'!A"&amp;$O$18&amp;":H"&amp;$O$19),R$24,FALSE)</f>
        <v>0</v>
      </c>
      <c r="S157" s="18">
        <f ca="1">VLOOKUP('Bewerking, HH'!$B157,INDIRECT("'Plak, Gebiedsmaatregelen'!A"&amp;$O$18&amp;":H"&amp;$O$19),S$24,FALSE)</f>
        <v>537</v>
      </c>
      <c r="W157" s="18">
        <f ca="1">VLOOKUP('Bewerking, HH'!$B157,INDIRECT("'Plak, Gebiedsmaatregelen'!A"&amp;$Y$18&amp;":H"&amp;$Y$19),W$24,FALSE)</f>
        <v>668</v>
      </c>
      <c r="X157" s="18">
        <f ca="1">VLOOKUP('Bewerking, HH'!$B157,INDIRECT("'Plak, Gebiedsmaatregelen'!A"&amp;$Y$18&amp;":H"&amp;$Y$19),X$24,FALSE)</f>
        <v>131</v>
      </c>
      <c r="Y157" s="18">
        <f ca="1">VLOOKUP('Bewerking, HH'!$B157,INDIRECT("'Plak, Gebiedsmaatregelen'!A"&amp;$Y$18&amp;":H"&amp;$Y$19),Y$24,FALSE)</f>
        <v>0</v>
      </c>
      <c r="Z157" s="18">
        <f ca="1">VLOOKUP('Bewerking, HH'!$B157,INDIRECT("'Plak, Gebiedsmaatregelen'!A"&amp;$Y$18&amp;":H"&amp;$Y$19),Z$24,FALSE)</f>
        <v>0</v>
      </c>
      <c r="AA157" s="18">
        <f ca="1">VLOOKUP('Bewerking, HH'!$B157,INDIRECT("'Plak, Gebiedsmaatregelen'!A"&amp;$Y$18&amp;":H"&amp;$Y$19),AA$24,FALSE)</f>
        <v>0</v>
      </c>
      <c r="AB157" s="18">
        <f ca="1">VLOOKUP('Bewerking, HH'!$B157,INDIRECT("'Plak, Gebiedsmaatregelen'!A"&amp;$Y$18&amp;":H"&amp;$Y$19),AB$24,FALSE)</f>
        <v>146</v>
      </c>
      <c r="AC157" s="18">
        <f ca="1">VLOOKUP('Bewerking, HH'!$B157,INDIRECT("'Plak, Gebiedsmaatregelen'!A"&amp;$Y$18&amp;":H"&amp;$Y$19),AC$24,FALSE)</f>
        <v>391</v>
      </c>
      <c r="AG157" s="18">
        <f ca="1">VLOOKUP('Bewerking, HH'!$B157,INDIRECT("'Plak, Gebiedsmaatregelen'!A"&amp;$AI$18&amp;":H"&amp;$AI$19),AG$24,FALSE)</f>
        <v>668</v>
      </c>
      <c r="AH157" s="18">
        <f ca="1">VLOOKUP('Bewerking, HH'!$B157,INDIRECT("'Plak, Gebiedsmaatregelen'!A"&amp;$AI$18&amp;":H"&amp;$AI$19),AH$24,FALSE)</f>
        <v>131</v>
      </c>
      <c r="AI157" s="18">
        <f ca="1">VLOOKUP('Bewerking, HH'!$B157,INDIRECT("'Plak, Gebiedsmaatregelen'!A"&amp;$AI$18&amp;":H"&amp;$AI$19),AI$24,FALSE)</f>
        <v>0</v>
      </c>
      <c r="AJ157" s="18">
        <f ca="1">VLOOKUP('Bewerking, HH'!$B157,INDIRECT("'Plak, Gebiedsmaatregelen'!A"&amp;$AI$18&amp;":H"&amp;$AI$19),AJ$24,FALSE)</f>
        <v>0</v>
      </c>
      <c r="AK157" s="18">
        <f ca="1">VLOOKUP('Bewerking, HH'!$B157,INDIRECT("'Plak, Gebiedsmaatregelen'!A"&amp;$AI$18&amp;":H"&amp;$AI$19),AK$24,FALSE)</f>
        <v>0</v>
      </c>
      <c r="AL157" s="18">
        <f ca="1">VLOOKUP('Bewerking, HH'!$B157,INDIRECT("'Plak, Gebiedsmaatregelen'!A"&amp;$AI$18&amp;":H"&amp;$AI$19),AL$24,FALSE)</f>
        <v>0</v>
      </c>
      <c r="AM157" s="18">
        <f ca="1">VLOOKUP('Bewerking, HH'!$B157,INDIRECT("'Plak, Gebiedsmaatregelen'!A"&amp;$AI$18&amp;":H"&amp;$AI$19),AM$24,FALSE)</f>
        <v>0</v>
      </c>
      <c r="AQ157" s="18">
        <f ca="1">VLOOKUP('Bewerking, HH'!$B157,INDIRECT("'Plak, Gebiedsmaatregelen'!A"&amp;$AS$18&amp;":H"&amp;$AS$19),AQ$24,FALSE)</f>
        <v>668</v>
      </c>
      <c r="AR157" s="18">
        <f ca="1">VLOOKUP('Bewerking, HH'!$B157,INDIRECT("'Plak, Gebiedsmaatregelen'!A"&amp;$AS$18&amp;":H"&amp;$AS$19),AR$24,FALSE)</f>
        <v>361</v>
      </c>
      <c r="AS157" s="18">
        <f ca="1">VLOOKUP('Bewerking, HH'!$B157,INDIRECT("'Plak, Gebiedsmaatregelen'!A"&amp;$AS$18&amp;":H"&amp;$AS$19),AS$24,FALSE)</f>
        <v>265</v>
      </c>
      <c r="AT157" s="18">
        <f ca="1">VLOOKUP('Bewerking, HH'!$B157,INDIRECT("'Plak, Gebiedsmaatregelen'!A"&amp;$AS$18&amp;":H"&amp;$AS$19),AT$24,FALSE)</f>
        <v>0</v>
      </c>
      <c r="AU157" s="18">
        <f ca="1">VLOOKUP('Bewerking, HH'!$B157,INDIRECT("'Plak, Gebiedsmaatregelen'!A"&amp;$AS$18&amp;":H"&amp;$AS$19),AU$24,FALSE)</f>
        <v>0</v>
      </c>
      <c r="AV157" s="18">
        <f ca="1">VLOOKUP('Bewerking, HH'!$B157,INDIRECT("'Plak, Gebiedsmaatregelen'!A"&amp;$AS$18&amp;":H"&amp;$AS$19),AV$24,FALSE)</f>
        <v>0</v>
      </c>
      <c r="AW157" s="18">
        <f ca="1">VLOOKUP('Bewerking, HH'!$B157,INDIRECT("'Plak, Gebiedsmaatregelen'!A"&amp;$AS$18&amp;":H"&amp;$AS$19),AW$24,FALSE)</f>
        <v>42</v>
      </c>
    </row>
    <row r="158" spans="1:49" x14ac:dyDescent="0.25">
      <c r="B158" s="18" t="s">
        <v>74</v>
      </c>
      <c r="C158" s="18">
        <f ca="1">VLOOKUP('Bewerking, HH'!$B158,INDIRECT("'Plak, Gebiedsmaatregelen'!A"&amp;$E$18&amp;":H"&amp;$E$19),C$24,FALSE)</f>
        <v>207</v>
      </c>
      <c r="D158" s="18">
        <f ca="1">VLOOKUP('Bewerking, HH'!$B158,INDIRECT("'Plak, Gebiedsmaatregelen'!A"&amp;$E$18&amp;":H"&amp;$E$19),D$24,FALSE)</f>
        <v>15</v>
      </c>
      <c r="E158" s="18">
        <f ca="1">VLOOKUP('Bewerking, HH'!$B158,INDIRECT("'Plak, Gebiedsmaatregelen'!A"&amp;$E$18&amp;":H"&amp;$E$19),E$24,FALSE)</f>
        <v>0</v>
      </c>
      <c r="F158" s="18">
        <f ca="1">VLOOKUP('Bewerking, HH'!$B158,INDIRECT("'Plak, Gebiedsmaatregelen'!A"&amp;$E$18&amp;":H"&amp;$E$19),F$24,FALSE)</f>
        <v>0</v>
      </c>
      <c r="G158" s="18">
        <f ca="1">VLOOKUP('Bewerking, HH'!$B158,INDIRECT("'Plak, Gebiedsmaatregelen'!A"&amp;$E$18&amp;":H"&amp;$E$19),G$24,FALSE)</f>
        <v>0</v>
      </c>
      <c r="H158" s="18">
        <f ca="1">VLOOKUP('Bewerking, HH'!$B158,INDIRECT("'Plak, Gebiedsmaatregelen'!A"&amp;$E$18&amp;":H"&amp;$E$19),H$24,FALSE)</f>
        <v>0</v>
      </c>
      <c r="I158" s="18">
        <f ca="1">VLOOKUP('Bewerking, HH'!$B158,INDIRECT("'Plak, Gebiedsmaatregelen'!A"&amp;$E$18&amp;":H"&amp;$E$19),I$24,FALSE)</f>
        <v>192</v>
      </c>
      <c r="M158" s="18">
        <f ca="1">VLOOKUP('Bewerking, HH'!$B158,INDIRECT("'Plak, Gebiedsmaatregelen'!A"&amp;$O$18&amp;":H"&amp;$O$19),M$24,FALSE)</f>
        <v>207</v>
      </c>
      <c r="N158" s="18">
        <f ca="1">VLOOKUP('Bewerking, HH'!$B158,INDIRECT("'Plak, Gebiedsmaatregelen'!A"&amp;$O$18&amp;":H"&amp;$O$19),N$24,FALSE)</f>
        <v>15</v>
      </c>
      <c r="O158" s="18">
        <f ca="1">VLOOKUP('Bewerking, HH'!$B158,INDIRECT("'Plak, Gebiedsmaatregelen'!A"&amp;$O$18&amp;":H"&amp;$O$19),O$24,FALSE)</f>
        <v>0</v>
      </c>
      <c r="P158" s="18">
        <f ca="1">VLOOKUP('Bewerking, HH'!$B158,INDIRECT("'Plak, Gebiedsmaatregelen'!A"&amp;$O$18&amp;":H"&amp;$O$19),P$24,FALSE)</f>
        <v>0</v>
      </c>
      <c r="Q158" s="18">
        <f ca="1">VLOOKUP('Bewerking, HH'!$B158,INDIRECT("'Plak, Gebiedsmaatregelen'!A"&amp;$O$18&amp;":H"&amp;$O$19),Q$24,FALSE)</f>
        <v>0</v>
      </c>
      <c r="R158" s="18">
        <f ca="1">VLOOKUP('Bewerking, HH'!$B158,INDIRECT("'Plak, Gebiedsmaatregelen'!A"&amp;$O$18&amp;":H"&amp;$O$19),R$24,FALSE)</f>
        <v>0</v>
      </c>
      <c r="S158" s="18">
        <f ca="1">VLOOKUP('Bewerking, HH'!$B158,INDIRECT("'Plak, Gebiedsmaatregelen'!A"&amp;$O$18&amp;":H"&amp;$O$19),S$24,FALSE)</f>
        <v>192</v>
      </c>
      <c r="W158" s="18">
        <f ca="1">VLOOKUP('Bewerking, HH'!$B158,INDIRECT("'Plak, Gebiedsmaatregelen'!A"&amp;$Y$18&amp;":H"&amp;$Y$19),W$24,FALSE)</f>
        <v>207</v>
      </c>
      <c r="X158" s="18">
        <f ca="1">VLOOKUP('Bewerking, HH'!$B158,INDIRECT("'Plak, Gebiedsmaatregelen'!A"&amp;$Y$18&amp;":H"&amp;$Y$19),X$24,FALSE)</f>
        <v>15</v>
      </c>
      <c r="Y158" s="18">
        <f ca="1">VLOOKUP('Bewerking, HH'!$B158,INDIRECT("'Plak, Gebiedsmaatregelen'!A"&amp;$Y$18&amp;":H"&amp;$Y$19),Y$24,FALSE)</f>
        <v>0</v>
      </c>
      <c r="Z158" s="18">
        <f ca="1">VLOOKUP('Bewerking, HH'!$B158,INDIRECT("'Plak, Gebiedsmaatregelen'!A"&amp;$Y$18&amp;":H"&amp;$Y$19),Z$24,FALSE)</f>
        <v>0</v>
      </c>
      <c r="AA158" s="18">
        <f ca="1">VLOOKUP('Bewerking, HH'!$B158,INDIRECT("'Plak, Gebiedsmaatregelen'!A"&amp;$Y$18&amp;":H"&amp;$Y$19),AA$24,FALSE)</f>
        <v>0</v>
      </c>
      <c r="AB158" s="18">
        <f ca="1">VLOOKUP('Bewerking, HH'!$B158,INDIRECT("'Plak, Gebiedsmaatregelen'!A"&amp;$Y$18&amp;":H"&amp;$Y$19),AB$24,FALSE)</f>
        <v>30</v>
      </c>
      <c r="AC158" s="18">
        <f ca="1">VLOOKUP('Bewerking, HH'!$B158,INDIRECT("'Plak, Gebiedsmaatregelen'!A"&amp;$Y$18&amp;":H"&amp;$Y$19),AC$24,FALSE)</f>
        <v>162</v>
      </c>
      <c r="AG158" s="18">
        <f ca="1">VLOOKUP('Bewerking, HH'!$B158,INDIRECT("'Plak, Gebiedsmaatregelen'!A"&amp;$AI$18&amp;":H"&amp;$AI$19),AG$24,FALSE)</f>
        <v>207</v>
      </c>
      <c r="AH158" s="18">
        <f ca="1">VLOOKUP('Bewerking, HH'!$B158,INDIRECT("'Plak, Gebiedsmaatregelen'!A"&amp;$AI$18&amp;":H"&amp;$AI$19),AH$24,FALSE)</f>
        <v>15</v>
      </c>
      <c r="AI158" s="18">
        <f ca="1">VLOOKUP('Bewerking, HH'!$B158,INDIRECT("'Plak, Gebiedsmaatregelen'!A"&amp;$AI$18&amp;":H"&amp;$AI$19),AI$24,FALSE)</f>
        <v>0</v>
      </c>
      <c r="AJ158" s="18">
        <f ca="1">VLOOKUP('Bewerking, HH'!$B158,INDIRECT("'Plak, Gebiedsmaatregelen'!A"&amp;$AI$18&amp;":H"&amp;$AI$19),AJ$24,FALSE)</f>
        <v>0</v>
      </c>
      <c r="AK158" s="18">
        <f ca="1">VLOOKUP('Bewerking, HH'!$B158,INDIRECT("'Plak, Gebiedsmaatregelen'!A"&amp;$AI$18&amp;":H"&amp;$AI$19),AK$24,FALSE)</f>
        <v>0</v>
      </c>
      <c r="AL158" s="18">
        <f ca="1">VLOOKUP('Bewerking, HH'!$B158,INDIRECT("'Plak, Gebiedsmaatregelen'!A"&amp;$AI$18&amp;":H"&amp;$AI$19),AL$24,FALSE)</f>
        <v>0</v>
      </c>
      <c r="AM158" s="18">
        <f ca="1">VLOOKUP('Bewerking, HH'!$B158,INDIRECT("'Plak, Gebiedsmaatregelen'!A"&amp;$AI$18&amp;":H"&amp;$AI$19),AM$24,FALSE)</f>
        <v>0</v>
      </c>
      <c r="AQ158" s="18">
        <f ca="1">VLOOKUP('Bewerking, HH'!$B158,INDIRECT("'Plak, Gebiedsmaatregelen'!A"&amp;$AS$18&amp;":H"&amp;$AS$19),AQ$24,FALSE)</f>
        <v>207</v>
      </c>
      <c r="AR158" s="18">
        <f ca="1">VLOOKUP('Bewerking, HH'!$B158,INDIRECT("'Plak, Gebiedsmaatregelen'!A"&amp;$AS$18&amp;":H"&amp;$AS$19),AR$24,FALSE)</f>
        <v>142</v>
      </c>
      <c r="AS158" s="18">
        <f ca="1">VLOOKUP('Bewerking, HH'!$B158,INDIRECT("'Plak, Gebiedsmaatregelen'!A"&amp;$AS$18&amp;":H"&amp;$AS$19),AS$24,FALSE)</f>
        <v>43</v>
      </c>
      <c r="AT158" s="18">
        <f ca="1">VLOOKUP('Bewerking, HH'!$B158,INDIRECT("'Plak, Gebiedsmaatregelen'!A"&amp;$AS$18&amp;":H"&amp;$AS$19),AT$24,FALSE)</f>
        <v>0</v>
      </c>
      <c r="AU158" s="18">
        <f ca="1">VLOOKUP('Bewerking, HH'!$B158,INDIRECT("'Plak, Gebiedsmaatregelen'!A"&amp;$AS$18&amp;":H"&amp;$AS$19),AU$24,FALSE)</f>
        <v>0</v>
      </c>
      <c r="AV158" s="18">
        <f ca="1">VLOOKUP('Bewerking, HH'!$B158,INDIRECT("'Plak, Gebiedsmaatregelen'!A"&amp;$AS$18&amp;":H"&amp;$AS$19),AV$24,FALSE)</f>
        <v>0</v>
      </c>
      <c r="AW158" s="18">
        <f ca="1">VLOOKUP('Bewerking, HH'!$B158,INDIRECT("'Plak, Gebiedsmaatregelen'!A"&amp;$AS$18&amp;":H"&amp;$AS$19),AW$24,FALSE)</f>
        <v>22</v>
      </c>
    </row>
    <row r="159" spans="1:49" x14ac:dyDescent="0.25">
      <c r="B159" s="18" t="s">
        <v>75</v>
      </c>
      <c r="C159" s="18">
        <f ca="1">VLOOKUP('Bewerking, HH'!$B159,INDIRECT("'Plak, Gebiedsmaatregelen'!A"&amp;$E$18&amp;":H"&amp;$E$19),C$24,FALSE)</f>
        <v>134</v>
      </c>
      <c r="D159" s="18">
        <f ca="1">VLOOKUP('Bewerking, HH'!$B159,INDIRECT("'Plak, Gebiedsmaatregelen'!A"&amp;$E$18&amp;":H"&amp;$E$19),D$24,FALSE)</f>
        <v>28</v>
      </c>
      <c r="E159" s="18">
        <f ca="1">VLOOKUP('Bewerking, HH'!$B159,INDIRECT("'Plak, Gebiedsmaatregelen'!A"&amp;$E$18&amp;":H"&amp;$E$19),E$24,FALSE)</f>
        <v>0</v>
      </c>
      <c r="F159" s="18">
        <f ca="1">VLOOKUP('Bewerking, HH'!$B159,INDIRECT("'Plak, Gebiedsmaatregelen'!A"&amp;$E$18&amp;":H"&amp;$E$19),F$24,FALSE)</f>
        <v>0</v>
      </c>
      <c r="G159" s="18">
        <f ca="1">VLOOKUP('Bewerking, HH'!$B159,INDIRECT("'Plak, Gebiedsmaatregelen'!A"&amp;$E$18&amp;":H"&amp;$E$19),G$24,FALSE)</f>
        <v>0</v>
      </c>
      <c r="H159" s="18">
        <f ca="1">VLOOKUP('Bewerking, HH'!$B159,INDIRECT("'Plak, Gebiedsmaatregelen'!A"&amp;$E$18&amp;":H"&amp;$E$19),H$24,FALSE)</f>
        <v>0</v>
      </c>
      <c r="I159" s="18">
        <f ca="1">VLOOKUP('Bewerking, HH'!$B159,INDIRECT("'Plak, Gebiedsmaatregelen'!A"&amp;$E$18&amp;":H"&amp;$E$19),I$24,FALSE)</f>
        <v>106</v>
      </c>
      <c r="M159" s="18">
        <f ca="1">VLOOKUP('Bewerking, HH'!$B159,INDIRECT("'Plak, Gebiedsmaatregelen'!A"&amp;$O$18&amp;":H"&amp;$O$19),M$24,FALSE)</f>
        <v>134</v>
      </c>
      <c r="N159" s="18">
        <f ca="1">VLOOKUP('Bewerking, HH'!$B159,INDIRECT("'Plak, Gebiedsmaatregelen'!A"&amp;$O$18&amp;":H"&amp;$O$19),N$24,FALSE)</f>
        <v>28</v>
      </c>
      <c r="O159" s="18">
        <f ca="1">VLOOKUP('Bewerking, HH'!$B159,INDIRECT("'Plak, Gebiedsmaatregelen'!A"&amp;$O$18&amp;":H"&amp;$O$19),O$24,FALSE)</f>
        <v>0</v>
      </c>
      <c r="P159" s="18">
        <f ca="1">VLOOKUP('Bewerking, HH'!$B159,INDIRECT("'Plak, Gebiedsmaatregelen'!A"&amp;$O$18&amp;":H"&amp;$O$19),P$24,FALSE)</f>
        <v>0</v>
      </c>
      <c r="Q159" s="18">
        <f ca="1">VLOOKUP('Bewerking, HH'!$B159,INDIRECT("'Plak, Gebiedsmaatregelen'!A"&amp;$O$18&amp;":H"&amp;$O$19),Q$24,FALSE)</f>
        <v>0</v>
      </c>
      <c r="R159" s="18">
        <f ca="1">VLOOKUP('Bewerking, HH'!$B159,INDIRECT("'Plak, Gebiedsmaatregelen'!A"&amp;$O$18&amp;":H"&amp;$O$19),R$24,FALSE)</f>
        <v>0</v>
      </c>
      <c r="S159" s="18">
        <f ca="1">VLOOKUP('Bewerking, HH'!$B159,INDIRECT("'Plak, Gebiedsmaatregelen'!A"&amp;$O$18&amp;":H"&amp;$O$19),S$24,FALSE)</f>
        <v>106</v>
      </c>
      <c r="W159" s="18">
        <f ca="1">VLOOKUP('Bewerking, HH'!$B159,INDIRECT("'Plak, Gebiedsmaatregelen'!A"&amp;$Y$18&amp;":H"&amp;$Y$19),W$24,FALSE)</f>
        <v>134</v>
      </c>
      <c r="X159" s="18">
        <f ca="1">VLOOKUP('Bewerking, HH'!$B159,INDIRECT("'Plak, Gebiedsmaatregelen'!A"&amp;$Y$18&amp;":H"&amp;$Y$19),X$24,FALSE)</f>
        <v>28</v>
      </c>
      <c r="Y159" s="18">
        <f ca="1">VLOOKUP('Bewerking, HH'!$B159,INDIRECT("'Plak, Gebiedsmaatregelen'!A"&amp;$Y$18&amp;":H"&amp;$Y$19),Y$24,FALSE)</f>
        <v>0</v>
      </c>
      <c r="Z159" s="18">
        <f ca="1">VLOOKUP('Bewerking, HH'!$B159,INDIRECT("'Plak, Gebiedsmaatregelen'!A"&amp;$Y$18&amp;":H"&amp;$Y$19),Z$24,FALSE)</f>
        <v>0</v>
      </c>
      <c r="AA159" s="18">
        <f ca="1">VLOOKUP('Bewerking, HH'!$B159,INDIRECT("'Plak, Gebiedsmaatregelen'!A"&amp;$Y$18&amp;":H"&amp;$Y$19),AA$24,FALSE)</f>
        <v>0</v>
      </c>
      <c r="AB159" s="18">
        <f ca="1">VLOOKUP('Bewerking, HH'!$B159,INDIRECT("'Plak, Gebiedsmaatregelen'!A"&amp;$Y$18&amp;":H"&amp;$Y$19),AB$24,FALSE)</f>
        <v>14</v>
      </c>
      <c r="AC159" s="18">
        <f ca="1">VLOOKUP('Bewerking, HH'!$B159,INDIRECT("'Plak, Gebiedsmaatregelen'!A"&amp;$Y$18&amp;":H"&amp;$Y$19),AC$24,FALSE)</f>
        <v>92</v>
      </c>
      <c r="AG159" s="18">
        <f ca="1">VLOOKUP('Bewerking, HH'!$B159,INDIRECT("'Plak, Gebiedsmaatregelen'!A"&amp;$AI$18&amp;":H"&amp;$AI$19),AG$24,FALSE)</f>
        <v>134</v>
      </c>
      <c r="AH159" s="18">
        <f ca="1">VLOOKUP('Bewerking, HH'!$B159,INDIRECT("'Plak, Gebiedsmaatregelen'!A"&amp;$AI$18&amp;":H"&amp;$AI$19),AH$24,FALSE)</f>
        <v>28</v>
      </c>
      <c r="AI159" s="18">
        <f ca="1">VLOOKUP('Bewerking, HH'!$B159,INDIRECT("'Plak, Gebiedsmaatregelen'!A"&amp;$AI$18&amp;":H"&amp;$AI$19),AI$24,FALSE)</f>
        <v>0</v>
      </c>
      <c r="AJ159" s="18">
        <f ca="1">VLOOKUP('Bewerking, HH'!$B159,INDIRECT("'Plak, Gebiedsmaatregelen'!A"&amp;$AI$18&amp;":H"&amp;$AI$19),AJ$24,FALSE)</f>
        <v>0</v>
      </c>
      <c r="AK159" s="18">
        <f ca="1">VLOOKUP('Bewerking, HH'!$B159,INDIRECT("'Plak, Gebiedsmaatregelen'!A"&amp;$AI$18&amp;":H"&amp;$AI$19),AK$24,FALSE)</f>
        <v>0</v>
      </c>
      <c r="AL159" s="18">
        <f ca="1">VLOOKUP('Bewerking, HH'!$B159,INDIRECT("'Plak, Gebiedsmaatregelen'!A"&amp;$AI$18&amp;":H"&amp;$AI$19),AL$24,FALSE)</f>
        <v>0</v>
      </c>
      <c r="AM159" s="18">
        <f ca="1">VLOOKUP('Bewerking, HH'!$B159,INDIRECT("'Plak, Gebiedsmaatregelen'!A"&amp;$AI$18&amp;":H"&amp;$AI$19),AM$24,FALSE)</f>
        <v>0</v>
      </c>
      <c r="AQ159" s="18">
        <f ca="1">VLOOKUP('Bewerking, HH'!$B159,INDIRECT("'Plak, Gebiedsmaatregelen'!A"&amp;$AS$18&amp;":H"&amp;$AS$19),AQ$24,FALSE)</f>
        <v>134</v>
      </c>
      <c r="AR159" s="18">
        <f ca="1">VLOOKUP('Bewerking, HH'!$B159,INDIRECT("'Plak, Gebiedsmaatregelen'!A"&amp;$AS$18&amp;":H"&amp;$AS$19),AR$24,FALSE)</f>
        <v>92</v>
      </c>
      <c r="AS159" s="18">
        <f ca="1">VLOOKUP('Bewerking, HH'!$B159,INDIRECT("'Plak, Gebiedsmaatregelen'!A"&amp;$AS$18&amp;":H"&amp;$AS$19),AS$24,FALSE)</f>
        <v>36</v>
      </c>
      <c r="AT159" s="18">
        <f ca="1">VLOOKUP('Bewerking, HH'!$B159,INDIRECT("'Plak, Gebiedsmaatregelen'!A"&amp;$AS$18&amp;":H"&amp;$AS$19),AT$24,FALSE)</f>
        <v>0</v>
      </c>
      <c r="AU159" s="18">
        <f ca="1">VLOOKUP('Bewerking, HH'!$B159,INDIRECT("'Plak, Gebiedsmaatregelen'!A"&amp;$AS$18&amp;":H"&amp;$AS$19),AU$24,FALSE)</f>
        <v>0</v>
      </c>
      <c r="AV159" s="18">
        <f ca="1">VLOOKUP('Bewerking, HH'!$B159,INDIRECT("'Plak, Gebiedsmaatregelen'!A"&amp;$AS$18&amp;":H"&amp;$AS$19),AV$24,FALSE)</f>
        <v>0</v>
      </c>
      <c r="AW159" s="18">
        <f ca="1">VLOOKUP('Bewerking, HH'!$B159,INDIRECT("'Plak, Gebiedsmaatregelen'!A"&amp;$AS$18&amp;":H"&amp;$AS$19),AW$24,FALSE)</f>
        <v>6</v>
      </c>
    </row>
    <row r="160" spans="1:49" x14ac:dyDescent="0.25">
      <c r="B160" s="18" t="s">
        <v>76</v>
      </c>
      <c r="C160" s="18">
        <f ca="1">VLOOKUP('Bewerking, HH'!$B160,INDIRECT("'Plak, Gebiedsmaatregelen'!A"&amp;$E$18&amp;":H"&amp;$E$19),C$24,FALSE)</f>
        <v>113</v>
      </c>
      <c r="D160" s="18">
        <f ca="1">VLOOKUP('Bewerking, HH'!$B160,INDIRECT("'Plak, Gebiedsmaatregelen'!A"&amp;$E$18&amp;":H"&amp;$E$19),D$24,FALSE)</f>
        <v>30</v>
      </c>
      <c r="E160" s="18">
        <f ca="1">VLOOKUP('Bewerking, HH'!$B160,INDIRECT("'Plak, Gebiedsmaatregelen'!A"&amp;$E$18&amp;":H"&amp;$E$19),E$24,FALSE)</f>
        <v>0</v>
      </c>
      <c r="F160" s="18">
        <f ca="1">VLOOKUP('Bewerking, HH'!$B160,INDIRECT("'Plak, Gebiedsmaatregelen'!A"&amp;$E$18&amp;":H"&amp;$E$19),F$24,FALSE)</f>
        <v>0</v>
      </c>
      <c r="G160" s="18">
        <f ca="1">VLOOKUP('Bewerking, HH'!$B160,INDIRECT("'Plak, Gebiedsmaatregelen'!A"&amp;$E$18&amp;":H"&amp;$E$19),G$24,FALSE)</f>
        <v>0</v>
      </c>
      <c r="H160" s="18">
        <f ca="1">VLOOKUP('Bewerking, HH'!$B160,INDIRECT("'Plak, Gebiedsmaatregelen'!A"&amp;$E$18&amp;":H"&amp;$E$19),H$24,FALSE)</f>
        <v>0</v>
      </c>
      <c r="I160" s="18">
        <f ca="1">VLOOKUP('Bewerking, HH'!$B160,INDIRECT("'Plak, Gebiedsmaatregelen'!A"&amp;$E$18&amp;":H"&amp;$E$19),I$24,FALSE)</f>
        <v>83</v>
      </c>
      <c r="M160" s="18">
        <f ca="1">VLOOKUP('Bewerking, HH'!$B160,INDIRECT("'Plak, Gebiedsmaatregelen'!A"&amp;$O$18&amp;":H"&amp;$O$19),M$24,FALSE)</f>
        <v>113</v>
      </c>
      <c r="N160" s="18">
        <f ca="1">VLOOKUP('Bewerking, HH'!$B160,INDIRECT("'Plak, Gebiedsmaatregelen'!A"&amp;$O$18&amp;":H"&amp;$O$19),N$24,FALSE)</f>
        <v>30</v>
      </c>
      <c r="O160" s="18">
        <f ca="1">VLOOKUP('Bewerking, HH'!$B160,INDIRECT("'Plak, Gebiedsmaatregelen'!A"&amp;$O$18&amp;":H"&amp;$O$19),O$24,FALSE)</f>
        <v>0</v>
      </c>
      <c r="P160" s="18">
        <f ca="1">VLOOKUP('Bewerking, HH'!$B160,INDIRECT("'Plak, Gebiedsmaatregelen'!A"&amp;$O$18&amp;":H"&amp;$O$19),P$24,FALSE)</f>
        <v>0</v>
      </c>
      <c r="Q160" s="18">
        <f ca="1">VLOOKUP('Bewerking, HH'!$B160,INDIRECT("'Plak, Gebiedsmaatregelen'!A"&amp;$O$18&amp;":H"&amp;$O$19),Q$24,FALSE)</f>
        <v>0</v>
      </c>
      <c r="R160" s="18">
        <f ca="1">VLOOKUP('Bewerking, HH'!$B160,INDIRECT("'Plak, Gebiedsmaatregelen'!A"&amp;$O$18&amp;":H"&amp;$O$19),R$24,FALSE)</f>
        <v>0</v>
      </c>
      <c r="S160" s="18">
        <f ca="1">VLOOKUP('Bewerking, HH'!$B160,INDIRECT("'Plak, Gebiedsmaatregelen'!A"&amp;$O$18&amp;":H"&amp;$O$19),S$24,FALSE)</f>
        <v>83</v>
      </c>
      <c r="W160" s="18">
        <f ca="1">VLOOKUP('Bewerking, HH'!$B160,INDIRECT("'Plak, Gebiedsmaatregelen'!A"&amp;$Y$18&amp;":H"&amp;$Y$19),W$24,FALSE)</f>
        <v>113</v>
      </c>
      <c r="X160" s="18">
        <f ca="1">VLOOKUP('Bewerking, HH'!$B160,INDIRECT("'Plak, Gebiedsmaatregelen'!A"&amp;$Y$18&amp;":H"&amp;$Y$19),X$24,FALSE)</f>
        <v>30</v>
      </c>
      <c r="Y160" s="18">
        <f ca="1">VLOOKUP('Bewerking, HH'!$B160,INDIRECT("'Plak, Gebiedsmaatregelen'!A"&amp;$Y$18&amp;":H"&amp;$Y$19),Y$24,FALSE)</f>
        <v>0</v>
      </c>
      <c r="Z160" s="18">
        <f ca="1">VLOOKUP('Bewerking, HH'!$B160,INDIRECT("'Plak, Gebiedsmaatregelen'!A"&amp;$Y$18&amp;":H"&amp;$Y$19),Z$24,FALSE)</f>
        <v>0</v>
      </c>
      <c r="AA160" s="18">
        <f ca="1">VLOOKUP('Bewerking, HH'!$B160,INDIRECT("'Plak, Gebiedsmaatregelen'!A"&amp;$Y$18&amp;":H"&amp;$Y$19),AA$24,FALSE)</f>
        <v>0</v>
      </c>
      <c r="AB160" s="18">
        <f ca="1">VLOOKUP('Bewerking, HH'!$B160,INDIRECT("'Plak, Gebiedsmaatregelen'!A"&amp;$Y$18&amp;":H"&amp;$Y$19),AB$24,FALSE)</f>
        <v>39</v>
      </c>
      <c r="AC160" s="18">
        <f ca="1">VLOOKUP('Bewerking, HH'!$B160,INDIRECT("'Plak, Gebiedsmaatregelen'!A"&amp;$Y$18&amp;":H"&amp;$Y$19),AC$24,FALSE)</f>
        <v>44</v>
      </c>
      <c r="AG160" s="18">
        <f ca="1">VLOOKUP('Bewerking, HH'!$B160,INDIRECT("'Plak, Gebiedsmaatregelen'!A"&amp;$AI$18&amp;":H"&amp;$AI$19),AG$24,FALSE)</f>
        <v>113</v>
      </c>
      <c r="AH160" s="18">
        <f ca="1">VLOOKUP('Bewerking, HH'!$B160,INDIRECT("'Plak, Gebiedsmaatregelen'!A"&amp;$AI$18&amp;":H"&amp;$AI$19),AH$24,FALSE)</f>
        <v>30</v>
      </c>
      <c r="AI160" s="18">
        <f ca="1">VLOOKUP('Bewerking, HH'!$B160,INDIRECT("'Plak, Gebiedsmaatregelen'!A"&amp;$AI$18&amp;":H"&amp;$AI$19),AI$24,FALSE)</f>
        <v>0</v>
      </c>
      <c r="AJ160" s="18">
        <f ca="1">VLOOKUP('Bewerking, HH'!$B160,INDIRECT("'Plak, Gebiedsmaatregelen'!A"&amp;$AI$18&amp;":H"&amp;$AI$19),AJ$24,FALSE)</f>
        <v>0</v>
      </c>
      <c r="AK160" s="18">
        <f ca="1">VLOOKUP('Bewerking, HH'!$B160,INDIRECT("'Plak, Gebiedsmaatregelen'!A"&amp;$AI$18&amp;":H"&amp;$AI$19),AK$24,FALSE)</f>
        <v>0</v>
      </c>
      <c r="AL160" s="18">
        <f ca="1">VLOOKUP('Bewerking, HH'!$B160,INDIRECT("'Plak, Gebiedsmaatregelen'!A"&amp;$AI$18&amp;":H"&amp;$AI$19),AL$24,FALSE)</f>
        <v>0</v>
      </c>
      <c r="AM160" s="18">
        <f ca="1">VLOOKUP('Bewerking, HH'!$B160,INDIRECT("'Plak, Gebiedsmaatregelen'!A"&amp;$AI$18&amp;":H"&amp;$AI$19),AM$24,FALSE)</f>
        <v>0</v>
      </c>
      <c r="AQ160" s="18">
        <f ca="1">VLOOKUP('Bewerking, HH'!$B160,INDIRECT("'Plak, Gebiedsmaatregelen'!A"&amp;$AS$18&amp;":H"&amp;$AS$19),AQ$24,FALSE)</f>
        <v>113</v>
      </c>
      <c r="AR160" s="18">
        <f ca="1">VLOOKUP('Bewerking, HH'!$B160,INDIRECT("'Plak, Gebiedsmaatregelen'!A"&amp;$AS$18&amp;":H"&amp;$AS$19),AR$24,FALSE)</f>
        <v>76</v>
      </c>
      <c r="AS160" s="18">
        <f ca="1">VLOOKUP('Bewerking, HH'!$B160,INDIRECT("'Plak, Gebiedsmaatregelen'!A"&amp;$AS$18&amp;":H"&amp;$AS$19),AS$24,FALSE)</f>
        <v>36</v>
      </c>
      <c r="AT160" s="18">
        <f ca="1">VLOOKUP('Bewerking, HH'!$B160,INDIRECT("'Plak, Gebiedsmaatregelen'!A"&amp;$AS$18&amp;":H"&amp;$AS$19),AT$24,FALSE)</f>
        <v>0</v>
      </c>
      <c r="AU160" s="18">
        <f ca="1">VLOOKUP('Bewerking, HH'!$B160,INDIRECT("'Plak, Gebiedsmaatregelen'!A"&amp;$AS$18&amp;":H"&amp;$AS$19),AU$24,FALSE)</f>
        <v>0</v>
      </c>
      <c r="AV160" s="18">
        <f ca="1">VLOOKUP('Bewerking, HH'!$B160,INDIRECT("'Plak, Gebiedsmaatregelen'!A"&amp;$AS$18&amp;":H"&amp;$AS$19),AV$24,FALSE)</f>
        <v>0</v>
      </c>
      <c r="AW160" s="18">
        <f ca="1">VLOOKUP('Bewerking, HH'!$B160,INDIRECT("'Plak, Gebiedsmaatregelen'!A"&amp;$AS$18&amp;":H"&amp;$AS$19),AW$24,FALSE)</f>
        <v>1</v>
      </c>
    </row>
    <row r="161" spans="2:49" x14ac:dyDescent="0.25">
      <c r="B161" s="18" t="s">
        <v>77</v>
      </c>
      <c r="C161" s="18">
        <f ca="1">VLOOKUP('Bewerking, HH'!$B161,INDIRECT("'Plak, Gebiedsmaatregelen'!A"&amp;$E$18&amp;":H"&amp;$E$19),C$24,FALSE)</f>
        <v>559</v>
      </c>
      <c r="D161" s="18">
        <f ca="1">VLOOKUP('Bewerking, HH'!$B161,INDIRECT("'Plak, Gebiedsmaatregelen'!A"&amp;$E$18&amp;":H"&amp;$E$19),D$24,FALSE)</f>
        <v>295</v>
      </c>
      <c r="E161" s="18">
        <f ca="1">VLOOKUP('Bewerking, HH'!$B161,INDIRECT("'Plak, Gebiedsmaatregelen'!A"&amp;$E$18&amp;":H"&amp;$E$19),E$24,FALSE)</f>
        <v>0</v>
      </c>
      <c r="F161" s="18">
        <f ca="1">VLOOKUP('Bewerking, HH'!$B161,INDIRECT("'Plak, Gebiedsmaatregelen'!A"&amp;$E$18&amp;":H"&amp;$E$19),F$24,FALSE)</f>
        <v>0</v>
      </c>
      <c r="G161" s="18">
        <f ca="1">VLOOKUP('Bewerking, HH'!$B161,INDIRECT("'Plak, Gebiedsmaatregelen'!A"&amp;$E$18&amp;":H"&amp;$E$19),G$24,FALSE)</f>
        <v>0</v>
      </c>
      <c r="H161" s="18">
        <f ca="1">VLOOKUP('Bewerking, HH'!$B161,INDIRECT("'Plak, Gebiedsmaatregelen'!A"&amp;$E$18&amp;":H"&amp;$E$19),H$24,FALSE)</f>
        <v>0</v>
      </c>
      <c r="I161" s="18">
        <f ca="1">VLOOKUP('Bewerking, HH'!$B161,INDIRECT("'Plak, Gebiedsmaatregelen'!A"&amp;$E$18&amp;":H"&amp;$E$19),I$24,FALSE)</f>
        <v>264</v>
      </c>
      <c r="M161" s="18">
        <f ca="1">VLOOKUP('Bewerking, HH'!$B161,INDIRECT("'Plak, Gebiedsmaatregelen'!A"&amp;$O$18&amp;":H"&amp;$O$19),M$24,FALSE)</f>
        <v>559</v>
      </c>
      <c r="N161" s="18">
        <f ca="1">VLOOKUP('Bewerking, HH'!$B161,INDIRECT("'Plak, Gebiedsmaatregelen'!A"&amp;$O$18&amp;":H"&amp;$O$19),N$24,FALSE)</f>
        <v>295</v>
      </c>
      <c r="O161" s="18">
        <f ca="1">VLOOKUP('Bewerking, HH'!$B161,INDIRECT("'Plak, Gebiedsmaatregelen'!A"&amp;$O$18&amp;":H"&amp;$O$19),O$24,FALSE)</f>
        <v>0</v>
      </c>
      <c r="P161" s="18">
        <f ca="1">VLOOKUP('Bewerking, HH'!$B161,INDIRECT("'Plak, Gebiedsmaatregelen'!A"&amp;$O$18&amp;":H"&amp;$O$19),P$24,FALSE)</f>
        <v>0</v>
      </c>
      <c r="Q161" s="18">
        <f ca="1">VLOOKUP('Bewerking, HH'!$B161,INDIRECT("'Plak, Gebiedsmaatregelen'!A"&amp;$O$18&amp;":H"&amp;$O$19),Q$24,FALSE)</f>
        <v>0</v>
      </c>
      <c r="R161" s="18">
        <f ca="1">VLOOKUP('Bewerking, HH'!$B161,INDIRECT("'Plak, Gebiedsmaatregelen'!A"&amp;$O$18&amp;":H"&amp;$O$19),R$24,FALSE)</f>
        <v>0</v>
      </c>
      <c r="S161" s="18">
        <f ca="1">VLOOKUP('Bewerking, HH'!$B161,INDIRECT("'Plak, Gebiedsmaatregelen'!A"&amp;$O$18&amp;":H"&amp;$O$19),S$24,FALSE)</f>
        <v>264</v>
      </c>
      <c r="W161" s="18">
        <f ca="1">VLOOKUP('Bewerking, HH'!$B161,INDIRECT("'Plak, Gebiedsmaatregelen'!A"&amp;$Y$18&amp;":H"&amp;$Y$19),W$24,FALSE)</f>
        <v>559</v>
      </c>
      <c r="X161" s="18">
        <f ca="1">VLOOKUP('Bewerking, HH'!$B161,INDIRECT("'Plak, Gebiedsmaatregelen'!A"&amp;$Y$18&amp;":H"&amp;$Y$19),X$24,FALSE)</f>
        <v>295</v>
      </c>
      <c r="Y161" s="18">
        <f ca="1">VLOOKUP('Bewerking, HH'!$B161,INDIRECT("'Plak, Gebiedsmaatregelen'!A"&amp;$Y$18&amp;":H"&amp;$Y$19),Y$24,FALSE)</f>
        <v>0</v>
      </c>
      <c r="Z161" s="18">
        <f ca="1">VLOOKUP('Bewerking, HH'!$B161,INDIRECT("'Plak, Gebiedsmaatregelen'!A"&amp;$Y$18&amp;":H"&amp;$Y$19),Z$24,FALSE)</f>
        <v>0</v>
      </c>
      <c r="AA161" s="18">
        <f ca="1">VLOOKUP('Bewerking, HH'!$B161,INDIRECT("'Plak, Gebiedsmaatregelen'!A"&amp;$Y$18&amp;":H"&amp;$Y$19),AA$24,FALSE)</f>
        <v>0</v>
      </c>
      <c r="AB161" s="18">
        <f ca="1">VLOOKUP('Bewerking, HH'!$B161,INDIRECT("'Plak, Gebiedsmaatregelen'!A"&amp;$Y$18&amp;":H"&amp;$Y$19),AB$24,FALSE)</f>
        <v>91</v>
      </c>
      <c r="AC161" s="18">
        <f ca="1">VLOOKUP('Bewerking, HH'!$B161,INDIRECT("'Plak, Gebiedsmaatregelen'!A"&amp;$Y$18&amp;":H"&amp;$Y$19),AC$24,FALSE)</f>
        <v>173</v>
      </c>
      <c r="AG161" s="18">
        <f ca="1">VLOOKUP('Bewerking, HH'!$B161,INDIRECT("'Plak, Gebiedsmaatregelen'!A"&amp;$AI$18&amp;":H"&amp;$AI$19),AG$24,FALSE)</f>
        <v>559</v>
      </c>
      <c r="AH161" s="18">
        <f ca="1">VLOOKUP('Bewerking, HH'!$B161,INDIRECT("'Plak, Gebiedsmaatregelen'!A"&amp;$AI$18&amp;":H"&amp;$AI$19),AH$24,FALSE)</f>
        <v>295</v>
      </c>
      <c r="AI161" s="18">
        <f ca="1">VLOOKUP('Bewerking, HH'!$B161,INDIRECT("'Plak, Gebiedsmaatregelen'!A"&amp;$AI$18&amp;":H"&amp;$AI$19),AI$24,FALSE)</f>
        <v>0</v>
      </c>
      <c r="AJ161" s="18">
        <f ca="1">VLOOKUP('Bewerking, HH'!$B161,INDIRECT("'Plak, Gebiedsmaatregelen'!A"&amp;$AI$18&amp;":H"&amp;$AI$19),AJ$24,FALSE)</f>
        <v>0</v>
      </c>
      <c r="AK161" s="18">
        <f ca="1">VLOOKUP('Bewerking, HH'!$B161,INDIRECT("'Plak, Gebiedsmaatregelen'!A"&amp;$AI$18&amp;":H"&amp;$AI$19),AK$24,FALSE)</f>
        <v>0</v>
      </c>
      <c r="AL161" s="18">
        <f ca="1">VLOOKUP('Bewerking, HH'!$B161,INDIRECT("'Plak, Gebiedsmaatregelen'!A"&amp;$AI$18&amp;":H"&amp;$AI$19),AL$24,FALSE)</f>
        <v>0</v>
      </c>
      <c r="AM161" s="18">
        <f ca="1">VLOOKUP('Bewerking, HH'!$B161,INDIRECT("'Plak, Gebiedsmaatregelen'!A"&amp;$AI$18&amp;":H"&amp;$AI$19),AM$24,FALSE)</f>
        <v>0</v>
      </c>
      <c r="AQ161" s="18">
        <f ca="1">VLOOKUP('Bewerking, HH'!$B161,INDIRECT("'Plak, Gebiedsmaatregelen'!A"&amp;$AS$18&amp;":H"&amp;$AS$19),AQ$24,FALSE)</f>
        <v>559</v>
      </c>
      <c r="AR161" s="18">
        <f ca="1">VLOOKUP('Bewerking, HH'!$B161,INDIRECT("'Plak, Gebiedsmaatregelen'!A"&amp;$AS$18&amp;":H"&amp;$AS$19),AR$24,FALSE)</f>
        <v>492</v>
      </c>
      <c r="AS161" s="18">
        <f ca="1">VLOOKUP('Bewerking, HH'!$B161,INDIRECT("'Plak, Gebiedsmaatregelen'!A"&amp;$AS$18&amp;":H"&amp;$AS$19),AS$24,FALSE)</f>
        <v>65</v>
      </c>
      <c r="AT161" s="18">
        <f ca="1">VLOOKUP('Bewerking, HH'!$B161,INDIRECT("'Plak, Gebiedsmaatregelen'!A"&amp;$AS$18&amp;":H"&amp;$AS$19),AT$24,FALSE)</f>
        <v>0</v>
      </c>
      <c r="AU161" s="18">
        <f ca="1">VLOOKUP('Bewerking, HH'!$B161,INDIRECT("'Plak, Gebiedsmaatregelen'!A"&amp;$AS$18&amp;":H"&amp;$AS$19),AU$24,FALSE)</f>
        <v>0</v>
      </c>
      <c r="AV161" s="18">
        <f ca="1">VLOOKUP('Bewerking, HH'!$B161,INDIRECT("'Plak, Gebiedsmaatregelen'!A"&amp;$AS$18&amp;":H"&amp;$AS$19),AV$24,FALSE)</f>
        <v>0</v>
      </c>
      <c r="AW161" s="18">
        <f ca="1">VLOOKUP('Bewerking, HH'!$B161,INDIRECT("'Plak, Gebiedsmaatregelen'!A"&amp;$AS$18&amp;":H"&amp;$AS$19),AW$24,FALSE)</f>
        <v>2</v>
      </c>
    </row>
    <row r="162" spans="2:49" x14ac:dyDescent="0.25">
      <c r="B162" s="18" t="s">
        <v>78</v>
      </c>
      <c r="C162" s="18">
        <f ca="1">VLOOKUP('Bewerking, HH'!$B162,INDIRECT("'Plak, Gebiedsmaatregelen'!A"&amp;$E$18&amp;":H"&amp;$E$19),C$24,FALSE)</f>
        <v>796</v>
      </c>
      <c r="D162" s="18">
        <f ca="1">VLOOKUP('Bewerking, HH'!$B162,INDIRECT("'Plak, Gebiedsmaatregelen'!A"&amp;$E$18&amp;":H"&amp;$E$19),D$24,FALSE)</f>
        <v>215</v>
      </c>
      <c r="E162" s="18">
        <f ca="1">VLOOKUP('Bewerking, HH'!$B162,INDIRECT("'Plak, Gebiedsmaatregelen'!A"&amp;$E$18&amp;":H"&amp;$E$19),E$24,FALSE)</f>
        <v>0</v>
      </c>
      <c r="F162" s="18">
        <f ca="1">VLOOKUP('Bewerking, HH'!$B162,INDIRECT("'Plak, Gebiedsmaatregelen'!A"&amp;$E$18&amp;":H"&amp;$E$19),F$24,FALSE)</f>
        <v>0</v>
      </c>
      <c r="G162" s="18">
        <f ca="1">VLOOKUP('Bewerking, HH'!$B162,INDIRECT("'Plak, Gebiedsmaatregelen'!A"&amp;$E$18&amp;":H"&amp;$E$19),G$24,FALSE)</f>
        <v>0</v>
      </c>
      <c r="H162" s="18">
        <f ca="1">VLOOKUP('Bewerking, HH'!$B162,INDIRECT("'Plak, Gebiedsmaatregelen'!A"&amp;$E$18&amp;":H"&amp;$E$19),H$24,FALSE)</f>
        <v>0</v>
      </c>
      <c r="I162" s="18">
        <f ca="1">VLOOKUP('Bewerking, HH'!$B162,INDIRECT("'Plak, Gebiedsmaatregelen'!A"&amp;$E$18&amp;":H"&amp;$E$19),I$24,FALSE)</f>
        <v>581</v>
      </c>
      <c r="M162" s="18">
        <f ca="1">VLOOKUP('Bewerking, HH'!$B162,INDIRECT("'Plak, Gebiedsmaatregelen'!A"&amp;$O$18&amp;":H"&amp;$O$19),M$24,FALSE)</f>
        <v>796</v>
      </c>
      <c r="N162" s="18">
        <f ca="1">VLOOKUP('Bewerking, HH'!$B162,INDIRECT("'Plak, Gebiedsmaatregelen'!A"&amp;$O$18&amp;":H"&amp;$O$19),N$24,FALSE)</f>
        <v>215</v>
      </c>
      <c r="O162" s="18">
        <f ca="1">VLOOKUP('Bewerking, HH'!$B162,INDIRECT("'Plak, Gebiedsmaatregelen'!A"&amp;$O$18&amp;":H"&amp;$O$19),O$24,FALSE)</f>
        <v>0</v>
      </c>
      <c r="P162" s="18">
        <f ca="1">VLOOKUP('Bewerking, HH'!$B162,INDIRECT("'Plak, Gebiedsmaatregelen'!A"&amp;$O$18&amp;":H"&amp;$O$19),P$24,FALSE)</f>
        <v>0</v>
      </c>
      <c r="Q162" s="18">
        <f ca="1">VLOOKUP('Bewerking, HH'!$B162,INDIRECT("'Plak, Gebiedsmaatregelen'!A"&amp;$O$18&amp;":H"&amp;$O$19),Q$24,FALSE)</f>
        <v>0</v>
      </c>
      <c r="R162" s="18">
        <f ca="1">VLOOKUP('Bewerking, HH'!$B162,INDIRECT("'Plak, Gebiedsmaatregelen'!A"&amp;$O$18&amp;":H"&amp;$O$19),R$24,FALSE)</f>
        <v>0</v>
      </c>
      <c r="S162" s="18">
        <f ca="1">VLOOKUP('Bewerking, HH'!$B162,INDIRECT("'Plak, Gebiedsmaatregelen'!A"&amp;$O$18&amp;":H"&amp;$O$19),S$24,FALSE)</f>
        <v>581</v>
      </c>
      <c r="W162" s="18">
        <f ca="1">VLOOKUP('Bewerking, HH'!$B162,INDIRECT("'Plak, Gebiedsmaatregelen'!A"&amp;$Y$18&amp;":H"&amp;$Y$19),W$24,FALSE)</f>
        <v>796</v>
      </c>
      <c r="X162" s="18">
        <f ca="1">VLOOKUP('Bewerking, HH'!$B162,INDIRECT("'Plak, Gebiedsmaatregelen'!A"&amp;$Y$18&amp;":H"&amp;$Y$19),X$24,FALSE)</f>
        <v>215</v>
      </c>
      <c r="Y162" s="18">
        <f ca="1">VLOOKUP('Bewerking, HH'!$B162,INDIRECT("'Plak, Gebiedsmaatregelen'!A"&amp;$Y$18&amp;":H"&amp;$Y$19),Y$24,FALSE)</f>
        <v>0</v>
      </c>
      <c r="Z162" s="18">
        <f ca="1">VLOOKUP('Bewerking, HH'!$B162,INDIRECT("'Plak, Gebiedsmaatregelen'!A"&amp;$Y$18&amp;":H"&amp;$Y$19),Z$24,FALSE)</f>
        <v>0</v>
      </c>
      <c r="AA162" s="18">
        <f ca="1">VLOOKUP('Bewerking, HH'!$B162,INDIRECT("'Plak, Gebiedsmaatregelen'!A"&amp;$Y$18&amp;":H"&amp;$Y$19),AA$24,FALSE)</f>
        <v>0</v>
      </c>
      <c r="AB162" s="18">
        <f ca="1">VLOOKUP('Bewerking, HH'!$B162,INDIRECT("'Plak, Gebiedsmaatregelen'!A"&amp;$Y$18&amp;":H"&amp;$Y$19),AB$24,FALSE)</f>
        <v>114</v>
      </c>
      <c r="AC162" s="18">
        <f ca="1">VLOOKUP('Bewerking, HH'!$B162,INDIRECT("'Plak, Gebiedsmaatregelen'!A"&amp;$Y$18&amp;":H"&amp;$Y$19),AC$24,FALSE)</f>
        <v>467</v>
      </c>
      <c r="AG162" s="18">
        <f ca="1">VLOOKUP('Bewerking, HH'!$B162,INDIRECT("'Plak, Gebiedsmaatregelen'!A"&amp;$AI$18&amp;":H"&amp;$AI$19),AG$24,FALSE)</f>
        <v>796</v>
      </c>
      <c r="AH162" s="18">
        <f ca="1">VLOOKUP('Bewerking, HH'!$B162,INDIRECT("'Plak, Gebiedsmaatregelen'!A"&amp;$AI$18&amp;":H"&amp;$AI$19),AH$24,FALSE)</f>
        <v>215</v>
      </c>
      <c r="AI162" s="18">
        <f ca="1">VLOOKUP('Bewerking, HH'!$B162,INDIRECT("'Plak, Gebiedsmaatregelen'!A"&amp;$AI$18&amp;":H"&amp;$AI$19),AI$24,FALSE)</f>
        <v>0</v>
      </c>
      <c r="AJ162" s="18">
        <f ca="1">VLOOKUP('Bewerking, HH'!$B162,INDIRECT("'Plak, Gebiedsmaatregelen'!A"&amp;$AI$18&amp;":H"&amp;$AI$19),AJ$24,FALSE)</f>
        <v>0</v>
      </c>
      <c r="AK162" s="18">
        <f ca="1">VLOOKUP('Bewerking, HH'!$B162,INDIRECT("'Plak, Gebiedsmaatregelen'!A"&amp;$AI$18&amp;":H"&amp;$AI$19),AK$24,FALSE)</f>
        <v>0</v>
      </c>
      <c r="AL162" s="18">
        <f ca="1">VLOOKUP('Bewerking, HH'!$B162,INDIRECT("'Plak, Gebiedsmaatregelen'!A"&amp;$AI$18&amp;":H"&amp;$AI$19),AL$24,FALSE)</f>
        <v>0</v>
      </c>
      <c r="AM162" s="18">
        <f ca="1">VLOOKUP('Bewerking, HH'!$B162,INDIRECT("'Plak, Gebiedsmaatregelen'!A"&amp;$AI$18&amp;":H"&amp;$AI$19),AM$24,FALSE)</f>
        <v>0</v>
      </c>
      <c r="AQ162" s="18">
        <f ca="1">VLOOKUP('Bewerking, HH'!$B162,INDIRECT("'Plak, Gebiedsmaatregelen'!A"&amp;$AS$18&amp;":H"&amp;$AS$19),AQ$24,FALSE)</f>
        <v>796</v>
      </c>
      <c r="AR162" s="18">
        <f ca="1">VLOOKUP('Bewerking, HH'!$B162,INDIRECT("'Plak, Gebiedsmaatregelen'!A"&amp;$AS$18&amp;":H"&amp;$AS$19),AR$24,FALSE)</f>
        <v>781</v>
      </c>
      <c r="AS162" s="18">
        <f ca="1">VLOOKUP('Bewerking, HH'!$B162,INDIRECT("'Plak, Gebiedsmaatregelen'!A"&amp;$AS$18&amp;":H"&amp;$AS$19),AS$24,FALSE)</f>
        <v>14</v>
      </c>
      <c r="AT162" s="18">
        <f ca="1">VLOOKUP('Bewerking, HH'!$B162,INDIRECT("'Plak, Gebiedsmaatregelen'!A"&amp;$AS$18&amp;":H"&amp;$AS$19),AT$24,FALSE)</f>
        <v>0</v>
      </c>
      <c r="AU162" s="18">
        <f ca="1">VLOOKUP('Bewerking, HH'!$B162,INDIRECT("'Plak, Gebiedsmaatregelen'!A"&amp;$AS$18&amp;":H"&amp;$AS$19),AU$24,FALSE)</f>
        <v>0</v>
      </c>
      <c r="AV162" s="18">
        <f ca="1">VLOOKUP('Bewerking, HH'!$B162,INDIRECT("'Plak, Gebiedsmaatregelen'!A"&amp;$AS$18&amp;":H"&amp;$AS$19),AV$24,FALSE)</f>
        <v>0</v>
      </c>
      <c r="AW162" s="18">
        <f ca="1">VLOOKUP('Bewerking, HH'!$B162,INDIRECT("'Plak, Gebiedsmaatregelen'!A"&amp;$AS$18&amp;":H"&amp;$AS$19),AW$24,FALSE)</f>
        <v>1</v>
      </c>
    </row>
    <row r="163" spans="2:49" x14ac:dyDescent="0.25">
      <c r="B163" s="18" t="s">
        <v>79</v>
      </c>
      <c r="C163" s="18">
        <f ca="1">VLOOKUP('Bewerking, HH'!$B163,INDIRECT("'Plak, Gebiedsmaatregelen'!A"&amp;$E$18&amp;":H"&amp;$E$19),C$24,FALSE)</f>
        <v>2735</v>
      </c>
      <c r="D163" s="18">
        <f ca="1">VLOOKUP('Bewerking, HH'!$B163,INDIRECT("'Plak, Gebiedsmaatregelen'!A"&amp;$E$18&amp;":H"&amp;$E$19),D$24,FALSE)</f>
        <v>340</v>
      </c>
      <c r="E163" s="18">
        <f ca="1">VLOOKUP('Bewerking, HH'!$B163,INDIRECT("'Plak, Gebiedsmaatregelen'!A"&amp;$E$18&amp;":H"&amp;$E$19),E$24,FALSE)</f>
        <v>0</v>
      </c>
      <c r="F163" s="18">
        <f ca="1">VLOOKUP('Bewerking, HH'!$B163,INDIRECT("'Plak, Gebiedsmaatregelen'!A"&amp;$E$18&amp;":H"&amp;$E$19),F$24,FALSE)</f>
        <v>0</v>
      </c>
      <c r="G163" s="18">
        <f ca="1">VLOOKUP('Bewerking, HH'!$B163,INDIRECT("'Plak, Gebiedsmaatregelen'!A"&amp;$E$18&amp;":H"&amp;$E$19),G$24,FALSE)</f>
        <v>0</v>
      </c>
      <c r="H163" s="18">
        <f ca="1">VLOOKUP('Bewerking, HH'!$B163,INDIRECT("'Plak, Gebiedsmaatregelen'!A"&amp;$E$18&amp;":H"&amp;$E$19),H$24,FALSE)</f>
        <v>0</v>
      </c>
      <c r="I163" s="18">
        <f ca="1">VLOOKUP('Bewerking, HH'!$B163,INDIRECT("'Plak, Gebiedsmaatregelen'!A"&amp;$E$18&amp;":H"&amp;$E$19),I$24,FALSE)</f>
        <v>2395</v>
      </c>
      <c r="M163" s="18">
        <f ca="1">VLOOKUP('Bewerking, HH'!$B163,INDIRECT("'Plak, Gebiedsmaatregelen'!A"&amp;$O$18&amp;":H"&amp;$O$19),M$24,FALSE)</f>
        <v>2735</v>
      </c>
      <c r="N163" s="18">
        <f ca="1">VLOOKUP('Bewerking, HH'!$B163,INDIRECT("'Plak, Gebiedsmaatregelen'!A"&amp;$O$18&amp;":H"&amp;$O$19),N$24,FALSE)</f>
        <v>340</v>
      </c>
      <c r="O163" s="18">
        <f ca="1">VLOOKUP('Bewerking, HH'!$B163,INDIRECT("'Plak, Gebiedsmaatregelen'!A"&amp;$O$18&amp;":H"&amp;$O$19),O$24,FALSE)</f>
        <v>0</v>
      </c>
      <c r="P163" s="18">
        <f ca="1">VLOOKUP('Bewerking, HH'!$B163,INDIRECT("'Plak, Gebiedsmaatregelen'!A"&amp;$O$18&amp;":H"&amp;$O$19),P$24,FALSE)</f>
        <v>0</v>
      </c>
      <c r="Q163" s="18">
        <f ca="1">VLOOKUP('Bewerking, HH'!$B163,INDIRECT("'Plak, Gebiedsmaatregelen'!A"&amp;$O$18&amp;":H"&amp;$O$19),Q$24,FALSE)</f>
        <v>0</v>
      </c>
      <c r="R163" s="18">
        <f ca="1">VLOOKUP('Bewerking, HH'!$B163,INDIRECT("'Plak, Gebiedsmaatregelen'!A"&amp;$O$18&amp;":H"&amp;$O$19),R$24,FALSE)</f>
        <v>0</v>
      </c>
      <c r="S163" s="18">
        <f ca="1">VLOOKUP('Bewerking, HH'!$B163,INDIRECT("'Plak, Gebiedsmaatregelen'!A"&amp;$O$18&amp;":H"&amp;$O$19),S$24,FALSE)</f>
        <v>2395</v>
      </c>
      <c r="W163" s="18">
        <f ca="1">VLOOKUP('Bewerking, HH'!$B163,INDIRECT("'Plak, Gebiedsmaatregelen'!A"&amp;$Y$18&amp;":H"&amp;$Y$19),W$24,FALSE)</f>
        <v>2735</v>
      </c>
      <c r="X163" s="18">
        <f ca="1">VLOOKUP('Bewerking, HH'!$B163,INDIRECT("'Plak, Gebiedsmaatregelen'!A"&amp;$Y$18&amp;":H"&amp;$Y$19),X$24,FALSE)</f>
        <v>340</v>
      </c>
      <c r="Y163" s="18">
        <f ca="1">VLOOKUP('Bewerking, HH'!$B163,INDIRECT("'Plak, Gebiedsmaatregelen'!A"&amp;$Y$18&amp;":H"&amp;$Y$19),Y$24,FALSE)</f>
        <v>0</v>
      </c>
      <c r="Z163" s="18">
        <f ca="1">VLOOKUP('Bewerking, HH'!$B163,INDIRECT("'Plak, Gebiedsmaatregelen'!A"&amp;$Y$18&amp;":H"&amp;$Y$19),Z$24,FALSE)</f>
        <v>0</v>
      </c>
      <c r="AA163" s="18">
        <f ca="1">VLOOKUP('Bewerking, HH'!$B163,INDIRECT("'Plak, Gebiedsmaatregelen'!A"&amp;$Y$18&amp;":H"&amp;$Y$19),AA$24,FALSE)</f>
        <v>0</v>
      </c>
      <c r="AB163" s="18">
        <f ca="1">VLOOKUP('Bewerking, HH'!$B163,INDIRECT("'Plak, Gebiedsmaatregelen'!A"&amp;$Y$18&amp;":H"&amp;$Y$19),AB$24,FALSE)</f>
        <v>1912</v>
      </c>
      <c r="AC163" s="18">
        <f ca="1">VLOOKUP('Bewerking, HH'!$B163,INDIRECT("'Plak, Gebiedsmaatregelen'!A"&amp;$Y$18&amp;":H"&amp;$Y$19),AC$24,FALSE)</f>
        <v>483</v>
      </c>
      <c r="AG163" s="18">
        <f ca="1">VLOOKUP('Bewerking, HH'!$B163,INDIRECT("'Plak, Gebiedsmaatregelen'!A"&amp;$AI$18&amp;":H"&amp;$AI$19),AG$24,FALSE)</f>
        <v>2735</v>
      </c>
      <c r="AH163" s="18">
        <f ca="1">VLOOKUP('Bewerking, HH'!$B163,INDIRECT("'Plak, Gebiedsmaatregelen'!A"&amp;$AI$18&amp;":H"&amp;$AI$19),AH$24,FALSE)</f>
        <v>340</v>
      </c>
      <c r="AI163" s="18">
        <f ca="1">VLOOKUP('Bewerking, HH'!$B163,INDIRECT("'Plak, Gebiedsmaatregelen'!A"&amp;$AI$18&amp;":H"&amp;$AI$19),AI$24,FALSE)</f>
        <v>0</v>
      </c>
      <c r="AJ163" s="18">
        <f ca="1">VLOOKUP('Bewerking, HH'!$B163,INDIRECT("'Plak, Gebiedsmaatregelen'!A"&amp;$AI$18&amp;":H"&amp;$AI$19),AJ$24,FALSE)</f>
        <v>0</v>
      </c>
      <c r="AK163" s="18">
        <f ca="1">VLOOKUP('Bewerking, HH'!$B163,INDIRECT("'Plak, Gebiedsmaatregelen'!A"&amp;$AI$18&amp;":H"&amp;$AI$19),AK$24,FALSE)</f>
        <v>0</v>
      </c>
      <c r="AL163" s="18">
        <f ca="1">VLOOKUP('Bewerking, HH'!$B163,INDIRECT("'Plak, Gebiedsmaatregelen'!A"&amp;$AI$18&amp;":H"&amp;$AI$19),AL$24,FALSE)</f>
        <v>0</v>
      </c>
      <c r="AM163" s="18">
        <f ca="1">VLOOKUP('Bewerking, HH'!$B163,INDIRECT("'Plak, Gebiedsmaatregelen'!A"&amp;$AI$18&amp;":H"&amp;$AI$19),AM$24,FALSE)</f>
        <v>0</v>
      </c>
      <c r="AQ163" s="18">
        <f ca="1">VLOOKUP('Bewerking, HH'!$B163,INDIRECT("'Plak, Gebiedsmaatregelen'!A"&amp;$AS$18&amp;":H"&amp;$AS$19),AQ$24,FALSE)</f>
        <v>2735</v>
      </c>
      <c r="AR163" s="18">
        <f ca="1">VLOOKUP('Bewerking, HH'!$B163,INDIRECT("'Plak, Gebiedsmaatregelen'!A"&amp;$AS$18&amp;":H"&amp;$AS$19),AR$24,FALSE)</f>
        <v>691</v>
      </c>
      <c r="AS163" s="18">
        <f ca="1">VLOOKUP('Bewerking, HH'!$B163,INDIRECT("'Plak, Gebiedsmaatregelen'!A"&amp;$AS$18&amp;":H"&amp;$AS$19),AS$24,FALSE)</f>
        <v>2036</v>
      </c>
      <c r="AT163" s="18">
        <f ca="1">VLOOKUP('Bewerking, HH'!$B163,INDIRECT("'Plak, Gebiedsmaatregelen'!A"&amp;$AS$18&amp;":H"&amp;$AS$19),AT$24,FALSE)</f>
        <v>0</v>
      </c>
      <c r="AU163" s="18">
        <f ca="1">VLOOKUP('Bewerking, HH'!$B163,INDIRECT("'Plak, Gebiedsmaatregelen'!A"&amp;$AS$18&amp;":H"&amp;$AS$19),AU$24,FALSE)</f>
        <v>0</v>
      </c>
      <c r="AV163" s="18">
        <f ca="1">VLOOKUP('Bewerking, HH'!$B163,INDIRECT("'Plak, Gebiedsmaatregelen'!A"&amp;$AS$18&amp;":H"&amp;$AS$19),AV$24,FALSE)</f>
        <v>0</v>
      </c>
      <c r="AW163" s="18">
        <f ca="1">VLOOKUP('Bewerking, HH'!$B163,INDIRECT("'Plak, Gebiedsmaatregelen'!A"&amp;$AS$18&amp;":H"&amp;$AS$19),AW$24,FALSE)</f>
        <v>8</v>
      </c>
    </row>
    <row r="164" spans="2:49" x14ac:dyDescent="0.25">
      <c r="B164" s="18" t="s">
        <v>80</v>
      </c>
      <c r="C164" s="18">
        <f ca="1">VLOOKUP('Bewerking, HH'!$B164,INDIRECT("'Plak, Gebiedsmaatregelen'!A"&amp;$E$18&amp;":H"&amp;$E$19),C$24,FALSE)</f>
        <v>1621</v>
      </c>
      <c r="D164" s="18">
        <f ca="1">VLOOKUP('Bewerking, HH'!$B164,INDIRECT("'Plak, Gebiedsmaatregelen'!A"&amp;$E$18&amp;":H"&amp;$E$19),D$24,FALSE)</f>
        <v>553</v>
      </c>
      <c r="E164" s="18">
        <f ca="1">VLOOKUP('Bewerking, HH'!$B164,INDIRECT("'Plak, Gebiedsmaatregelen'!A"&amp;$E$18&amp;":H"&amp;$E$19),E$24,FALSE)</f>
        <v>0</v>
      </c>
      <c r="F164" s="18">
        <f ca="1">VLOOKUP('Bewerking, HH'!$B164,INDIRECT("'Plak, Gebiedsmaatregelen'!A"&amp;$E$18&amp;":H"&amp;$E$19),F$24,FALSE)</f>
        <v>0</v>
      </c>
      <c r="G164" s="18">
        <f ca="1">VLOOKUP('Bewerking, HH'!$B164,INDIRECT("'Plak, Gebiedsmaatregelen'!A"&amp;$E$18&amp;":H"&amp;$E$19),G$24,FALSE)</f>
        <v>0</v>
      </c>
      <c r="H164" s="18">
        <f ca="1">VLOOKUP('Bewerking, HH'!$B164,INDIRECT("'Plak, Gebiedsmaatregelen'!A"&amp;$E$18&amp;":H"&amp;$E$19),H$24,FALSE)</f>
        <v>0</v>
      </c>
      <c r="I164" s="18">
        <f ca="1">VLOOKUP('Bewerking, HH'!$B164,INDIRECT("'Plak, Gebiedsmaatregelen'!A"&amp;$E$18&amp;":H"&amp;$E$19),I$24,FALSE)</f>
        <v>1068</v>
      </c>
      <c r="M164" s="18">
        <f ca="1">VLOOKUP('Bewerking, HH'!$B164,INDIRECT("'Plak, Gebiedsmaatregelen'!A"&amp;$O$18&amp;":H"&amp;$O$19),M$24,FALSE)</f>
        <v>1621</v>
      </c>
      <c r="N164" s="18">
        <f ca="1">VLOOKUP('Bewerking, HH'!$B164,INDIRECT("'Plak, Gebiedsmaatregelen'!A"&amp;$O$18&amp;":H"&amp;$O$19),N$24,FALSE)</f>
        <v>553</v>
      </c>
      <c r="O164" s="18">
        <f ca="1">VLOOKUP('Bewerking, HH'!$B164,INDIRECT("'Plak, Gebiedsmaatregelen'!A"&amp;$O$18&amp;":H"&amp;$O$19),O$24,FALSE)</f>
        <v>0</v>
      </c>
      <c r="P164" s="18">
        <f ca="1">VLOOKUP('Bewerking, HH'!$B164,INDIRECT("'Plak, Gebiedsmaatregelen'!A"&amp;$O$18&amp;":H"&amp;$O$19),P$24,FALSE)</f>
        <v>0</v>
      </c>
      <c r="Q164" s="18">
        <f ca="1">VLOOKUP('Bewerking, HH'!$B164,INDIRECT("'Plak, Gebiedsmaatregelen'!A"&amp;$O$18&amp;":H"&amp;$O$19),Q$24,FALSE)</f>
        <v>0</v>
      </c>
      <c r="R164" s="18">
        <f ca="1">VLOOKUP('Bewerking, HH'!$B164,INDIRECT("'Plak, Gebiedsmaatregelen'!A"&amp;$O$18&amp;":H"&amp;$O$19),R$24,FALSE)</f>
        <v>0</v>
      </c>
      <c r="S164" s="18">
        <f ca="1">VLOOKUP('Bewerking, HH'!$B164,INDIRECT("'Plak, Gebiedsmaatregelen'!A"&amp;$O$18&amp;":H"&amp;$O$19),S$24,FALSE)</f>
        <v>1068</v>
      </c>
      <c r="W164" s="18">
        <f ca="1">VLOOKUP('Bewerking, HH'!$B164,INDIRECT("'Plak, Gebiedsmaatregelen'!A"&amp;$Y$18&amp;":H"&amp;$Y$19),W$24,FALSE)</f>
        <v>1621</v>
      </c>
      <c r="X164" s="18">
        <f ca="1">VLOOKUP('Bewerking, HH'!$B164,INDIRECT("'Plak, Gebiedsmaatregelen'!A"&amp;$Y$18&amp;":H"&amp;$Y$19),X$24,FALSE)</f>
        <v>553</v>
      </c>
      <c r="Y164" s="18">
        <f ca="1">VLOOKUP('Bewerking, HH'!$B164,INDIRECT("'Plak, Gebiedsmaatregelen'!A"&amp;$Y$18&amp;":H"&amp;$Y$19),Y$24,FALSE)</f>
        <v>0</v>
      </c>
      <c r="Z164" s="18">
        <f ca="1">VLOOKUP('Bewerking, HH'!$B164,INDIRECT("'Plak, Gebiedsmaatregelen'!A"&amp;$Y$18&amp;":H"&amp;$Y$19),Z$24,FALSE)</f>
        <v>0</v>
      </c>
      <c r="AA164" s="18">
        <f ca="1">VLOOKUP('Bewerking, HH'!$B164,INDIRECT("'Plak, Gebiedsmaatregelen'!A"&amp;$Y$18&amp;":H"&amp;$Y$19),AA$24,FALSE)</f>
        <v>0</v>
      </c>
      <c r="AB164" s="18">
        <f ca="1">VLOOKUP('Bewerking, HH'!$B164,INDIRECT("'Plak, Gebiedsmaatregelen'!A"&amp;$Y$18&amp;":H"&amp;$Y$19),AB$24,FALSE)</f>
        <v>655</v>
      </c>
      <c r="AC164" s="18">
        <f ca="1">VLOOKUP('Bewerking, HH'!$B164,INDIRECT("'Plak, Gebiedsmaatregelen'!A"&amp;$Y$18&amp;":H"&amp;$Y$19),AC$24,FALSE)</f>
        <v>413</v>
      </c>
      <c r="AG164" s="18">
        <f ca="1">VLOOKUP('Bewerking, HH'!$B164,INDIRECT("'Plak, Gebiedsmaatregelen'!A"&amp;$AI$18&amp;":H"&amp;$AI$19),AG$24,FALSE)</f>
        <v>1621</v>
      </c>
      <c r="AH164" s="18">
        <f ca="1">VLOOKUP('Bewerking, HH'!$B164,INDIRECT("'Plak, Gebiedsmaatregelen'!A"&amp;$AI$18&amp;":H"&amp;$AI$19),AH$24,FALSE)</f>
        <v>553</v>
      </c>
      <c r="AI164" s="18">
        <f ca="1">VLOOKUP('Bewerking, HH'!$B164,INDIRECT("'Plak, Gebiedsmaatregelen'!A"&amp;$AI$18&amp;":H"&amp;$AI$19),AI$24,FALSE)</f>
        <v>0</v>
      </c>
      <c r="AJ164" s="18">
        <f ca="1">VLOOKUP('Bewerking, HH'!$B164,INDIRECT("'Plak, Gebiedsmaatregelen'!A"&amp;$AI$18&amp;":H"&amp;$AI$19),AJ$24,FALSE)</f>
        <v>0</v>
      </c>
      <c r="AK164" s="18">
        <f ca="1">VLOOKUP('Bewerking, HH'!$B164,INDIRECT("'Plak, Gebiedsmaatregelen'!A"&amp;$AI$18&amp;":H"&amp;$AI$19),AK$24,FALSE)</f>
        <v>0</v>
      </c>
      <c r="AL164" s="18">
        <f ca="1">VLOOKUP('Bewerking, HH'!$B164,INDIRECT("'Plak, Gebiedsmaatregelen'!A"&amp;$AI$18&amp;":H"&amp;$AI$19),AL$24,FALSE)</f>
        <v>0</v>
      </c>
      <c r="AM164" s="18">
        <f ca="1">VLOOKUP('Bewerking, HH'!$B164,INDIRECT("'Plak, Gebiedsmaatregelen'!A"&amp;$AI$18&amp;":H"&amp;$AI$19),AM$24,FALSE)</f>
        <v>0</v>
      </c>
      <c r="AQ164" s="18">
        <f ca="1">VLOOKUP('Bewerking, HH'!$B164,INDIRECT("'Plak, Gebiedsmaatregelen'!A"&amp;$AS$18&amp;":H"&amp;$AS$19),AQ$24,FALSE)</f>
        <v>1621</v>
      </c>
      <c r="AR164" s="18">
        <f ca="1">VLOOKUP('Bewerking, HH'!$B164,INDIRECT("'Plak, Gebiedsmaatregelen'!A"&amp;$AS$18&amp;":H"&amp;$AS$19),AR$24,FALSE)</f>
        <v>1187</v>
      </c>
      <c r="AS164" s="18">
        <f ca="1">VLOOKUP('Bewerking, HH'!$B164,INDIRECT("'Plak, Gebiedsmaatregelen'!A"&amp;$AS$18&amp;":H"&amp;$AS$19),AS$24,FALSE)</f>
        <v>424</v>
      </c>
      <c r="AT164" s="18">
        <f ca="1">VLOOKUP('Bewerking, HH'!$B164,INDIRECT("'Plak, Gebiedsmaatregelen'!A"&amp;$AS$18&amp;":H"&amp;$AS$19),AT$24,FALSE)</f>
        <v>0</v>
      </c>
      <c r="AU164" s="18">
        <f ca="1">VLOOKUP('Bewerking, HH'!$B164,INDIRECT("'Plak, Gebiedsmaatregelen'!A"&amp;$AS$18&amp;":H"&amp;$AS$19),AU$24,FALSE)</f>
        <v>0</v>
      </c>
      <c r="AV164" s="18">
        <f ca="1">VLOOKUP('Bewerking, HH'!$B164,INDIRECT("'Plak, Gebiedsmaatregelen'!A"&amp;$AS$18&amp;":H"&amp;$AS$19),AV$24,FALSE)</f>
        <v>0</v>
      </c>
      <c r="AW164" s="18">
        <f ca="1">VLOOKUP('Bewerking, HH'!$B164,INDIRECT("'Plak, Gebiedsmaatregelen'!A"&amp;$AS$18&amp;":H"&amp;$AS$19),AW$24,FALSE)</f>
        <v>10</v>
      </c>
    </row>
    <row r="165" spans="2:49" x14ac:dyDescent="0.25">
      <c r="B165" s="18" t="s">
        <v>81</v>
      </c>
      <c r="C165" s="18">
        <f ca="1">VLOOKUP('Bewerking, HH'!$B165,INDIRECT("'Plak, Gebiedsmaatregelen'!A"&amp;$E$18&amp;":H"&amp;$E$19),C$24,FALSE)</f>
        <v>772</v>
      </c>
      <c r="D165" s="18">
        <f ca="1">VLOOKUP('Bewerking, HH'!$B165,INDIRECT("'Plak, Gebiedsmaatregelen'!A"&amp;$E$18&amp;":H"&amp;$E$19),D$24,FALSE)</f>
        <v>221</v>
      </c>
      <c r="E165" s="18">
        <f ca="1">VLOOKUP('Bewerking, HH'!$B165,INDIRECT("'Plak, Gebiedsmaatregelen'!A"&amp;$E$18&amp;":H"&amp;$E$19),E$24,FALSE)</f>
        <v>0</v>
      </c>
      <c r="F165" s="18">
        <f ca="1">VLOOKUP('Bewerking, HH'!$B165,INDIRECT("'Plak, Gebiedsmaatregelen'!A"&amp;$E$18&amp;":H"&amp;$E$19),F$24,FALSE)</f>
        <v>0</v>
      </c>
      <c r="G165" s="18">
        <f ca="1">VLOOKUP('Bewerking, HH'!$B165,INDIRECT("'Plak, Gebiedsmaatregelen'!A"&amp;$E$18&amp;":H"&amp;$E$19),G$24,FALSE)</f>
        <v>0</v>
      </c>
      <c r="H165" s="18">
        <f ca="1">VLOOKUP('Bewerking, HH'!$B165,INDIRECT("'Plak, Gebiedsmaatregelen'!A"&amp;$E$18&amp;":H"&amp;$E$19),H$24,FALSE)</f>
        <v>0</v>
      </c>
      <c r="I165" s="18">
        <f ca="1">VLOOKUP('Bewerking, HH'!$B165,INDIRECT("'Plak, Gebiedsmaatregelen'!A"&amp;$E$18&amp;":H"&amp;$E$19),I$24,FALSE)</f>
        <v>551</v>
      </c>
      <c r="M165" s="18">
        <f ca="1">VLOOKUP('Bewerking, HH'!$B165,INDIRECT("'Plak, Gebiedsmaatregelen'!A"&amp;$O$18&amp;":H"&amp;$O$19),M$24,FALSE)</f>
        <v>772</v>
      </c>
      <c r="N165" s="18">
        <f ca="1">VLOOKUP('Bewerking, HH'!$B165,INDIRECT("'Plak, Gebiedsmaatregelen'!A"&amp;$O$18&amp;":H"&amp;$O$19),N$24,FALSE)</f>
        <v>221</v>
      </c>
      <c r="O165" s="18">
        <f ca="1">VLOOKUP('Bewerking, HH'!$B165,INDIRECT("'Plak, Gebiedsmaatregelen'!A"&amp;$O$18&amp;":H"&amp;$O$19),O$24,FALSE)</f>
        <v>0</v>
      </c>
      <c r="P165" s="18">
        <f ca="1">VLOOKUP('Bewerking, HH'!$B165,INDIRECT("'Plak, Gebiedsmaatregelen'!A"&amp;$O$18&amp;":H"&amp;$O$19),P$24,FALSE)</f>
        <v>0</v>
      </c>
      <c r="Q165" s="18">
        <f ca="1">VLOOKUP('Bewerking, HH'!$B165,INDIRECT("'Plak, Gebiedsmaatregelen'!A"&amp;$O$18&amp;":H"&amp;$O$19),Q$24,FALSE)</f>
        <v>0</v>
      </c>
      <c r="R165" s="18">
        <f ca="1">VLOOKUP('Bewerking, HH'!$B165,INDIRECT("'Plak, Gebiedsmaatregelen'!A"&amp;$O$18&amp;":H"&amp;$O$19),R$24,FALSE)</f>
        <v>0</v>
      </c>
      <c r="S165" s="18">
        <f ca="1">VLOOKUP('Bewerking, HH'!$B165,INDIRECT("'Plak, Gebiedsmaatregelen'!A"&amp;$O$18&amp;":H"&amp;$O$19),S$24,FALSE)</f>
        <v>551</v>
      </c>
      <c r="W165" s="18">
        <f ca="1">VLOOKUP('Bewerking, HH'!$B165,INDIRECT("'Plak, Gebiedsmaatregelen'!A"&amp;$Y$18&amp;":H"&amp;$Y$19),W$24,FALSE)</f>
        <v>772</v>
      </c>
      <c r="X165" s="18">
        <f ca="1">VLOOKUP('Bewerking, HH'!$B165,INDIRECT("'Plak, Gebiedsmaatregelen'!A"&amp;$Y$18&amp;":H"&amp;$Y$19),X$24,FALSE)</f>
        <v>221</v>
      </c>
      <c r="Y165" s="18">
        <f ca="1">VLOOKUP('Bewerking, HH'!$B165,INDIRECT("'Plak, Gebiedsmaatregelen'!A"&amp;$Y$18&amp;":H"&amp;$Y$19),Y$24,FALSE)</f>
        <v>0</v>
      </c>
      <c r="Z165" s="18">
        <f ca="1">VLOOKUP('Bewerking, HH'!$B165,INDIRECT("'Plak, Gebiedsmaatregelen'!A"&amp;$Y$18&amp;":H"&amp;$Y$19),Z$24,FALSE)</f>
        <v>0</v>
      </c>
      <c r="AA165" s="18">
        <f ca="1">VLOOKUP('Bewerking, HH'!$B165,INDIRECT("'Plak, Gebiedsmaatregelen'!A"&amp;$Y$18&amp;":H"&amp;$Y$19),AA$24,FALSE)</f>
        <v>0</v>
      </c>
      <c r="AB165" s="18">
        <f ca="1">VLOOKUP('Bewerking, HH'!$B165,INDIRECT("'Plak, Gebiedsmaatregelen'!A"&amp;$Y$18&amp;":H"&amp;$Y$19),AB$24,FALSE)</f>
        <v>291</v>
      </c>
      <c r="AC165" s="18">
        <f ca="1">VLOOKUP('Bewerking, HH'!$B165,INDIRECT("'Plak, Gebiedsmaatregelen'!A"&amp;$Y$18&amp;":H"&amp;$Y$19),AC$24,FALSE)</f>
        <v>260</v>
      </c>
      <c r="AG165" s="18">
        <f ca="1">VLOOKUP('Bewerking, HH'!$B165,INDIRECT("'Plak, Gebiedsmaatregelen'!A"&amp;$AI$18&amp;":H"&amp;$AI$19),AG$24,FALSE)</f>
        <v>772</v>
      </c>
      <c r="AH165" s="18">
        <f ca="1">VLOOKUP('Bewerking, HH'!$B165,INDIRECT("'Plak, Gebiedsmaatregelen'!A"&amp;$AI$18&amp;":H"&amp;$AI$19),AH$24,FALSE)</f>
        <v>221</v>
      </c>
      <c r="AI165" s="18">
        <f ca="1">VLOOKUP('Bewerking, HH'!$B165,INDIRECT("'Plak, Gebiedsmaatregelen'!A"&amp;$AI$18&amp;":H"&amp;$AI$19),AI$24,FALSE)</f>
        <v>0</v>
      </c>
      <c r="AJ165" s="18">
        <f ca="1">VLOOKUP('Bewerking, HH'!$B165,INDIRECT("'Plak, Gebiedsmaatregelen'!A"&amp;$AI$18&amp;":H"&amp;$AI$19),AJ$24,FALSE)</f>
        <v>0</v>
      </c>
      <c r="AK165" s="18">
        <f ca="1">VLOOKUP('Bewerking, HH'!$B165,INDIRECT("'Plak, Gebiedsmaatregelen'!A"&amp;$AI$18&amp;":H"&amp;$AI$19),AK$24,FALSE)</f>
        <v>0</v>
      </c>
      <c r="AL165" s="18">
        <f ca="1">VLOOKUP('Bewerking, HH'!$B165,INDIRECT("'Plak, Gebiedsmaatregelen'!A"&amp;$AI$18&amp;":H"&amp;$AI$19),AL$24,FALSE)</f>
        <v>0</v>
      </c>
      <c r="AM165" s="18">
        <f ca="1">VLOOKUP('Bewerking, HH'!$B165,INDIRECT("'Plak, Gebiedsmaatregelen'!A"&amp;$AI$18&amp;":H"&amp;$AI$19),AM$24,FALSE)</f>
        <v>0</v>
      </c>
      <c r="AQ165" s="18">
        <f ca="1">VLOOKUP('Bewerking, HH'!$B165,INDIRECT("'Plak, Gebiedsmaatregelen'!A"&amp;$AS$18&amp;":H"&amp;$AS$19),AQ$24,FALSE)</f>
        <v>772</v>
      </c>
      <c r="AR165" s="18">
        <f ca="1">VLOOKUP('Bewerking, HH'!$B165,INDIRECT("'Plak, Gebiedsmaatregelen'!A"&amp;$AS$18&amp;":H"&amp;$AS$19),AR$24,FALSE)</f>
        <v>480</v>
      </c>
      <c r="AS165" s="18">
        <f ca="1">VLOOKUP('Bewerking, HH'!$B165,INDIRECT("'Plak, Gebiedsmaatregelen'!A"&amp;$AS$18&amp;":H"&amp;$AS$19),AS$24,FALSE)</f>
        <v>292</v>
      </c>
      <c r="AT165" s="18">
        <f ca="1">VLOOKUP('Bewerking, HH'!$B165,INDIRECT("'Plak, Gebiedsmaatregelen'!A"&amp;$AS$18&amp;":H"&amp;$AS$19),AT$24,FALSE)</f>
        <v>0</v>
      </c>
      <c r="AU165" s="18">
        <f ca="1">VLOOKUP('Bewerking, HH'!$B165,INDIRECT("'Plak, Gebiedsmaatregelen'!A"&amp;$AS$18&amp;":H"&amp;$AS$19),AU$24,FALSE)</f>
        <v>0</v>
      </c>
      <c r="AV165" s="18">
        <f ca="1">VLOOKUP('Bewerking, HH'!$B165,INDIRECT("'Plak, Gebiedsmaatregelen'!A"&amp;$AS$18&amp;":H"&amp;$AS$19),AV$24,FALSE)</f>
        <v>0</v>
      </c>
      <c r="AW165" s="18">
        <f ca="1">VLOOKUP('Bewerking, HH'!$B165,INDIRECT("'Plak, Gebiedsmaatregelen'!A"&amp;$AS$18&amp;":H"&amp;$AS$19),AW$24,FALSE)</f>
        <v>0</v>
      </c>
    </row>
    <row r="166" spans="2:49" x14ac:dyDescent="0.25">
      <c r="B166" s="18" t="s">
        <v>82</v>
      </c>
      <c r="C166" s="18">
        <f ca="1">VLOOKUP('Bewerking, HH'!$B166,INDIRECT("'Plak, Gebiedsmaatregelen'!A"&amp;$E$18&amp;":H"&amp;$E$19),C$24,FALSE)</f>
        <v>1508</v>
      </c>
      <c r="D166" s="18">
        <f ca="1">VLOOKUP('Bewerking, HH'!$B166,INDIRECT("'Plak, Gebiedsmaatregelen'!A"&amp;$E$18&amp;":H"&amp;$E$19),D$24,FALSE)</f>
        <v>227</v>
      </c>
      <c r="E166" s="18">
        <f ca="1">VLOOKUP('Bewerking, HH'!$B166,INDIRECT("'Plak, Gebiedsmaatregelen'!A"&amp;$E$18&amp;":H"&amp;$E$19),E$24,FALSE)</f>
        <v>0</v>
      </c>
      <c r="F166" s="18">
        <f ca="1">VLOOKUP('Bewerking, HH'!$B166,INDIRECT("'Plak, Gebiedsmaatregelen'!A"&amp;$E$18&amp;":H"&amp;$E$19),F$24,FALSE)</f>
        <v>0</v>
      </c>
      <c r="G166" s="18">
        <f ca="1">VLOOKUP('Bewerking, HH'!$B166,INDIRECT("'Plak, Gebiedsmaatregelen'!A"&amp;$E$18&amp;":H"&amp;$E$19),G$24,FALSE)</f>
        <v>0</v>
      </c>
      <c r="H166" s="18">
        <f ca="1">VLOOKUP('Bewerking, HH'!$B166,INDIRECT("'Plak, Gebiedsmaatregelen'!A"&amp;$E$18&amp;":H"&amp;$E$19),H$24,FALSE)</f>
        <v>0</v>
      </c>
      <c r="I166" s="18">
        <f ca="1">VLOOKUP('Bewerking, HH'!$B166,INDIRECT("'Plak, Gebiedsmaatregelen'!A"&amp;$E$18&amp;":H"&amp;$E$19),I$24,FALSE)</f>
        <v>1281</v>
      </c>
      <c r="M166" s="18">
        <f ca="1">VLOOKUP('Bewerking, HH'!$B166,INDIRECT("'Plak, Gebiedsmaatregelen'!A"&amp;$O$18&amp;":H"&amp;$O$19),M$24,FALSE)</f>
        <v>1508</v>
      </c>
      <c r="N166" s="18">
        <f ca="1">VLOOKUP('Bewerking, HH'!$B166,INDIRECT("'Plak, Gebiedsmaatregelen'!A"&amp;$O$18&amp;":H"&amp;$O$19),N$24,FALSE)</f>
        <v>227</v>
      </c>
      <c r="O166" s="18">
        <f ca="1">VLOOKUP('Bewerking, HH'!$B166,INDIRECT("'Plak, Gebiedsmaatregelen'!A"&amp;$O$18&amp;":H"&amp;$O$19),O$24,FALSE)</f>
        <v>0</v>
      </c>
      <c r="P166" s="18">
        <f ca="1">VLOOKUP('Bewerking, HH'!$B166,INDIRECT("'Plak, Gebiedsmaatregelen'!A"&amp;$O$18&amp;":H"&amp;$O$19),P$24,FALSE)</f>
        <v>0</v>
      </c>
      <c r="Q166" s="18">
        <f ca="1">VLOOKUP('Bewerking, HH'!$B166,INDIRECT("'Plak, Gebiedsmaatregelen'!A"&amp;$O$18&amp;":H"&amp;$O$19),Q$24,FALSE)</f>
        <v>0</v>
      </c>
      <c r="R166" s="18">
        <f ca="1">VLOOKUP('Bewerking, HH'!$B166,INDIRECT("'Plak, Gebiedsmaatregelen'!A"&amp;$O$18&amp;":H"&amp;$O$19),R$24,FALSE)</f>
        <v>0</v>
      </c>
      <c r="S166" s="18">
        <f ca="1">VLOOKUP('Bewerking, HH'!$B166,INDIRECT("'Plak, Gebiedsmaatregelen'!A"&amp;$O$18&amp;":H"&amp;$O$19),S$24,FALSE)</f>
        <v>1281</v>
      </c>
      <c r="W166" s="18">
        <f ca="1">VLOOKUP('Bewerking, HH'!$B166,INDIRECT("'Plak, Gebiedsmaatregelen'!A"&amp;$Y$18&amp;":H"&amp;$Y$19),W$24,FALSE)</f>
        <v>1508</v>
      </c>
      <c r="X166" s="18">
        <f ca="1">VLOOKUP('Bewerking, HH'!$B166,INDIRECT("'Plak, Gebiedsmaatregelen'!A"&amp;$Y$18&amp;":H"&amp;$Y$19),X$24,FALSE)</f>
        <v>227</v>
      </c>
      <c r="Y166" s="18">
        <f ca="1">VLOOKUP('Bewerking, HH'!$B166,INDIRECT("'Plak, Gebiedsmaatregelen'!A"&amp;$Y$18&amp;":H"&amp;$Y$19),Y$24,FALSE)</f>
        <v>0</v>
      </c>
      <c r="Z166" s="18">
        <f ca="1">VLOOKUP('Bewerking, HH'!$B166,INDIRECT("'Plak, Gebiedsmaatregelen'!A"&amp;$Y$18&amp;":H"&amp;$Y$19),Z$24,FALSE)</f>
        <v>0</v>
      </c>
      <c r="AA166" s="18">
        <f ca="1">VLOOKUP('Bewerking, HH'!$B166,INDIRECT("'Plak, Gebiedsmaatregelen'!A"&amp;$Y$18&amp;":H"&amp;$Y$19),AA$24,FALSE)</f>
        <v>0</v>
      </c>
      <c r="AB166" s="18">
        <f ca="1">VLOOKUP('Bewerking, HH'!$B166,INDIRECT("'Plak, Gebiedsmaatregelen'!A"&amp;$Y$18&amp;":H"&amp;$Y$19),AB$24,FALSE)</f>
        <v>987</v>
      </c>
      <c r="AC166" s="18">
        <f ca="1">VLOOKUP('Bewerking, HH'!$B166,INDIRECT("'Plak, Gebiedsmaatregelen'!A"&amp;$Y$18&amp;":H"&amp;$Y$19),AC$24,FALSE)</f>
        <v>294</v>
      </c>
      <c r="AG166" s="18">
        <f ca="1">VLOOKUP('Bewerking, HH'!$B166,INDIRECT("'Plak, Gebiedsmaatregelen'!A"&amp;$AI$18&amp;":H"&amp;$AI$19),AG$24,FALSE)</f>
        <v>1508</v>
      </c>
      <c r="AH166" s="18">
        <f ca="1">VLOOKUP('Bewerking, HH'!$B166,INDIRECT("'Plak, Gebiedsmaatregelen'!A"&amp;$AI$18&amp;":H"&amp;$AI$19),AH$24,FALSE)</f>
        <v>227</v>
      </c>
      <c r="AI166" s="18">
        <f ca="1">VLOOKUP('Bewerking, HH'!$B166,INDIRECT("'Plak, Gebiedsmaatregelen'!A"&amp;$AI$18&amp;":H"&amp;$AI$19),AI$24,FALSE)</f>
        <v>0</v>
      </c>
      <c r="AJ166" s="18">
        <f ca="1">VLOOKUP('Bewerking, HH'!$B166,INDIRECT("'Plak, Gebiedsmaatregelen'!A"&amp;$AI$18&amp;":H"&amp;$AI$19),AJ$24,FALSE)</f>
        <v>0</v>
      </c>
      <c r="AK166" s="18">
        <f ca="1">VLOOKUP('Bewerking, HH'!$B166,INDIRECT("'Plak, Gebiedsmaatregelen'!A"&amp;$AI$18&amp;":H"&amp;$AI$19),AK$24,FALSE)</f>
        <v>0</v>
      </c>
      <c r="AL166" s="18">
        <f ca="1">VLOOKUP('Bewerking, HH'!$B166,INDIRECT("'Plak, Gebiedsmaatregelen'!A"&amp;$AI$18&amp;":H"&amp;$AI$19),AL$24,FALSE)</f>
        <v>0</v>
      </c>
      <c r="AM166" s="18">
        <f ca="1">VLOOKUP('Bewerking, HH'!$B166,INDIRECT("'Plak, Gebiedsmaatregelen'!A"&amp;$AI$18&amp;":H"&amp;$AI$19),AM$24,FALSE)</f>
        <v>0</v>
      </c>
      <c r="AQ166" s="18">
        <f ca="1">VLOOKUP('Bewerking, HH'!$B166,INDIRECT("'Plak, Gebiedsmaatregelen'!A"&amp;$AS$18&amp;":H"&amp;$AS$19),AQ$24,FALSE)</f>
        <v>1508</v>
      </c>
      <c r="AR166" s="18">
        <f ca="1">VLOOKUP('Bewerking, HH'!$B166,INDIRECT("'Plak, Gebiedsmaatregelen'!A"&amp;$AS$18&amp;":H"&amp;$AS$19),AR$24,FALSE)</f>
        <v>1022</v>
      </c>
      <c r="AS166" s="18">
        <f ca="1">VLOOKUP('Bewerking, HH'!$B166,INDIRECT("'Plak, Gebiedsmaatregelen'!A"&amp;$AS$18&amp;":H"&amp;$AS$19),AS$24,FALSE)</f>
        <v>484</v>
      </c>
      <c r="AT166" s="18">
        <f ca="1">VLOOKUP('Bewerking, HH'!$B166,INDIRECT("'Plak, Gebiedsmaatregelen'!A"&amp;$AS$18&amp;":H"&amp;$AS$19),AT$24,FALSE)</f>
        <v>0</v>
      </c>
      <c r="AU166" s="18">
        <f ca="1">VLOOKUP('Bewerking, HH'!$B166,INDIRECT("'Plak, Gebiedsmaatregelen'!A"&amp;$AS$18&amp;":H"&amp;$AS$19),AU$24,FALSE)</f>
        <v>0</v>
      </c>
      <c r="AV166" s="18">
        <f ca="1">VLOOKUP('Bewerking, HH'!$B166,INDIRECT("'Plak, Gebiedsmaatregelen'!A"&amp;$AS$18&amp;":H"&amp;$AS$19),AV$24,FALSE)</f>
        <v>0</v>
      </c>
      <c r="AW166" s="18">
        <f ca="1">VLOOKUP('Bewerking, HH'!$B166,INDIRECT("'Plak, Gebiedsmaatregelen'!A"&amp;$AS$18&amp;":H"&amp;$AS$19),AW$24,FALSE)</f>
        <v>2</v>
      </c>
    </row>
    <row r="167" spans="2:49" x14ac:dyDescent="0.25">
      <c r="B167" s="18" t="s">
        <v>83</v>
      </c>
      <c r="C167" s="18">
        <f ca="1">VLOOKUP('Bewerking, HH'!$B167,INDIRECT("'Plak, Gebiedsmaatregelen'!A"&amp;$E$18&amp;":H"&amp;$E$19),C$24,FALSE)</f>
        <v>2353</v>
      </c>
      <c r="D167" s="18">
        <f ca="1">VLOOKUP('Bewerking, HH'!$B167,INDIRECT("'Plak, Gebiedsmaatregelen'!A"&amp;$E$18&amp;":H"&amp;$E$19),D$24,FALSE)</f>
        <v>905</v>
      </c>
      <c r="E167" s="18">
        <f ca="1">VLOOKUP('Bewerking, HH'!$B167,INDIRECT("'Plak, Gebiedsmaatregelen'!A"&amp;$E$18&amp;":H"&amp;$E$19),E$24,FALSE)</f>
        <v>0</v>
      </c>
      <c r="F167" s="18">
        <f ca="1">VLOOKUP('Bewerking, HH'!$B167,INDIRECT("'Plak, Gebiedsmaatregelen'!A"&amp;$E$18&amp;":H"&amp;$E$19),F$24,FALSE)</f>
        <v>0</v>
      </c>
      <c r="G167" s="18">
        <f ca="1">VLOOKUP('Bewerking, HH'!$B167,INDIRECT("'Plak, Gebiedsmaatregelen'!A"&amp;$E$18&amp;":H"&amp;$E$19),G$24,FALSE)</f>
        <v>0</v>
      </c>
      <c r="H167" s="18">
        <f ca="1">VLOOKUP('Bewerking, HH'!$B167,INDIRECT("'Plak, Gebiedsmaatregelen'!A"&amp;$E$18&amp;":H"&amp;$E$19),H$24,FALSE)</f>
        <v>0</v>
      </c>
      <c r="I167" s="18">
        <f ca="1">VLOOKUP('Bewerking, HH'!$B167,INDIRECT("'Plak, Gebiedsmaatregelen'!A"&amp;$E$18&amp;":H"&amp;$E$19),I$24,FALSE)</f>
        <v>1448</v>
      </c>
      <c r="M167" s="18">
        <f ca="1">VLOOKUP('Bewerking, HH'!$B167,INDIRECT("'Plak, Gebiedsmaatregelen'!A"&amp;$O$18&amp;":H"&amp;$O$19),M$24,FALSE)</f>
        <v>2353</v>
      </c>
      <c r="N167" s="18">
        <f ca="1">VLOOKUP('Bewerking, HH'!$B167,INDIRECT("'Plak, Gebiedsmaatregelen'!A"&amp;$O$18&amp;":H"&amp;$O$19),N$24,FALSE)</f>
        <v>905</v>
      </c>
      <c r="O167" s="18">
        <f ca="1">VLOOKUP('Bewerking, HH'!$B167,INDIRECT("'Plak, Gebiedsmaatregelen'!A"&amp;$O$18&amp;":H"&amp;$O$19),O$24,FALSE)</f>
        <v>0</v>
      </c>
      <c r="P167" s="18">
        <f ca="1">VLOOKUP('Bewerking, HH'!$B167,INDIRECT("'Plak, Gebiedsmaatregelen'!A"&amp;$O$18&amp;":H"&amp;$O$19),P$24,FALSE)</f>
        <v>0</v>
      </c>
      <c r="Q167" s="18">
        <f ca="1">VLOOKUP('Bewerking, HH'!$B167,INDIRECT("'Plak, Gebiedsmaatregelen'!A"&amp;$O$18&amp;":H"&amp;$O$19),Q$24,FALSE)</f>
        <v>0</v>
      </c>
      <c r="R167" s="18">
        <f ca="1">VLOOKUP('Bewerking, HH'!$B167,INDIRECT("'Plak, Gebiedsmaatregelen'!A"&amp;$O$18&amp;":H"&amp;$O$19),R$24,FALSE)</f>
        <v>0</v>
      </c>
      <c r="S167" s="18">
        <f ca="1">VLOOKUP('Bewerking, HH'!$B167,INDIRECT("'Plak, Gebiedsmaatregelen'!A"&amp;$O$18&amp;":H"&amp;$O$19),S$24,FALSE)</f>
        <v>1448</v>
      </c>
      <c r="W167" s="18">
        <f ca="1">VLOOKUP('Bewerking, HH'!$B167,INDIRECT("'Plak, Gebiedsmaatregelen'!A"&amp;$Y$18&amp;":H"&amp;$Y$19),W$24,FALSE)</f>
        <v>2353</v>
      </c>
      <c r="X167" s="18">
        <f ca="1">VLOOKUP('Bewerking, HH'!$B167,INDIRECT("'Plak, Gebiedsmaatregelen'!A"&amp;$Y$18&amp;":H"&amp;$Y$19),X$24,FALSE)</f>
        <v>905</v>
      </c>
      <c r="Y167" s="18">
        <f ca="1">VLOOKUP('Bewerking, HH'!$B167,INDIRECT("'Plak, Gebiedsmaatregelen'!A"&amp;$Y$18&amp;":H"&amp;$Y$19),Y$24,FALSE)</f>
        <v>0</v>
      </c>
      <c r="Z167" s="18">
        <f ca="1">VLOOKUP('Bewerking, HH'!$B167,INDIRECT("'Plak, Gebiedsmaatregelen'!A"&amp;$Y$18&amp;":H"&amp;$Y$19),Z$24,FALSE)</f>
        <v>0</v>
      </c>
      <c r="AA167" s="18">
        <f ca="1">VLOOKUP('Bewerking, HH'!$B167,INDIRECT("'Plak, Gebiedsmaatregelen'!A"&amp;$Y$18&amp;":H"&amp;$Y$19),AA$24,FALSE)</f>
        <v>0</v>
      </c>
      <c r="AB167" s="18">
        <f ca="1">VLOOKUP('Bewerking, HH'!$B167,INDIRECT("'Plak, Gebiedsmaatregelen'!A"&amp;$Y$18&amp;":H"&amp;$Y$19),AB$24,FALSE)</f>
        <v>774</v>
      </c>
      <c r="AC167" s="18">
        <f ca="1">VLOOKUP('Bewerking, HH'!$B167,INDIRECT("'Plak, Gebiedsmaatregelen'!A"&amp;$Y$18&amp;":H"&amp;$Y$19),AC$24,FALSE)</f>
        <v>674</v>
      </c>
      <c r="AG167" s="18">
        <f ca="1">VLOOKUP('Bewerking, HH'!$B167,INDIRECT("'Plak, Gebiedsmaatregelen'!A"&amp;$AI$18&amp;":H"&amp;$AI$19),AG$24,FALSE)</f>
        <v>2353</v>
      </c>
      <c r="AH167" s="18">
        <f ca="1">VLOOKUP('Bewerking, HH'!$B167,INDIRECT("'Plak, Gebiedsmaatregelen'!A"&amp;$AI$18&amp;":H"&amp;$AI$19),AH$24,FALSE)</f>
        <v>905</v>
      </c>
      <c r="AI167" s="18">
        <f ca="1">VLOOKUP('Bewerking, HH'!$B167,INDIRECT("'Plak, Gebiedsmaatregelen'!A"&amp;$AI$18&amp;":H"&amp;$AI$19),AI$24,FALSE)</f>
        <v>0</v>
      </c>
      <c r="AJ167" s="18">
        <f ca="1">VLOOKUP('Bewerking, HH'!$B167,INDIRECT("'Plak, Gebiedsmaatregelen'!A"&amp;$AI$18&amp;":H"&amp;$AI$19),AJ$24,FALSE)</f>
        <v>0</v>
      </c>
      <c r="AK167" s="18">
        <f ca="1">VLOOKUP('Bewerking, HH'!$B167,INDIRECT("'Plak, Gebiedsmaatregelen'!A"&amp;$AI$18&amp;":H"&amp;$AI$19),AK$24,FALSE)</f>
        <v>0</v>
      </c>
      <c r="AL167" s="18">
        <f ca="1">VLOOKUP('Bewerking, HH'!$B167,INDIRECT("'Plak, Gebiedsmaatregelen'!A"&amp;$AI$18&amp;":H"&amp;$AI$19),AL$24,FALSE)</f>
        <v>0</v>
      </c>
      <c r="AM167" s="18">
        <f ca="1">VLOOKUP('Bewerking, HH'!$B167,INDIRECT("'Plak, Gebiedsmaatregelen'!A"&amp;$AI$18&amp;":H"&amp;$AI$19),AM$24,FALSE)</f>
        <v>0</v>
      </c>
      <c r="AQ167" s="18">
        <f ca="1">VLOOKUP('Bewerking, HH'!$B167,INDIRECT("'Plak, Gebiedsmaatregelen'!A"&amp;$AS$18&amp;":H"&amp;$AS$19),AQ$24,FALSE)</f>
        <v>2353</v>
      </c>
      <c r="AR167" s="18">
        <f ca="1">VLOOKUP('Bewerking, HH'!$B167,INDIRECT("'Plak, Gebiedsmaatregelen'!A"&amp;$AS$18&amp;":H"&amp;$AS$19),AR$24,FALSE)</f>
        <v>2051</v>
      </c>
      <c r="AS167" s="18">
        <f ca="1">VLOOKUP('Bewerking, HH'!$B167,INDIRECT("'Plak, Gebiedsmaatregelen'!A"&amp;$AS$18&amp;":H"&amp;$AS$19),AS$24,FALSE)</f>
        <v>301</v>
      </c>
      <c r="AT167" s="18">
        <f ca="1">VLOOKUP('Bewerking, HH'!$B167,INDIRECT("'Plak, Gebiedsmaatregelen'!A"&amp;$AS$18&amp;":H"&amp;$AS$19),AT$24,FALSE)</f>
        <v>0</v>
      </c>
      <c r="AU167" s="18">
        <f ca="1">VLOOKUP('Bewerking, HH'!$B167,INDIRECT("'Plak, Gebiedsmaatregelen'!A"&amp;$AS$18&amp;":H"&amp;$AS$19),AU$24,FALSE)</f>
        <v>0</v>
      </c>
      <c r="AV167" s="18">
        <f ca="1">VLOOKUP('Bewerking, HH'!$B167,INDIRECT("'Plak, Gebiedsmaatregelen'!A"&amp;$AS$18&amp;":H"&amp;$AS$19),AV$24,FALSE)</f>
        <v>0</v>
      </c>
      <c r="AW167" s="18">
        <f ca="1">VLOOKUP('Bewerking, HH'!$B167,INDIRECT("'Plak, Gebiedsmaatregelen'!A"&amp;$AS$18&amp;":H"&amp;$AS$19),AW$24,FALSE)</f>
        <v>1</v>
      </c>
    </row>
    <row r="168" spans="2:49" x14ac:dyDescent="0.25">
      <c r="B168" s="18" t="s">
        <v>84</v>
      </c>
      <c r="C168" s="18">
        <f ca="1">VLOOKUP('Bewerking, HH'!$B168,INDIRECT("'Plak, Gebiedsmaatregelen'!A"&amp;$E$18&amp;":H"&amp;$E$19),C$24,FALSE)</f>
        <v>2255</v>
      </c>
      <c r="D168" s="18">
        <f ca="1">VLOOKUP('Bewerking, HH'!$B168,INDIRECT("'Plak, Gebiedsmaatregelen'!A"&amp;$E$18&amp;":H"&amp;$E$19),D$24,FALSE)</f>
        <v>646</v>
      </c>
      <c r="E168" s="18">
        <f ca="1">VLOOKUP('Bewerking, HH'!$B168,INDIRECT("'Plak, Gebiedsmaatregelen'!A"&amp;$E$18&amp;":H"&amp;$E$19),E$24,FALSE)</f>
        <v>0</v>
      </c>
      <c r="F168" s="18">
        <f ca="1">VLOOKUP('Bewerking, HH'!$B168,INDIRECT("'Plak, Gebiedsmaatregelen'!A"&amp;$E$18&amp;":H"&amp;$E$19),F$24,FALSE)</f>
        <v>0</v>
      </c>
      <c r="G168" s="18">
        <f ca="1">VLOOKUP('Bewerking, HH'!$B168,INDIRECT("'Plak, Gebiedsmaatregelen'!A"&amp;$E$18&amp;":H"&amp;$E$19),G$24,FALSE)</f>
        <v>0</v>
      </c>
      <c r="H168" s="18">
        <f ca="1">VLOOKUP('Bewerking, HH'!$B168,INDIRECT("'Plak, Gebiedsmaatregelen'!A"&amp;$E$18&amp;":H"&amp;$E$19),H$24,FALSE)</f>
        <v>0</v>
      </c>
      <c r="I168" s="18">
        <f ca="1">VLOOKUP('Bewerking, HH'!$B168,INDIRECT("'Plak, Gebiedsmaatregelen'!A"&amp;$E$18&amp;":H"&amp;$E$19),I$24,FALSE)</f>
        <v>1609</v>
      </c>
      <c r="M168" s="18">
        <f ca="1">VLOOKUP('Bewerking, HH'!$B168,INDIRECT("'Plak, Gebiedsmaatregelen'!A"&amp;$O$18&amp;":H"&amp;$O$19),M$24,FALSE)</f>
        <v>2255</v>
      </c>
      <c r="N168" s="18">
        <f ca="1">VLOOKUP('Bewerking, HH'!$B168,INDIRECT("'Plak, Gebiedsmaatregelen'!A"&amp;$O$18&amp;":H"&amp;$O$19),N$24,FALSE)</f>
        <v>646</v>
      </c>
      <c r="O168" s="18">
        <f ca="1">VLOOKUP('Bewerking, HH'!$B168,INDIRECT("'Plak, Gebiedsmaatregelen'!A"&amp;$O$18&amp;":H"&amp;$O$19),O$24,FALSE)</f>
        <v>0</v>
      </c>
      <c r="P168" s="18">
        <f ca="1">VLOOKUP('Bewerking, HH'!$B168,INDIRECT("'Plak, Gebiedsmaatregelen'!A"&amp;$O$18&amp;":H"&amp;$O$19),P$24,FALSE)</f>
        <v>0</v>
      </c>
      <c r="Q168" s="18">
        <f ca="1">VLOOKUP('Bewerking, HH'!$B168,INDIRECT("'Plak, Gebiedsmaatregelen'!A"&amp;$O$18&amp;":H"&amp;$O$19),Q$24,FALSE)</f>
        <v>0</v>
      </c>
      <c r="R168" s="18">
        <f ca="1">VLOOKUP('Bewerking, HH'!$B168,INDIRECT("'Plak, Gebiedsmaatregelen'!A"&amp;$O$18&amp;":H"&amp;$O$19),R$24,FALSE)</f>
        <v>0</v>
      </c>
      <c r="S168" s="18">
        <f ca="1">VLOOKUP('Bewerking, HH'!$B168,INDIRECT("'Plak, Gebiedsmaatregelen'!A"&amp;$O$18&amp;":H"&amp;$O$19),S$24,FALSE)</f>
        <v>1609</v>
      </c>
      <c r="W168" s="18">
        <f ca="1">VLOOKUP('Bewerking, HH'!$B168,INDIRECT("'Plak, Gebiedsmaatregelen'!A"&amp;$Y$18&amp;":H"&amp;$Y$19),W$24,FALSE)</f>
        <v>2255</v>
      </c>
      <c r="X168" s="18">
        <f ca="1">VLOOKUP('Bewerking, HH'!$B168,INDIRECT("'Plak, Gebiedsmaatregelen'!A"&amp;$Y$18&amp;":H"&amp;$Y$19),X$24,FALSE)</f>
        <v>646</v>
      </c>
      <c r="Y168" s="18">
        <f ca="1">VLOOKUP('Bewerking, HH'!$B168,INDIRECT("'Plak, Gebiedsmaatregelen'!A"&amp;$Y$18&amp;":H"&amp;$Y$19),Y$24,FALSE)</f>
        <v>0</v>
      </c>
      <c r="Z168" s="18">
        <f ca="1">VLOOKUP('Bewerking, HH'!$B168,INDIRECT("'Plak, Gebiedsmaatregelen'!A"&amp;$Y$18&amp;":H"&amp;$Y$19),Z$24,FALSE)</f>
        <v>0</v>
      </c>
      <c r="AA168" s="18">
        <f ca="1">VLOOKUP('Bewerking, HH'!$B168,INDIRECT("'Plak, Gebiedsmaatregelen'!A"&amp;$Y$18&amp;":H"&amp;$Y$19),AA$24,FALSE)</f>
        <v>0</v>
      </c>
      <c r="AB168" s="18">
        <f ca="1">VLOOKUP('Bewerking, HH'!$B168,INDIRECT("'Plak, Gebiedsmaatregelen'!A"&amp;$Y$18&amp;":H"&amp;$Y$19),AB$24,FALSE)</f>
        <v>764</v>
      </c>
      <c r="AC168" s="18">
        <f ca="1">VLOOKUP('Bewerking, HH'!$B168,INDIRECT("'Plak, Gebiedsmaatregelen'!A"&amp;$Y$18&amp;":H"&amp;$Y$19),AC$24,FALSE)</f>
        <v>845</v>
      </c>
      <c r="AG168" s="18">
        <f ca="1">VLOOKUP('Bewerking, HH'!$B168,INDIRECT("'Plak, Gebiedsmaatregelen'!A"&amp;$AI$18&amp;":H"&amp;$AI$19),AG$24,FALSE)</f>
        <v>2255</v>
      </c>
      <c r="AH168" s="18">
        <f ca="1">VLOOKUP('Bewerking, HH'!$B168,INDIRECT("'Plak, Gebiedsmaatregelen'!A"&amp;$AI$18&amp;":H"&amp;$AI$19),AH$24,FALSE)</f>
        <v>646</v>
      </c>
      <c r="AI168" s="18">
        <f ca="1">VLOOKUP('Bewerking, HH'!$B168,INDIRECT("'Plak, Gebiedsmaatregelen'!A"&amp;$AI$18&amp;":H"&amp;$AI$19),AI$24,FALSE)</f>
        <v>0</v>
      </c>
      <c r="AJ168" s="18">
        <f ca="1">VLOOKUP('Bewerking, HH'!$B168,INDIRECT("'Plak, Gebiedsmaatregelen'!A"&amp;$AI$18&amp;":H"&amp;$AI$19),AJ$24,FALSE)</f>
        <v>0</v>
      </c>
      <c r="AK168" s="18">
        <f ca="1">VLOOKUP('Bewerking, HH'!$B168,INDIRECT("'Plak, Gebiedsmaatregelen'!A"&amp;$AI$18&amp;":H"&amp;$AI$19),AK$24,FALSE)</f>
        <v>0</v>
      </c>
      <c r="AL168" s="18">
        <f ca="1">VLOOKUP('Bewerking, HH'!$B168,INDIRECT("'Plak, Gebiedsmaatregelen'!A"&amp;$AI$18&amp;":H"&amp;$AI$19),AL$24,FALSE)</f>
        <v>0</v>
      </c>
      <c r="AM168" s="18">
        <f ca="1">VLOOKUP('Bewerking, HH'!$B168,INDIRECT("'Plak, Gebiedsmaatregelen'!A"&amp;$AI$18&amp;":H"&amp;$AI$19),AM$24,FALSE)</f>
        <v>0</v>
      </c>
      <c r="AQ168" s="18">
        <f ca="1">VLOOKUP('Bewerking, HH'!$B168,INDIRECT("'Plak, Gebiedsmaatregelen'!A"&amp;$AS$18&amp;":H"&amp;$AS$19),AQ$24,FALSE)</f>
        <v>2255</v>
      </c>
      <c r="AR168" s="18">
        <f ca="1">VLOOKUP('Bewerking, HH'!$B168,INDIRECT("'Plak, Gebiedsmaatregelen'!A"&amp;$AS$18&amp;":H"&amp;$AS$19),AR$24,FALSE)</f>
        <v>2055</v>
      </c>
      <c r="AS168" s="18">
        <f ca="1">VLOOKUP('Bewerking, HH'!$B168,INDIRECT("'Plak, Gebiedsmaatregelen'!A"&amp;$AS$18&amp;":H"&amp;$AS$19),AS$24,FALSE)</f>
        <v>200</v>
      </c>
      <c r="AT168" s="18">
        <f ca="1">VLOOKUP('Bewerking, HH'!$B168,INDIRECT("'Plak, Gebiedsmaatregelen'!A"&amp;$AS$18&amp;":H"&amp;$AS$19),AT$24,FALSE)</f>
        <v>0</v>
      </c>
      <c r="AU168" s="18">
        <f ca="1">VLOOKUP('Bewerking, HH'!$B168,INDIRECT("'Plak, Gebiedsmaatregelen'!A"&amp;$AS$18&amp;":H"&amp;$AS$19),AU$24,FALSE)</f>
        <v>0</v>
      </c>
      <c r="AV168" s="18">
        <f ca="1">VLOOKUP('Bewerking, HH'!$B168,INDIRECT("'Plak, Gebiedsmaatregelen'!A"&amp;$AS$18&amp;":H"&amp;$AS$19),AV$24,FALSE)</f>
        <v>0</v>
      </c>
      <c r="AW168" s="18">
        <f ca="1">VLOOKUP('Bewerking, HH'!$B168,INDIRECT("'Plak, Gebiedsmaatregelen'!A"&amp;$AS$18&amp;":H"&amp;$AS$19),AW$24,FALSE)</f>
        <v>0</v>
      </c>
    </row>
    <row r="169" spans="2:49" x14ac:dyDescent="0.25">
      <c r="B169" s="18" t="s">
        <v>85</v>
      </c>
      <c r="C169" s="18">
        <f ca="1">VLOOKUP('Bewerking, HH'!$B169,INDIRECT("'Plak, Gebiedsmaatregelen'!A"&amp;$E$18&amp;":H"&amp;$E$19),C$24,FALSE)</f>
        <v>22175</v>
      </c>
      <c r="D169" s="18">
        <f ca="1">VLOOKUP('Bewerking, HH'!$B169,INDIRECT("'Plak, Gebiedsmaatregelen'!A"&amp;$E$18&amp;":H"&amp;$E$19),D$24,FALSE)</f>
        <v>3155</v>
      </c>
      <c r="E169" s="18">
        <f ca="1">VLOOKUP('Bewerking, HH'!$B169,INDIRECT("'Plak, Gebiedsmaatregelen'!A"&amp;$E$18&amp;":H"&amp;$E$19),E$24,FALSE)</f>
        <v>0</v>
      </c>
      <c r="F169" s="18">
        <f ca="1">VLOOKUP('Bewerking, HH'!$B169,INDIRECT("'Plak, Gebiedsmaatregelen'!A"&amp;$E$18&amp;":H"&amp;$E$19),F$24,FALSE)</f>
        <v>0</v>
      </c>
      <c r="G169" s="18">
        <f ca="1">VLOOKUP('Bewerking, HH'!$B169,INDIRECT("'Plak, Gebiedsmaatregelen'!A"&amp;$E$18&amp;":H"&amp;$E$19),G$24,FALSE)</f>
        <v>0</v>
      </c>
      <c r="H169" s="18">
        <f ca="1">VLOOKUP('Bewerking, HH'!$B169,INDIRECT("'Plak, Gebiedsmaatregelen'!A"&amp;$E$18&amp;":H"&amp;$E$19),H$24,FALSE)</f>
        <v>0</v>
      </c>
      <c r="I169" s="18">
        <f ca="1">VLOOKUP('Bewerking, HH'!$B169,INDIRECT("'Plak, Gebiedsmaatregelen'!A"&amp;$E$18&amp;":H"&amp;$E$19),I$24,FALSE)</f>
        <v>19020</v>
      </c>
      <c r="M169" s="18">
        <f ca="1">VLOOKUP('Bewerking, HH'!$B169,INDIRECT("'Plak, Gebiedsmaatregelen'!A"&amp;$O$18&amp;":H"&amp;$O$19),M$24,FALSE)</f>
        <v>22175</v>
      </c>
      <c r="N169" s="18">
        <f ca="1">VLOOKUP('Bewerking, HH'!$B169,INDIRECT("'Plak, Gebiedsmaatregelen'!A"&amp;$O$18&amp;":H"&amp;$O$19),N$24,FALSE)</f>
        <v>3155</v>
      </c>
      <c r="O169" s="18">
        <f ca="1">VLOOKUP('Bewerking, HH'!$B169,INDIRECT("'Plak, Gebiedsmaatregelen'!A"&amp;$O$18&amp;":H"&amp;$O$19),O$24,FALSE)</f>
        <v>0</v>
      </c>
      <c r="P169" s="18">
        <f ca="1">VLOOKUP('Bewerking, HH'!$B169,INDIRECT("'Plak, Gebiedsmaatregelen'!A"&amp;$O$18&amp;":H"&amp;$O$19),P$24,FALSE)</f>
        <v>0</v>
      </c>
      <c r="Q169" s="18">
        <f ca="1">VLOOKUP('Bewerking, HH'!$B169,INDIRECT("'Plak, Gebiedsmaatregelen'!A"&amp;$O$18&amp;":H"&amp;$O$19),Q$24,FALSE)</f>
        <v>0</v>
      </c>
      <c r="R169" s="18">
        <f ca="1">VLOOKUP('Bewerking, HH'!$B169,INDIRECT("'Plak, Gebiedsmaatregelen'!A"&amp;$O$18&amp;":H"&amp;$O$19),R$24,FALSE)</f>
        <v>0</v>
      </c>
      <c r="S169" s="18">
        <f ca="1">VLOOKUP('Bewerking, HH'!$B169,INDIRECT("'Plak, Gebiedsmaatregelen'!A"&amp;$O$18&amp;":H"&amp;$O$19),S$24,FALSE)</f>
        <v>19020</v>
      </c>
      <c r="W169" s="18">
        <f ca="1">VLOOKUP('Bewerking, HH'!$B169,INDIRECT("'Plak, Gebiedsmaatregelen'!A"&amp;$Y$18&amp;":H"&amp;$Y$19),W$24,FALSE)</f>
        <v>22175</v>
      </c>
      <c r="X169" s="18">
        <f ca="1">VLOOKUP('Bewerking, HH'!$B169,INDIRECT("'Plak, Gebiedsmaatregelen'!A"&amp;$Y$18&amp;":H"&amp;$Y$19),X$24,FALSE)</f>
        <v>3155</v>
      </c>
      <c r="Y169" s="18">
        <f ca="1">VLOOKUP('Bewerking, HH'!$B169,INDIRECT("'Plak, Gebiedsmaatregelen'!A"&amp;$Y$18&amp;":H"&amp;$Y$19),Y$24,FALSE)</f>
        <v>0</v>
      </c>
      <c r="Z169" s="18">
        <f ca="1">VLOOKUP('Bewerking, HH'!$B169,INDIRECT("'Plak, Gebiedsmaatregelen'!A"&amp;$Y$18&amp;":H"&amp;$Y$19),Z$24,FALSE)</f>
        <v>0</v>
      </c>
      <c r="AA169" s="18">
        <f ca="1">VLOOKUP('Bewerking, HH'!$B169,INDIRECT("'Plak, Gebiedsmaatregelen'!A"&amp;$Y$18&amp;":H"&amp;$Y$19),AA$24,FALSE)</f>
        <v>0</v>
      </c>
      <c r="AB169" s="18">
        <f ca="1">VLOOKUP('Bewerking, HH'!$B169,INDIRECT("'Plak, Gebiedsmaatregelen'!A"&amp;$Y$18&amp;":H"&amp;$Y$19),AB$24,FALSE)</f>
        <v>16902</v>
      </c>
      <c r="AC169" s="18">
        <f ca="1">VLOOKUP('Bewerking, HH'!$B169,INDIRECT("'Plak, Gebiedsmaatregelen'!A"&amp;$Y$18&amp;":H"&amp;$Y$19),AC$24,FALSE)</f>
        <v>2118</v>
      </c>
      <c r="AG169" s="18">
        <f ca="1">VLOOKUP('Bewerking, HH'!$B169,INDIRECT("'Plak, Gebiedsmaatregelen'!A"&amp;$AI$18&amp;":H"&amp;$AI$19),AG$24,FALSE)</f>
        <v>22175</v>
      </c>
      <c r="AH169" s="18">
        <f ca="1">VLOOKUP('Bewerking, HH'!$B169,INDIRECT("'Plak, Gebiedsmaatregelen'!A"&amp;$AI$18&amp;":H"&amp;$AI$19),AH$24,FALSE)</f>
        <v>3155</v>
      </c>
      <c r="AI169" s="18">
        <f ca="1">VLOOKUP('Bewerking, HH'!$B169,INDIRECT("'Plak, Gebiedsmaatregelen'!A"&amp;$AI$18&amp;":H"&amp;$AI$19),AI$24,FALSE)</f>
        <v>0</v>
      </c>
      <c r="AJ169" s="18">
        <f ca="1">VLOOKUP('Bewerking, HH'!$B169,INDIRECT("'Plak, Gebiedsmaatregelen'!A"&amp;$AI$18&amp;":H"&amp;$AI$19),AJ$24,FALSE)</f>
        <v>0</v>
      </c>
      <c r="AK169" s="18">
        <f ca="1">VLOOKUP('Bewerking, HH'!$B169,INDIRECT("'Plak, Gebiedsmaatregelen'!A"&amp;$AI$18&amp;":H"&amp;$AI$19),AK$24,FALSE)</f>
        <v>0</v>
      </c>
      <c r="AL169" s="18">
        <f ca="1">VLOOKUP('Bewerking, HH'!$B169,INDIRECT("'Plak, Gebiedsmaatregelen'!A"&amp;$AI$18&amp;":H"&amp;$AI$19),AL$24,FALSE)</f>
        <v>0</v>
      </c>
      <c r="AM169" s="18">
        <f ca="1">VLOOKUP('Bewerking, HH'!$B169,INDIRECT("'Plak, Gebiedsmaatregelen'!A"&amp;$AI$18&amp;":H"&amp;$AI$19),AM$24,FALSE)</f>
        <v>0</v>
      </c>
      <c r="AQ169" s="18">
        <f ca="1">VLOOKUP('Bewerking, HH'!$B169,INDIRECT("'Plak, Gebiedsmaatregelen'!A"&amp;$AS$18&amp;":H"&amp;$AS$19),AQ$24,FALSE)</f>
        <v>22175</v>
      </c>
      <c r="AR169" s="18">
        <f ca="1">VLOOKUP('Bewerking, HH'!$B169,INDIRECT("'Plak, Gebiedsmaatregelen'!A"&amp;$AS$18&amp;":H"&amp;$AS$19),AR$24,FALSE)</f>
        <v>6335</v>
      </c>
      <c r="AS169" s="18">
        <f ca="1">VLOOKUP('Bewerking, HH'!$B169,INDIRECT("'Plak, Gebiedsmaatregelen'!A"&amp;$AS$18&amp;":H"&amp;$AS$19),AS$24,FALSE)</f>
        <v>15826</v>
      </c>
      <c r="AT169" s="18">
        <f ca="1">VLOOKUP('Bewerking, HH'!$B169,INDIRECT("'Plak, Gebiedsmaatregelen'!A"&amp;$AS$18&amp;":H"&amp;$AS$19),AT$24,FALSE)</f>
        <v>0</v>
      </c>
      <c r="AU169" s="18">
        <f ca="1">VLOOKUP('Bewerking, HH'!$B169,INDIRECT("'Plak, Gebiedsmaatregelen'!A"&amp;$AS$18&amp;":H"&amp;$AS$19),AU$24,FALSE)</f>
        <v>0</v>
      </c>
      <c r="AV169" s="18">
        <f ca="1">VLOOKUP('Bewerking, HH'!$B169,INDIRECT("'Plak, Gebiedsmaatregelen'!A"&amp;$AS$18&amp;":H"&amp;$AS$19),AV$24,FALSE)</f>
        <v>0</v>
      </c>
      <c r="AW169" s="18">
        <f ca="1">VLOOKUP('Bewerking, HH'!$B169,INDIRECT("'Plak, Gebiedsmaatregelen'!A"&amp;$AS$18&amp;":H"&amp;$AS$19),AW$24,FALSE)</f>
        <v>14</v>
      </c>
    </row>
    <row r="170" spans="2:49" x14ac:dyDescent="0.25">
      <c r="B170" s="18" t="s">
        <v>86</v>
      </c>
      <c r="C170" s="18">
        <f ca="1">VLOOKUP('Bewerking, HH'!$B170,INDIRECT("'Plak, Gebiedsmaatregelen'!A"&amp;$E$18&amp;":H"&amp;$E$19),C$24,FALSE)</f>
        <v>4844</v>
      </c>
      <c r="D170" s="18">
        <f ca="1">VLOOKUP('Bewerking, HH'!$B170,INDIRECT("'Plak, Gebiedsmaatregelen'!A"&amp;$E$18&amp;":H"&amp;$E$19),D$24,FALSE)</f>
        <v>1572</v>
      </c>
      <c r="E170" s="18">
        <f ca="1">VLOOKUP('Bewerking, HH'!$B170,INDIRECT("'Plak, Gebiedsmaatregelen'!A"&amp;$E$18&amp;":H"&amp;$E$19),E$24,FALSE)</f>
        <v>0</v>
      </c>
      <c r="F170" s="18">
        <f ca="1">VLOOKUP('Bewerking, HH'!$B170,INDIRECT("'Plak, Gebiedsmaatregelen'!A"&amp;$E$18&amp;":H"&amp;$E$19),F$24,FALSE)</f>
        <v>0</v>
      </c>
      <c r="G170" s="18">
        <f ca="1">VLOOKUP('Bewerking, HH'!$B170,INDIRECT("'Plak, Gebiedsmaatregelen'!A"&amp;$E$18&amp;":H"&amp;$E$19),G$24,FALSE)</f>
        <v>0</v>
      </c>
      <c r="H170" s="18">
        <f ca="1">VLOOKUP('Bewerking, HH'!$B170,INDIRECT("'Plak, Gebiedsmaatregelen'!A"&amp;$E$18&amp;":H"&amp;$E$19),H$24,FALSE)</f>
        <v>0</v>
      </c>
      <c r="I170" s="18">
        <f ca="1">VLOOKUP('Bewerking, HH'!$B170,INDIRECT("'Plak, Gebiedsmaatregelen'!A"&amp;$E$18&amp;":H"&amp;$E$19),I$24,FALSE)</f>
        <v>3272</v>
      </c>
      <c r="M170" s="18">
        <f ca="1">VLOOKUP('Bewerking, HH'!$B170,INDIRECT("'Plak, Gebiedsmaatregelen'!A"&amp;$O$18&amp;":H"&amp;$O$19),M$24,FALSE)</f>
        <v>4844</v>
      </c>
      <c r="N170" s="18">
        <f ca="1">VLOOKUP('Bewerking, HH'!$B170,INDIRECT("'Plak, Gebiedsmaatregelen'!A"&amp;$O$18&amp;":H"&amp;$O$19),N$24,FALSE)</f>
        <v>1572</v>
      </c>
      <c r="O170" s="18">
        <f ca="1">VLOOKUP('Bewerking, HH'!$B170,INDIRECT("'Plak, Gebiedsmaatregelen'!A"&amp;$O$18&amp;":H"&amp;$O$19),O$24,FALSE)</f>
        <v>0</v>
      </c>
      <c r="P170" s="18">
        <f ca="1">VLOOKUP('Bewerking, HH'!$B170,INDIRECT("'Plak, Gebiedsmaatregelen'!A"&amp;$O$18&amp;":H"&amp;$O$19),P$24,FALSE)</f>
        <v>0</v>
      </c>
      <c r="Q170" s="18">
        <f ca="1">VLOOKUP('Bewerking, HH'!$B170,INDIRECT("'Plak, Gebiedsmaatregelen'!A"&amp;$O$18&amp;":H"&amp;$O$19),Q$24,FALSE)</f>
        <v>0</v>
      </c>
      <c r="R170" s="18">
        <f ca="1">VLOOKUP('Bewerking, HH'!$B170,INDIRECT("'Plak, Gebiedsmaatregelen'!A"&amp;$O$18&amp;":H"&amp;$O$19),R$24,FALSE)</f>
        <v>0</v>
      </c>
      <c r="S170" s="18">
        <f ca="1">VLOOKUP('Bewerking, HH'!$B170,INDIRECT("'Plak, Gebiedsmaatregelen'!A"&amp;$O$18&amp;":H"&amp;$O$19),S$24,FALSE)</f>
        <v>3272</v>
      </c>
      <c r="W170" s="18">
        <f ca="1">VLOOKUP('Bewerking, HH'!$B170,INDIRECT("'Plak, Gebiedsmaatregelen'!A"&amp;$Y$18&amp;":H"&amp;$Y$19),W$24,FALSE)</f>
        <v>4844</v>
      </c>
      <c r="X170" s="18">
        <f ca="1">VLOOKUP('Bewerking, HH'!$B170,INDIRECT("'Plak, Gebiedsmaatregelen'!A"&amp;$Y$18&amp;":H"&amp;$Y$19),X$24,FALSE)</f>
        <v>1572</v>
      </c>
      <c r="Y170" s="18">
        <f ca="1">VLOOKUP('Bewerking, HH'!$B170,INDIRECT("'Plak, Gebiedsmaatregelen'!A"&amp;$Y$18&amp;":H"&amp;$Y$19),Y$24,FALSE)</f>
        <v>0</v>
      </c>
      <c r="Z170" s="18">
        <f ca="1">VLOOKUP('Bewerking, HH'!$B170,INDIRECT("'Plak, Gebiedsmaatregelen'!A"&amp;$Y$18&amp;":H"&amp;$Y$19),Z$24,FALSE)</f>
        <v>0</v>
      </c>
      <c r="AA170" s="18">
        <f ca="1">VLOOKUP('Bewerking, HH'!$B170,INDIRECT("'Plak, Gebiedsmaatregelen'!A"&amp;$Y$18&amp;":H"&amp;$Y$19),AA$24,FALSE)</f>
        <v>0</v>
      </c>
      <c r="AB170" s="18">
        <f ca="1">VLOOKUP('Bewerking, HH'!$B170,INDIRECT("'Plak, Gebiedsmaatregelen'!A"&amp;$Y$18&amp;":H"&amp;$Y$19),AB$24,FALSE)</f>
        <v>2429</v>
      </c>
      <c r="AC170" s="18">
        <f ca="1">VLOOKUP('Bewerking, HH'!$B170,INDIRECT("'Plak, Gebiedsmaatregelen'!A"&amp;$Y$18&amp;":H"&amp;$Y$19),AC$24,FALSE)</f>
        <v>843</v>
      </c>
      <c r="AG170" s="18">
        <f ca="1">VLOOKUP('Bewerking, HH'!$B170,INDIRECT("'Plak, Gebiedsmaatregelen'!A"&amp;$AI$18&amp;":H"&amp;$AI$19),AG$24,FALSE)</f>
        <v>4844</v>
      </c>
      <c r="AH170" s="18">
        <f ca="1">VLOOKUP('Bewerking, HH'!$B170,INDIRECT("'Plak, Gebiedsmaatregelen'!A"&amp;$AI$18&amp;":H"&amp;$AI$19),AH$24,FALSE)</f>
        <v>1572</v>
      </c>
      <c r="AI170" s="18">
        <f ca="1">VLOOKUP('Bewerking, HH'!$B170,INDIRECT("'Plak, Gebiedsmaatregelen'!A"&amp;$AI$18&amp;":H"&amp;$AI$19),AI$24,FALSE)</f>
        <v>0</v>
      </c>
      <c r="AJ170" s="18">
        <f ca="1">VLOOKUP('Bewerking, HH'!$B170,INDIRECT("'Plak, Gebiedsmaatregelen'!A"&amp;$AI$18&amp;":H"&amp;$AI$19),AJ$24,FALSE)</f>
        <v>0</v>
      </c>
      <c r="AK170" s="18">
        <f ca="1">VLOOKUP('Bewerking, HH'!$B170,INDIRECT("'Plak, Gebiedsmaatregelen'!A"&amp;$AI$18&amp;":H"&amp;$AI$19),AK$24,FALSE)</f>
        <v>0</v>
      </c>
      <c r="AL170" s="18">
        <f ca="1">VLOOKUP('Bewerking, HH'!$B170,INDIRECT("'Plak, Gebiedsmaatregelen'!A"&amp;$AI$18&amp;":H"&amp;$AI$19),AL$24,FALSE)</f>
        <v>0</v>
      </c>
      <c r="AM170" s="18">
        <f ca="1">VLOOKUP('Bewerking, HH'!$B170,INDIRECT("'Plak, Gebiedsmaatregelen'!A"&amp;$AI$18&amp;":H"&amp;$AI$19),AM$24,FALSE)</f>
        <v>0</v>
      </c>
      <c r="AQ170" s="18">
        <f ca="1">VLOOKUP('Bewerking, HH'!$B170,INDIRECT("'Plak, Gebiedsmaatregelen'!A"&amp;$AS$18&amp;":H"&amp;$AS$19),AQ$24,FALSE)</f>
        <v>4844</v>
      </c>
      <c r="AR170" s="18">
        <f ca="1">VLOOKUP('Bewerking, HH'!$B170,INDIRECT("'Plak, Gebiedsmaatregelen'!A"&amp;$AS$18&amp;":H"&amp;$AS$19),AR$24,FALSE)</f>
        <v>3211</v>
      </c>
      <c r="AS170" s="18">
        <f ca="1">VLOOKUP('Bewerking, HH'!$B170,INDIRECT("'Plak, Gebiedsmaatregelen'!A"&amp;$AS$18&amp;":H"&amp;$AS$19),AS$24,FALSE)</f>
        <v>1624</v>
      </c>
      <c r="AT170" s="18">
        <f ca="1">VLOOKUP('Bewerking, HH'!$B170,INDIRECT("'Plak, Gebiedsmaatregelen'!A"&amp;$AS$18&amp;":H"&amp;$AS$19),AT$24,FALSE)</f>
        <v>0</v>
      </c>
      <c r="AU170" s="18">
        <f ca="1">VLOOKUP('Bewerking, HH'!$B170,INDIRECT("'Plak, Gebiedsmaatregelen'!A"&amp;$AS$18&amp;":H"&amp;$AS$19),AU$24,FALSE)</f>
        <v>0</v>
      </c>
      <c r="AV170" s="18">
        <f ca="1">VLOOKUP('Bewerking, HH'!$B170,INDIRECT("'Plak, Gebiedsmaatregelen'!A"&amp;$AS$18&amp;":H"&amp;$AS$19),AV$24,FALSE)</f>
        <v>0</v>
      </c>
      <c r="AW170" s="18">
        <f ca="1">VLOOKUP('Bewerking, HH'!$B170,INDIRECT("'Plak, Gebiedsmaatregelen'!A"&amp;$AS$18&amp;":H"&amp;$AS$19),AW$24,FALSE)</f>
        <v>9</v>
      </c>
    </row>
    <row r="171" spans="2:49" x14ac:dyDescent="0.25">
      <c r="B171" s="18" t="s">
        <v>87</v>
      </c>
      <c r="C171" s="18">
        <f ca="1">VLOOKUP('Bewerking, HH'!$B171,INDIRECT("'Plak, Gebiedsmaatregelen'!A"&amp;$E$18&amp;":H"&amp;$E$19),C$24,FALSE)</f>
        <v>2546</v>
      </c>
      <c r="D171" s="18">
        <f ca="1">VLOOKUP('Bewerking, HH'!$B171,INDIRECT("'Plak, Gebiedsmaatregelen'!A"&amp;$E$18&amp;":H"&amp;$E$19),D$24,FALSE)</f>
        <v>868</v>
      </c>
      <c r="E171" s="18">
        <f ca="1">VLOOKUP('Bewerking, HH'!$B171,INDIRECT("'Plak, Gebiedsmaatregelen'!A"&amp;$E$18&amp;":H"&amp;$E$19),E$24,FALSE)</f>
        <v>0</v>
      </c>
      <c r="F171" s="18">
        <f ca="1">VLOOKUP('Bewerking, HH'!$B171,INDIRECT("'Plak, Gebiedsmaatregelen'!A"&amp;$E$18&amp;":H"&amp;$E$19),F$24,FALSE)</f>
        <v>0</v>
      </c>
      <c r="G171" s="18">
        <f ca="1">VLOOKUP('Bewerking, HH'!$B171,INDIRECT("'Plak, Gebiedsmaatregelen'!A"&amp;$E$18&amp;":H"&amp;$E$19),G$24,FALSE)</f>
        <v>0</v>
      </c>
      <c r="H171" s="18">
        <f ca="1">VLOOKUP('Bewerking, HH'!$B171,INDIRECT("'Plak, Gebiedsmaatregelen'!A"&amp;$E$18&amp;":H"&amp;$E$19),H$24,FALSE)</f>
        <v>0</v>
      </c>
      <c r="I171" s="18">
        <f ca="1">VLOOKUP('Bewerking, HH'!$B171,INDIRECT("'Plak, Gebiedsmaatregelen'!A"&amp;$E$18&amp;":H"&amp;$E$19),I$24,FALSE)</f>
        <v>1678</v>
      </c>
      <c r="M171" s="18">
        <f ca="1">VLOOKUP('Bewerking, HH'!$B171,INDIRECT("'Plak, Gebiedsmaatregelen'!A"&amp;$O$18&amp;":H"&amp;$O$19),M$24,FALSE)</f>
        <v>2546</v>
      </c>
      <c r="N171" s="18">
        <f ca="1">VLOOKUP('Bewerking, HH'!$B171,INDIRECT("'Plak, Gebiedsmaatregelen'!A"&amp;$O$18&amp;":H"&amp;$O$19),N$24,FALSE)</f>
        <v>868</v>
      </c>
      <c r="O171" s="18">
        <f ca="1">VLOOKUP('Bewerking, HH'!$B171,INDIRECT("'Plak, Gebiedsmaatregelen'!A"&amp;$O$18&amp;":H"&amp;$O$19),O$24,FALSE)</f>
        <v>0</v>
      </c>
      <c r="P171" s="18">
        <f ca="1">VLOOKUP('Bewerking, HH'!$B171,INDIRECT("'Plak, Gebiedsmaatregelen'!A"&amp;$O$18&amp;":H"&amp;$O$19),P$24,FALSE)</f>
        <v>0</v>
      </c>
      <c r="Q171" s="18">
        <f ca="1">VLOOKUP('Bewerking, HH'!$B171,INDIRECT("'Plak, Gebiedsmaatregelen'!A"&amp;$O$18&amp;":H"&amp;$O$19),Q$24,FALSE)</f>
        <v>0</v>
      </c>
      <c r="R171" s="18">
        <f ca="1">VLOOKUP('Bewerking, HH'!$B171,INDIRECT("'Plak, Gebiedsmaatregelen'!A"&amp;$O$18&amp;":H"&amp;$O$19),R$24,FALSE)</f>
        <v>0</v>
      </c>
      <c r="S171" s="18">
        <f ca="1">VLOOKUP('Bewerking, HH'!$B171,INDIRECT("'Plak, Gebiedsmaatregelen'!A"&amp;$O$18&amp;":H"&amp;$O$19),S$24,FALSE)</f>
        <v>1678</v>
      </c>
      <c r="W171" s="18">
        <f ca="1">VLOOKUP('Bewerking, HH'!$B171,INDIRECT("'Plak, Gebiedsmaatregelen'!A"&amp;$Y$18&amp;":H"&amp;$Y$19),W$24,FALSE)</f>
        <v>2546</v>
      </c>
      <c r="X171" s="18">
        <f ca="1">VLOOKUP('Bewerking, HH'!$B171,INDIRECT("'Plak, Gebiedsmaatregelen'!A"&amp;$Y$18&amp;":H"&amp;$Y$19),X$24,FALSE)</f>
        <v>868</v>
      </c>
      <c r="Y171" s="18">
        <f ca="1">VLOOKUP('Bewerking, HH'!$B171,INDIRECT("'Plak, Gebiedsmaatregelen'!A"&amp;$Y$18&amp;":H"&amp;$Y$19),Y$24,FALSE)</f>
        <v>0</v>
      </c>
      <c r="Z171" s="18">
        <f ca="1">VLOOKUP('Bewerking, HH'!$B171,INDIRECT("'Plak, Gebiedsmaatregelen'!A"&amp;$Y$18&amp;":H"&amp;$Y$19),Z$24,FALSE)</f>
        <v>0</v>
      </c>
      <c r="AA171" s="18">
        <f ca="1">VLOOKUP('Bewerking, HH'!$B171,INDIRECT("'Plak, Gebiedsmaatregelen'!A"&amp;$Y$18&amp;":H"&amp;$Y$19),AA$24,FALSE)</f>
        <v>0</v>
      </c>
      <c r="AB171" s="18">
        <f ca="1">VLOOKUP('Bewerking, HH'!$B171,INDIRECT("'Plak, Gebiedsmaatregelen'!A"&amp;$Y$18&amp;":H"&amp;$Y$19),AB$24,FALSE)</f>
        <v>1016</v>
      </c>
      <c r="AC171" s="18">
        <f ca="1">VLOOKUP('Bewerking, HH'!$B171,INDIRECT("'Plak, Gebiedsmaatregelen'!A"&amp;$Y$18&amp;":H"&amp;$Y$19),AC$24,FALSE)</f>
        <v>662</v>
      </c>
      <c r="AG171" s="18">
        <f ca="1">VLOOKUP('Bewerking, HH'!$B171,INDIRECT("'Plak, Gebiedsmaatregelen'!A"&amp;$AI$18&amp;":H"&amp;$AI$19),AG$24,FALSE)</f>
        <v>2546</v>
      </c>
      <c r="AH171" s="18">
        <f ca="1">VLOOKUP('Bewerking, HH'!$B171,INDIRECT("'Plak, Gebiedsmaatregelen'!A"&amp;$AI$18&amp;":H"&amp;$AI$19),AH$24,FALSE)</f>
        <v>868</v>
      </c>
      <c r="AI171" s="18">
        <f ca="1">VLOOKUP('Bewerking, HH'!$B171,INDIRECT("'Plak, Gebiedsmaatregelen'!A"&amp;$AI$18&amp;":H"&amp;$AI$19),AI$24,FALSE)</f>
        <v>0</v>
      </c>
      <c r="AJ171" s="18">
        <f ca="1">VLOOKUP('Bewerking, HH'!$B171,INDIRECT("'Plak, Gebiedsmaatregelen'!A"&amp;$AI$18&amp;":H"&amp;$AI$19),AJ$24,FALSE)</f>
        <v>0</v>
      </c>
      <c r="AK171" s="18">
        <f ca="1">VLOOKUP('Bewerking, HH'!$B171,INDIRECT("'Plak, Gebiedsmaatregelen'!A"&amp;$AI$18&amp;":H"&amp;$AI$19),AK$24,FALSE)</f>
        <v>0</v>
      </c>
      <c r="AL171" s="18">
        <f ca="1">VLOOKUP('Bewerking, HH'!$B171,INDIRECT("'Plak, Gebiedsmaatregelen'!A"&amp;$AI$18&amp;":H"&amp;$AI$19),AL$24,FALSE)</f>
        <v>0</v>
      </c>
      <c r="AM171" s="18">
        <f ca="1">VLOOKUP('Bewerking, HH'!$B171,INDIRECT("'Plak, Gebiedsmaatregelen'!A"&amp;$AI$18&amp;":H"&amp;$AI$19),AM$24,FALSE)</f>
        <v>0</v>
      </c>
      <c r="AQ171" s="18">
        <f ca="1">VLOOKUP('Bewerking, HH'!$B171,INDIRECT("'Plak, Gebiedsmaatregelen'!A"&amp;$AS$18&amp;":H"&amp;$AS$19),AQ$24,FALSE)</f>
        <v>2546</v>
      </c>
      <c r="AR171" s="18">
        <f ca="1">VLOOKUP('Bewerking, HH'!$B171,INDIRECT("'Plak, Gebiedsmaatregelen'!A"&amp;$AS$18&amp;":H"&amp;$AS$19),AR$24,FALSE)</f>
        <v>1699</v>
      </c>
      <c r="AS171" s="18">
        <f ca="1">VLOOKUP('Bewerking, HH'!$B171,INDIRECT("'Plak, Gebiedsmaatregelen'!A"&amp;$AS$18&amp;":H"&amp;$AS$19),AS$24,FALSE)</f>
        <v>847</v>
      </c>
      <c r="AT171" s="18">
        <f ca="1">VLOOKUP('Bewerking, HH'!$B171,INDIRECT("'Plak, Gebiedsmaatregelen'!A"&amp;$AS$18&amp;":H"&amp;$AS$19),AT$24,FALSE)</f>
        <v>0</v>
      </c>
      <c r="AU171" s="18">
        <f ca="1">VLOOKUP('Bewerking, HH'!$B171,INDIRECT("'Plak, Gebiedsmaatregelen'!A"&amp;$AS$18&amp;":H"&amp;$AS$19),AU$24,FALSE)</f>
        <v>0</v>
      </c>
      <c r="AV171" s="18">
        <f ca="1">VLOOKUP('Bewerking, HH'!$B171,INDIRECT("'Plak, Gebiedsmaatregelen'!A"&amp;$AS$18&amp;":H"&amp;$AS$19),AV$24,FALSE)</f>
        <v>0</v>
      </c>
      <c r="AW171" s="18">
        <f ca="1">VLOOKUP('Bewerking, HH'!$B171,INDIRECT("'Plak, Gebiedsmaatregelen'!A"&amp;$AS$18&amp;":H"&amp;$AS$19),AW$24,FALSE)</f>
        <v>0</v>
      </c>
    </row>
    <row r="172" spans="2:49" x14ac:dyDescent="0.25">
      <c r="B172" s="18" t="s">
        <v>88</v>
      </c>
      <c r="C172" s="18">
        <f ca="1">VLOOKUP('Bewerking, HH'!$B172,INDIRECT("'Plak, Gebiedsmaatregelen'!A"&amp;$E$18&amp;":H"&amp;$E$19),C$24,FALSE)</f>
        <v>4426</v>
      </c>
      <c r="D172" s="18">
        <f ca="1">VLOOKUP('Bewerking, HH'!$B172,INDIRECT("'Plak, Gebiedsmaatregelen'!A"&amp;$E$18&amp;":H"&amp;$E$19),D$24,FALSE)</f>
        <v>703</v>
      </c>
      <c r="E172" s="18">
        <f ca="1">VLOOKUP('Bewerking, HH'!$B172,INDIRECT("'Plak, Gebiedsmaatregelen'!A"&amp;$E$18&amp;":H"&amp;$E$19),E$24,FALSE)</f>
        <v>0</v>
      </c>
      <c r="F172" s="18">
        <f ca="1">VLOOKUP('Bewerking, HH'!$B172,INDIRECT("'Plak, Gebiedsmaatregelen'!A"&amp;$E$18&amp;":H"&amp;$E$19),F$24,FALSE)</f>
        <v>0</v>
      </c>
      <c r="G172" s="18">
        <f ca="1">VLOOKUP('Bewerking, HH'!$B172,INDIRECT("'Plak, Gebiedsmaatregelen'!A"&amp;$E$18&amp;":H"&amp;$E$19),G$24,FALSE)</f>
        <v>0</v>
      </c>
      <c r="H172" s="18">
        <f ca="1">VLOOKUP('Bewerking, HH'!$B172,INDIRECT("'Plak, Gebiedsmaatregelen'!A"&amp;$E$18&amp;":H"&amp;$E$19),H$24,FALSE)</f>
        <v>0</v>
      </c>
      <c r="I172" s="18">
        <f ca="1">VLOOKUP('Bewerking, HH'!$B172,INDIRECT("'Plak, Gebiedsmaatregelen'!A"&amp;$E$18&amp;":H"&amp;$E$19),I$24,FALSE)</f>
        <v>3723</v>
      </c>
      <c r="M172" s="18">
        <f ca="1">VLOOKUP('Bewerking, HH'!$B172,INDIRECT("'Plak, Gebiedsmaatregelen'!A"&amp;$O$18&amp;":H"&amp;$O$19),M$24,FALSE)</f>
        <v>4426</v>
      </c>
      <c r="N172" s="18">
        <f ca="1">VLOOKUP('Bewerking, HH'!$B172,INDIRECT("'Plak, Gebiedsmaatregelen'!A"&amp;$O$18&amp;":H"&amp;$O$19),N$24,FALSE)</f>
        <v>703</v>
      </c>
      <c r="O172" s="18">
        <f ca="1">VLOOKUP('Bewerking, HH'!$B172,INDIRECT("'Plak, Gebiedsmaatregelen'!A"&amp;$O$18&amp;":H"&amp;$O$19),O$24,FALSE)</f>
        <v>0</v>
      </c>
      <c r="P172" s="18">
        <f ca="1">VLOOKUP('Bewerking, HH'!$B172,INDIRECT("'Plak, Gebiedsmaatregelen'!A"&amp;$O$18&amp;":H"&amp;$O$19),P$24,FALSE)</f>
        <v>0</v>
      </c>
      <c r="Q172" s="18">
        <f ca="1">VLOOKUP('Bewerking, HH'!$B172,INDIRECT("'Plak, Gebiedsmaatregelen'!A"&amp;$O$18&amp;":H"&amp;$O$19),Q$24,FALSE)</f>
        <v>0</v>
      </c>
      <c r="R172" s="18">
        <f ca="1">VLOOKUP('Bewerking, HH'!$B172,INDIRECT("'Plak, Gebiedsmaatregelen'!A"&amp;$O$18&amp;":H"&amp;$O$19),R$24,FALSE)</f>
        <v>0</v>
      </c>
      <c r="S172" s="18">
        <f ca="1">VLOOKUP('Bewerking, HH'!$B172,INDIRECT("'Plak, Gebiedsmaatregelen'!A"&amp;$O$18&amp;":H"&amp;$O$19),S$24,FALSE)</f>
        <v>3723</v>
      </c>
      <c r="W172" s="18">
        <f ca="1">VLOOKUP('Bewerking, HH'!$B172,INDIRECT("'Plak, Gebiedsmaatregelen'!A"&amp;$Y$18&amp;":H"&amp;$Y$19),W$24,FALSE)</f>
        <v>4426</v>
      </c>
      <c r="X172" s="18">
        <f ca="1">VLOOKUP('Bewerking, HH'!$B172,INDIRECT("'Plak, Gebiedsmaatregelen'!A"&amp;$Y$18&amp;":H"&amp;$Y$19),X$24,FALSE)</f>
        <v>703</v>
      </c>
      <c r="Y172" s="18">
        <f ca="1">VLOOKUP('Bewerking, HH'!$B172,INDIRECT("'Plak, Gebiedsmaatregelen'!A"&amp;$Y$18&amp;":H"&amp;$Y$19),Y$24,FALSE)</f>
        <v>0</v>
      </c>
      <c r="Z172" s="18">
        <f ca="1">VLOOKUP('Bewerking, HH'!$B172,INDIRECT("'Plak, Gebiedsmaatregelen'!A"&amp;$Y$18&amp;":H"&amp;$Y$19),Z$24,FALSE)</f>
        <v>0</v>
      </c>
      <c r="AA172" s="18">
        <f ca="1">VLOOKUP('Bewerking, HH'!$B172,INDIRECT("'Plak, Gebiedsmaatregelen'!A"&amp;$Y$18&amp;":H"&amp;$Y$19),AA$24,FALSE)</f>
        <v>0</v>
      </c>
      <c r="AB172" s="18">
        <f ca="1">VLOOKUP('Bewerking, HH'!$B172,INDIRECT("'Plak, Gebiedsmaatregelen'!A"&amp;$Y$18&amp;":H"&amp;$Y$19),AB$24,FALSE)</f>
        <v>3018</v>
      </c>
      <c r="AC172" s="18">
        <f ca="1">VLOOKUP('Bewerking, HH'!$B172,INDIRECT("'Plak, Gebiedsmaatregelen'!A"&amp;$Y$18&amp;":H"&amp;$Y$19),AC$24,FALSE)</f>
        <v>705</v>
      </c>
      <c r="AG172" s="18">
        <f ca="1">VLOOKUP('Bewerking, HH'!$B172,INDIRECT("'Plak, Gebiedsmaatregelen'!A"&amp;$AI$18&amp;":H"&amp;$AI$19),AG$24,FALSE)</f>
        <v>4426</v>
      </c>
      <c r="AH172" s="18">
        <f ca="1">VLOOKUP('Bewerking, HH'!$B172,INDIRECT("'Plak, Gebiedsmaatregelen'!A"&amp;$AI$18&amp;":H"&amp;$AI$19),AH$24,FALSE)</f>
        <v>703</v>
      </c>
      <c r="AI172" s="18">
        <f ca="1">VLOOKUP('Bewerking, HH'!$B172,INDIRECT("'Plak, Gebiedsmaatregelen'!A"&amp;$AI$18&amp;":H"&amp;$AI$19),AI$24,FALSE)</f>
        <v>0</v>
      </c>
      <c r="AJ172" s="18">
        <f ca="1">VLOOKUP('Bewerking, HH'!$B172,INDIRECT("'Plak, Gebiedsmaatregelen'!A"&amp;$AI$18&amp;":H"&amp;$AI$19),AJ$24,FALSE)</f>
        <v>0</v>
      </c>
      <c r="AK172" s="18">
        <f ca="1">VLOOKUP('Bewerking, HH'!$B172,INDIRECT("'Plak, Gebiedsmaatregelen'!A"&amp;$AI$18&amp;":H"&amp;$AI$19),AK$24,FALSE)</f>
        <v>0</v>
      </c>
      <c r="AL172" s="18">
        <f ca="1">VLOOKUP('Bewerking, HH'!$B172,INDIRECT("'Plak, Gebiedsmaatregelen'!A"&amp;$AI$18&amp;":H"&amp;$AI$19),AL$24,FALSE)</f>
        <v>0</v>
      </c>
      <c r="AM172" s="18">
        <f ca="1">VLOOKUP('Bewerking, HH'!$B172,INDIRECT("'Plak, Gebiedsmaatregelen'!A"&amp;$AI$18&amp;":H"&amp;$AI$19),AM$24,FALSE)</f>
        <v>0</v>
      </c>
      <c r="AQ172" s="18">
        <f ca="1">VLOOKUP('Bewerking, HH'!$B172,INDIRECT("'Plak, Gebiedsmaatregelen'!A"&amp;$AS$18&amp;":H"&amp;$AS$19),AQ$24,FALSE)</f>
        <v>4426</v>
      </c>
      <c r="AR172" s="18">
        <f ca="1">VLOOKUP('Bewerking, HH'!$B172,INDIRECT("'Plak, Gebiedsmaatregelen'!A"&amp;$AS$18&amp;":H"&amp;$AS$19),AR$24,FALSE)</f>
        <v>3029</v>
      </c>
      <c r="AS172" s="18">
        <f ca="1">VLOOKUP('Bewerking, HH'!$B172,INDIRECT("'Plak, Gebiedsmaatregelen'!A"&amp;$AS$18&amp;":H"&amp;$AS$19),AS$24,FALSE)</f>
        <v>1394</v>
      </c>
      <c r="AT172" s="18">
        <f ca="1">VLOOKUP('Bewerking, HH'!$B172,INDIRECT("'Plak, Gebiedsmaatregelen'!A"&amp;$AS$18&amp;":H"&amp;$AS$19),AT$24,FALSE)</f>
        <v>0</v>
      </c>
      <c r="AU172" s="18">
        <f ca="1">VLOOKUP('Bewerking, HH'!$B172,INDIRECT("'Plak, Gebiedsmaatregelen'!A"&amp;$AS$18&amp;":H"&amp;$AS$19),AU$24,FALSE)</f>
        <v>0</v>
      </c>
      <c r="AV172" s="18">
        <f ca="1">VLOOKUP('Bewerking, HH'!$B172,INDIRECT("'Plak, Gebiedsmaatregelen'!A"&amp;$AS$18&amp;":H"&amp;$AS$19),AV$24,FALSE)</f>
        <v>0</v>
      </c>
      <c r="AW172" s="18">
        <f ca="1">VLOOKUP('Bewerking, HH'!$B172,INDIRECT("'Plak, Gebiedsmaatregelen'!A"&amp;$AS$18&amp;":H"&amp;$AS$19),AW$24,FALSE)</f>
        <v>3</v>
      </c>
    </row>
    <row r="173" spans="2:49" x14ac:dyDescent="0.25">
      <c r="B173" s="18" t="s">
        <v>89</v>
      </c>
      <c r="C173" s="18">
        <f ca="1">VLOOKUP('Bewerking, HH'!$B173,INDIRECT("'Plak, Gebiedsmaatregelen'!A"&amp;$E$18&amp;":H"&amp;$E$19),C$24,FALSE)</f>
        <v>8930</v>
      </c>
      <c r="D173" s="18">
        <f ca="1">VLOOKUP('Bewerking, HH'!$B173,INDIRECT("'Plak, Gebiedsmaatregelen'!A"&amp;$E$18&amp;":H"&amp;$E$19),D$24,FALSE)</f>
        <v>3218</v>
      </c>
      <c r="E173" s="18">
        <f ca="1">VLOOKUP('Bewerking, HH'!$B173,INDIRECT("'Plak, Gebiedsmaatregelen'!A"&amp;$E$18&amp;":H"&amp;$E$19),E$24,FALSE)</f>
        <v>0</v>
      </c>
      <c r="F173" s="18">
        <f ca="1">VLOOKUP('Bewerking, HH'!$B173,INDIRECT("'Plak, Gebiedsmaatregelen'!A"&amp;$E$18&amp;":H"&amp;$E$19),F$24,FALSE)</f>
        <v>0</v>
      </c>
      <c r="G173" s="18">
        <f ca="1">VLOOKUP('Bewerking, HH'!$B173,INDIRECT("'Plak, Gebiedsmaatregelen'!A"&amp;$E$18&amp;":H"&amp;$E$19),G$24,FALSE)</f>
        <v>0</v>
      </c>
      <c r="H173" s="18">
        <f ca="1">VLOOKUP('Bewerking, HH'!$B173,INDIRECT("'Plak, Gebiedsmaatregelen'!A"&amp;$E$18&amp;":H"&amp;$E$19),H$24,FALSE)</f>
        <v>0</v>
      </c>
      <c r="I173" s="18">
        <f ca="1">VLOOKUP('Bewerking, HH'!$B173,INDIRECT("'Plak, Gebiedsmaatregelen'!A"&amp;$E$18&amp;":H"&amp;$E$19),I$24,FALSE)</f>
        <v>5712</v>
      </c>
      <c r="M173" s="18">
        <f ca="1">VLOOKUP('Bewerking, HH'!$B173,INDIRECT("'Plak, Gebiedsmaatregelen'!A"&amp;$O$18&amp;":H"&amp;$O$19),M$24,FALSE)</f>
        <v>8930</v>
      </c>
      <c r="N173" s="18">
        <f ca="1">VLOOKUP('Bewerking, HH'!$B173,INDIRECT("'Plak, Gebiedsmaatregelen'!A"&amp;$O$18&amp;":H"&amp;$O$19),N$24,FALSE)</f>
        <v>3218</v>
      </c>
      <c r="O173" s="18">
        <f ca="1">VLOOKUP('Bewerking, HH'!$B173,INDIRECT("'Plak, Gebiedsmaatregelen'!A"&amp;$O$18&amp;":H"&amp;$O$19),O$24,FALSE)</f>
        <v>0</v>
      </c>
      <c r="P173" s="18">
        <f ca="1">VLOOKUP('Bewerking, HH'!$B173,INDIRECT("'Plak, Gebiedsmaatregelen'!A"&amp;$O$18&amp;":H"&amp;$O$19),P$24,FALSE)</f>
        <v>0</v>
      </c>
      <c r="Q173" s="18">
        <f ca="1">VLOOKUP('Bewerking, HH'!$B173,INDIRECT("'Plak, Gebiedsmaatregelen'!A"&amp;$O$18&amp;":H"&amp;$O$19),Q$24,FALSE)</f>
        <v>0</v>
      </c>
      <c r="R173" s="18">
        <f ca="1">VLOOKUP('Bewerking, HH'!$B173,INDIRECT("'Plak, Gebiedsmaatregelen'!A"&amp;$O$18&amp;":H"&amp;$O$19),R$24,FALSE)</f>
        <v>0</v>
      </c>
      <c r="S173" s="18">
        <f ca="1">VLOOKUP('Bewerking, HH'!$B173,INDIRECT("'Plak, Gebiedsmaatregelen'!A"&amp;$O$18&amp;":H"&amp;$O$19),S$24,FALSE)</f>
        <v>5712</v>
      </c>
      <c r="W173" s="18">
        <f ca="1">VLOOKUP('Bewerking, HH'!$B173,INDIRECT("'Plak, Gebiedsmaatregelen'!A"&amp;$Y$18&amp;":H"&amp;$Y$19),W$24,FALSE)</f>
        <v>8930</v>
      </c>
      <c r="X173" s="18">
        <f ca="1">VLOOKUP('Bewerking, HH'!$B173,INDIRECT("'Plak, Gebiedsmaatregelen'!A"&amp;$Y$18&amp;":H"&amp;$Y$19),X$24,FALSE)</f>
        <v>3218</v>
      </c>
      <c r="Y173" s="18">
        <f ca="1">VLOOKUP('Bewerking, HH'!$B173,INDIRECT("'Plak, Gebiedsmaatregelen'!A"&amp;$Y$18&amp;":H"&amp;$Y$19),Y$24,FALSE)</f>
        <v>0</v>
      </c>
      <c r="Z173" s="18">
        <f ca="1">VLOOKUP('Bewerking, HH'!$B173,INDIRECT("'Plak, Gebiedsmaatregelen'!A"&amp;$Y$18&amp;":H"&amp;$Y$19),Z$24,FALSE)</f>
        <v>0</v>
      </c>
      <c r="AA173" s="18">
        <f ca="1">VLOOKUP('Bewerking, HH'!$B173,INDIRECT("'Plak, Gebiedsmaatregelen'!A"&amp;$Y$18&amp;":H"&amp;$Y$19),AA$24,FALSE)</f>
        <v>0</v>
      </c>
      <c r="AB173" s="18">
        <f ca="1">VLOOKUP('Bewerking, HH'!$B173,INDIRECT("'Plak, Gebiedsmaatregelen'!A"&amp;$Y$18&amp;":H"&amp;$Y$19),AB$24,FALSE)</f>
        <v>3282</v>
      </c>
      <c r="AC173" s="18">
        <f ca="1">VLOOKUP('Bewerking, HH'!$B173,INDIRECT("'Plak, Gebiedsmaatregelen'!A"&amp;$Y$18&amp;":H"&amp;$Y$19),AC$24,FALSE)</f>
        <v>2430</v>
      </c>
      <c r="AG173" s="18">
        <f ca="1">VLOOKUP('Bewerking, HH'!$B173,INDIRECT("'Plak, Gebiedsmaatregelen'!A"&amp;$AI$18&amp;":H"&amp;$AI$19),AG$24,FALSE)</f>
        <v>8930</v>
      </c>
      <c r="AH173" s="18">
        <f ca="1">VLOOKUP('Bewerking, HH'!$B173,INDIRECT("'Plak, Gebiedsmaatregelen'!A"&amp;$AI$18&amp;":H"&amp;$AI$19),AH$24,FALSE)</f>
        <v>3218</v>
      </c>
      <c r="AI173" s="18">
        <f ca="1">VLOOKUP('Bewerking, HH'!$B173,INDIRECT("'Plak, Gebiedsmaatregelen'!A"&amp;$AI$18&amp;":H"&amp;$AI$19),AI$24,FALSE)</f>
        <v>0</v>
      </c>
      <c r="AJ173" s="18">
        <f ca="1">VLOOKUP('Bewerking, HH'!$B173,INDIRECT("'Plak, Gebiedsmaatregelen'!A"&amp;$AI$18&amp;":H"&amp;$AI$19),AJ$24,FALSE)</f>
        <v>0</v>
      </c>
      <c r="AK173" s="18">
        <f ca="1">VLOOKUP('Bewerking, HH'!$B173,INDIRECT("'Plak, Gebiedsmaatregelen'!A"&amp;$AI$18&amp;":H"&amp;$AI$19),AK$24,FALSE)</f>
        <v>0</v>
      </c>
      <c r="AL173" s="18">
        <f ca="1">VLOOKUP('Bewerking, HH'!$B173,INDIRECT("'Plak, Gebiedsmaatregelen'!A"&amp;$AI$18&amp;":H"&amp;$AI$19),AL$24,FALSE)</f>
        <v>0</v>
      </c>
      <c r="AM173" s="18">
        <f ca="1">VLOOKUP('Bewerking, HH'!$B173,INDIRECT("'Plak, Gebiedsmaatregelen'!A"&amp;$AI$18&amp;":H"&amp;$AI$19),AM$24,FALSE)</f>
        <v>0</v>
      </c>
      <c r="AQ173" s="18">
        <f ca="1">VLOOKUP('Bewerking, HH'!$B173,INDIRECT("'Plak, Gebiedsmaatregelen'!A"&amp;$AS$18&amp;":H"&amp;$AS$19),AQ$24,FALSE)</f>
        <v>8930</v>
      </c>
      <c r="AR173" s="18">
        <f ca="1">VLOOKUP('Bewerking, HH'!$B173,INDIRECT("'Plak, Gebiedsmaatregelen'!A"&amp;$AS$18&amp;":H"&amp;$AS$19),AR$24,FALSE)</f>
        <v>7632</v>
      </c>
      <c r="AS173" s="18">
        <f ca="1">VLOOKUP('Bewerking, HH'!$B173,INDIRECT("'Plak, Gebiedsmaatregelen'!A"&amp;$AS$18&amp;":H"&amp;$AS$19),AS$24,FALSE)</f>
        <v>1295</v>
      </c>
      <c r="AT173" s="18">
        <f ca="1">VLOOKUP('Bewerking, HH'!$B173,INDIRECT("'Plak, Gebiedsmaatregelen'!A"&amp;$AS$18&amp;":H"&amp;$AS$19),AT$24,FALSE)</f>
        <v>0</v>
      </c>
      <c r="AU173" s="18">
        <f ca="1">VLOOKUP('Bewerking, HH'!$B173,INDIRECT("'Plak, Gebiedsmaatregelen'!A"&amp;$AS$18&amp;":H"&amp;$AS$19),AU$24,FALSE)</f>
        <v>0</v>
      </c>
      <c r="AV173" s="18">
        <f ca="1">VLOOKUP('Bewerking, HH'!$B173,INDIRECT("'Plak, Gebiedsmaatregelen'!A"&amp;$AS$18&amp;":H"&amp;$AS$19),AV$24,FALSE)</f>
        <v>0</v>
      </c>
      <c r="AW173" s="18">
        <f ca="1">VLOOKUP('Bewerking, HH'!$B173,INDIRECT("'Plak, Gebiedsmaatregelen'!A"&amp;$AS$18&amp;":H"&amp;$AS$19),AW$24,FALSE)</f>
        <v>3</v>
      </c>
    </row>
    <row r="174" spans="2:49" x14ac:dyDescent="0.25">
      <c r="B174" s="18" t="s">
        <v>90</v>
      </c>
      <c r="C174" s="18">
        <f ca="1">VLOOKUP('Bewerking, HH'!$B174,INDIRECT("'Plak, Gebiedsmaatregelen'!A"&amp;$E$18&amp;":H"&amp;$E$19),C$24,FALSE)</f>
        <v>7514</v>
      </c>
      <c r="D174" s="18">
        <f ca="1">VLOOKUP('Bewerking, HH'!$B174,INDIRECT("'Plak, Gebiedsmaatregelen'!A"&amp;$E$18&amp;":H"&amp;$E$19),D$24,FALSE)</f>
        <v>2264</v>
      </c>
      <c r="E174" s="18">
        <f ca="1">VLOOKUP('Bewerking, HH'!$B174,INDIRECT("'Plak, Gebiedsmaatregelen'!A"&amp;$E$18&amp;":H"&amp;$E$19),E$24,FALSE)</f>
        <v>0</v>
      </c>
      <c r="F174" s="18">
        <f ca="1">VLOOKUP('Bewerking, HH'!$B174,INDIRECT("'Plak, Gebiedsmaatregelen'!A"&amp;$E$18&amp;":H"&amp;$E$19),F$24,FALSE)</f>
        <v>0</v>
      </c>
      <c r="G174" s="18">
        <f ca="1">VLOOKUP('Bewerking, HH'!$B174,INDIRECT("'Plak, Gebiedsmaatregelen'!A"&amp;$E$18&amp;":H"&amp;$E$19),G$24,FALSE)</f>
        <v>0</v>
      </c>
      <c r="H174" s="18">
        <f ca="1">VLOOKUP('Bewerking, HH'!$B174,INDIRECT("'Plak, Gebiedsmaatregelen'!A"&amp;$E$18&amp;":H"&amp;$E$19),H$24,FALSE)</f>
        <v>0</v>
      </c>
      <c r="I174" s="18">
        <f ca="1">VLOOKUP('Bewerking, HH'!$B174,INDIRECT("'Plak, Gebiedsmaatregelen'!A"&amp;$E$18&amp;":H"&amp;$E$19),I$24,FALSE)</f>
        <v>5250</v>
      </c>
      <c r="M174" s="18">
        <f ca="1">VLOOKUP('Bewerking, HH'!$B174,INDIRECT("'Plak, Gebiedsmaatregelen'!A"&amp;$O$18&amp;":H"&amp;$O$19),M$24,FALSE)</f>
        <v>7514</v>
      </c>
      <c r="N174" s="18">
        <f ca="1">VLOOKUP('Bewerking, HH'!$B174,INDIRECT("'Plak, Gebiedsmaatregelen'!A"&amp;$O$18&amp;":H"&amp;$O$19),N$24,FALSE)</f>
        <v>2264</v>
      </c>
      <c r="O174" s="18">
        <f ca="1">VLOOKUP('Bewerking, HH'!$B174,INDIRECT("'Plak, Gebiedsmaatregelen'!A"&amp;$O$18&amp;":H"&amp;$O$19),O$24,FALSE)</f>
        <v>0</v>
      </c>
      <c r="P174" s="18">
        <f ca="1">VLOOKUP('Bewerking, HH'!$B174,INDIRECT("'Plak, Gebiedsmaatregelen'!A"&amp;$O$18&amp;":H"&amp;$O$19),P$24,FALSE)</f>
        <v>0</v>
      </c>
      <c r="Q174" s="18">
        <f ca="1">VLOOKUP('Bewerking, HH'!$B174,INDIRECT("'Plak, Gebiedsmaatregelen'!A"&amp;$O$18&amp;":H"&amp;$O$19),Q$24,FALSE)</f>
        <v>0</v>
      </c>
      <c r="R174" s="18">
        <f ca="1">VLOOKUP('Bewerking, HH'!$B174,INDIRECT("'Plak, Gebiedsmaatregelen'!A"&amp;$O$18&amp;":H"&amp;$O$19),R$24,FALSE)</f>
        <v>0</v>
      </c>
      <c r="S174" s="18">
        <f ca="1">VLOOKUP('Bewerking, HH'!$B174,INDIRECT("'Plak, Gebiedsmaatregelen'!A"&amp;$O$18&amp;":H"&amp;$O$19),S$24,FALSE)</f>
        <v>5250</v>
      </c>
      <c r="W174" s="18">
        <f ca="1">VLOOKUP('Bewerking, HH'!$B174,INDIRECT("'Plak, Gebiedsmaatregelen'!A"&amp;$Y$18&amp;":H"&amp;$Y$19),W$24,FALSE)</f>
        <v>7514</v>
      </c>
      <c r="X174" s="18">
        <f ca="1">VLOOKUP('Bewerking, HH'!$B174,INDIRECT("'Plak, Gebiedsmaatregelen'!A"&amp;$Y$18&amp;":H"&amp;$Y$19),X$24,FALSE)</f>
        <v>2264</v>
      </c>
      <c r="Y174" s="18">
        <f ca="1">VLOOKUP('Bewerking, HH'!$B174,INDIRECT("'Plak, Gebiedsmaatregelen'!A"&amp;$Y$18&amp;":H"&amp;$Y$19),Y$24,FALSE)</f>
        <v>0</v>
      </c>
      <c r="Z174" s="18">
        <f ca="1">VLOOKUP('Bewerking, HH'!$B174,INDIRECT("'Plak, Gebiedsmaatregelen'!A"&amp;$Y$18&amp;":H"&amp;$Y$19),Z$24,FALSE)</f>
        <v>0</v>
      </c>
      <c r="AA174" s="18">
        <f ca="1">VLOOKUP('Bewerking, HH'!$B174,INDIRECT("'Plak, Gebiedsmaatregelen'!A"&amp;$Y$18&amp;":H"&amp;$Y$19),AA$24,FALSE)</f>
        <v>0</v>
      </c>
      <c r="AB174" s="18">
        <f ca="1">VLOOKUP('Bewerking, HH'!$B174,INDIRECT("'Plak, Gebiedsmaatregelen'!A"&amp;$Y$18&amp;":H"&amp;$Y$19),AB$24,FALSE)</f>
        <v>2880</v>
      </c>
      <c r="AC174" s="18">
        <f ca="1">VLOOKUP('Bewerking, HH'!$B174,INDIRECT("'Plak, Gebiedsmaatregelen'!A"&amp;$Y$18&amp;":H"&amp;$Y$19),AC$24,FALSE)</f>
        <v>2370</v>
      </c>
      <c r="AG174" s="18">
        <f ca="1">VLOOKUP('Bewerking, HH'!$B174,INDIRECT("'Plak, Gebiedsmaatregelen'!A"&amp;$AI$18&amp;":H"&amp;$AI$19),AG$24,FALSE)</f>
        <v>7514</v>
      </c>
      <c r="AH174" s="18">
        <f ca="1">VLOOKUP('Bewerking, HH'!$B174,INDIRECT("'Plak, Gebiedsmaatregelen'!A"&amp;$AI$18&amp;":H"&amp;$AI$19),AH$24,FALSE)</f>
        <v>2264</v>
      </c>
      <c r="AI174" s="18">
        <f ca="1">VLOOKUP('Bewerking, HH'!$B174,INDIRECT("'Plak, Gebiedsmaatregelen'!A"&amp;$AI$18&amp;":H"&amp;$AI$19),AI$24,FALSE)</f>
        <v>0</v>
      </c>
      <c r="AJ174" s="18">
        <f ca="1">VLOOKUP('Bewerking, HH'!$B174,INDIRECT("'Plak, Gebiedsmaatregelen'!A"&amp;$AI$18&amp;":H"&amp;$AI$19),AJ$24,FALSE)</f>
        <v>0</v>
      </c>
      <c r="AK174" s="18">
        <f ca="1">VLOOKUP('Bewerking, HH'!$B174,INDIRECT("'Plak, Gebiedsmaatregelen'!A"&amp;$AI$18&amp;":H"&amp;$AI$19),AK$24,FALSE)</f>
        <v>0</v>
      </c>
      <c r="AL174" s="18">
        <f ca="1">VLOOKUP('Bewerking, HH'!$B174,INDIRECT("'Plak, Gebiedsmaatregelen'!A"&amp;$AI$18&amp;":H"&amp;$AI$19),AL$24,FALSE)</f>
        <v>0</v>
      </c>
      <c r="AM174" s="18">
        <f ca="1">VLOOKUP('Bewerking, HH'!$B174,INDIRECT("'Plak, Gebiedsmaatregelen'!A"&amp;$AI$18&amp;":H"&amp;$AI$19),AM$24,FALSE)</f>
        <v>0</v>
      </c>
      <c r="AQ174" s="18">
        <f ca="1">VLOOKUP('Bewerking, HH'!$B174,INDIRECT("'Plak, Gebiedsmaatregelen'!A"&amp;$AS$18&amp;":H"&amp;$AS$19),AQ$24,FALSE)</f>
        <v>7514</v>
      </c>
      <c r="AR174" s="18">
        <f ca="1">VLOOKUP('Bewerking, HH'!$B174,INDIRECT("'Plak, Gebiedsmaatregelen'!A"&amp;$AS$18&amp;":H"&amp;$AS$19),AR$24,FALSE)</f>
        <v>6505</v>
      </c>
      <c r="AS174" s="18">
        <f ca="1">VLOOKUP('Bewerking, HH'!$B174,INDIRECT("'Plak, Gebiedsmaatregelen'!A"&amp;$AS$18&amp;":H"&amp;$AS$19),AS$24,FALSE)</f>
        <v>1009</v>
      </c>
      <c r="AT174" s="18">
        <f ca="1">VLOOKUP('Bewerking, HH'!$B174,INDIRECT("'Plak, Gebiedsmaatregelen'!A"&amp;$AS$18&amp;":H"&amp;$AS$19),AT$24,FALSE)</f>
        <v>0</v>
      </c>
      <c r="AU174" s="18">
        <f ca="1">VLOOKUP('Bewerking, HH'!$B174,INDIRECT("'Plak, Gebiedsmaatregelen'!A"&amp;$AS$18&amp;":H"&amp;$AS$19),AU$24,FALSE)</f>
        <v>0</v>
      </c>
      <c r="AV174" s="18">
        <f ca="1">VLOOKUP('Bewerking, HH'!$B174,INDIRECT("'Plak, Gebiedsmaatregelen'!A"&amp;$AS$18&amp;":H"&amp;$AS$19),AV$24,FALSE)</f>
        <v>0</v>
      </c>
      <c r="AW174" s="18">
        <f ca="1">VLOOKUP('Bewerking, HH'!$B174,INDIRECT("'Plak, Gebiedsmaatregelen'!A"&amp;$AS$18&amp;":H"&amp;$AS$19),AW$24,FALSE)</f>
        <v>0</v>
      </c>
    </row>
    <row r="175" spans="2:49" x14ac:dyDescent="0.25">
      <c r="B175" s="18" t="s">
        <v>91</v>
      </c>
      <c r="C175" s="18">
        <f ca="1">VLOOKUP('Bewerking, HH'!$B175,INDIRECT("'Plak, Gebiedsmaatregelen'!A"&amp;$E$18&amp;":H"&amp;$E$19),C$24,FALSE)</f>
        <v>19024</v>
      </c>
      <c r="D175" s="18">
        <f ca="1">VLOOKUP('Bewerking, HH'!$B175,INDIRECT("'Plak, Gebiedsmaatregelen'!A"&amp;$E$18&amp;":H"&amp;$E$19),D$24,FALSE)</f>
        <v>3945</v>
      </c>
      <c r="E175" s="18">
        <f ca="1">VLOOKUP('Bewerking, HH'!$B175,INDIRECT("'Plak, Gebiedsmaatregelen'!A"&amp;$E$18&amp;":H"&amp;$E$19),E$24,FALSE)</f>
        <v>0</v>
      </c>
      <c r="F175" s="18">
        <f ca="1">VLOOKUP('Bewerking, HH'!$B175,INDIRECT("'Plak, Gebiedsmaatregelen'!A"&amp;$E$18&amp;":H"&amp;$E$19),F$24,FALSE)</f>
        <v>0</v>
      </c>
      <c r="G175" s="18">
        <f ca="1">VLOOKUP('Bewerking, HH'!$B175,INDIRECT("'Plak, Gebiedsmaatregelen'!A"&amp;$E$18&amp;":H"&amp;$E$19),G$24,FALSE)</f>
        <v>0</v>
      </c>
      <c r="H175" s="18">
        <f ca="1">VLOOKUP('Bewerking, HH'!$B175,INDIRECT("'Plak, Gebiedsmaatregelen'!A"&amp;$E$18&amp;":H"&amp;$E$19),H$24,FALSE)</f>
        <v>0</v>
      </c>
      <c r="I175" s="18">
        <f ca="1">VLOOKUP('Bewerking, HH'!$B175,INDIRECT("'Plak, Gebiedsmaatregelen'!A"&amp;$E$18&amp;":H"&amp;$E$19),I$24,FALSE)</f>
        <v>15079</v>
      </c>
      <c r="M175" s="18">
        <f ca="1">VLOOKUP('Bewerking, HH'!$B175,INDIRECT("'Plak, Gebiedsmaatregelen'!A"&amp;$O$18&amp;":H"&amp;$O$19),M$24,FALSE)</f>
        <v>19024</v>
      </c>
      <c r="N175" s="18">
        <f ca="1">VLOOKUP('Bewerking, HH'!$B175,INDIRECT("'Plak, Gebiedsmaatregelen'!A"&amp;$O$18&amp;":H"&amp;$O$19),N$24,FALSE)</f>
        <v>3945</v>
      </c>
      <c r="O175" s="18">
        <f ca="1">VLOOKUP('Bewerking, HH'!$B175,INDIRECT("'Plak, Gebiedsmaatregelen'!A"&amp;$O$18&amp;":H"&amp;$O$19),O$24,FALSE)</f>
        <v>0</v>
      </c>
      <c r="P175" s="18">
        <f ca="1">VLOOKUP('Bewerking, HH'!$B175,INDIRECT("'Plak, Gebiedsmaatregelen'!A"&amp;$O$18&amp;":H"&amp;$O$19),P$24,FALSE)</f>
        <v>0</v>
      </c>
      <c r="Q175" s="18">
        <f ca="1">VLOOKUP('Bewerking, HH'!$B175,INDIRECT("'Plak, Gebiedsmaatregelen'!A"&amp;$O$18&amp;":H"&amp;$O$19),Q$24,FALSE)</f>
        <v>0</v>
      </c>
      <c r="R175" s="18">
        <f ca="1">VLOOKUP('Bewerking, HH'!$B175,INDIRECT("'Plak, Gebiedsmaatregelen'!A"&amp;$O$18&amp;":H"&amp;$O$19),R$24,FALSE)</f>
        <v>0</v>
      </c>
      <c r="S175" s="18">
        <f ca="1">VLOOKUP('Bewerking, HH'!$B175,INDIRECT("'Plak, Gebiedsmaatregelen'!A"&amp;$O$18&amp;":H"&amp;$O$19),S$24,FALSE)</f>
        <v>15079</v>
      </c>
      <c r="W175" s="18">
        <f ca="1">VLOOKUP('Bewerking, HH'!$B175,INDIRECT("'Plak, Gebiedsmaatregelen'!A"&amp;$Y$18&amp;":H"&amp;$Y$19),W$24,FALSE)</f>
        <v>19024</v>
      </c>
      <c r="X175" s="18">
        <f ca="1">VLOOKUP('Bewerking, HH'!$B175,INDIRECT("'Plak, Gebiedsmaatregelen'!A"&amp;$Y$18&amp;":H"&amp;$Y$19),X$24,FALSE)</f>
        <v>3945</v>
      </c>
      <c r="Y175" s="18">
        <f ca="1">VLOOKUP('Bewerking, HH'!$B175,INDIRECT("'Plak, Gebiedsmaatregelen'!A"&amp;$Y$18&amp;":H"&amp;$Y$19),Y$24,FALSE)</f>
        <v>0</v>
      </c>
      <c r="Z175" s="18">
        <f ca="1">VLOOKUP('Bewerking, HH'!$B175,INDIRECT("'Plak, Gebiedsmaatregelen'!A"&amp;$Y$18&amp;":H"&amp;$Y$19),Z$24,FALSE)</f>
        <v>0</v>
      </c>
      <c r="AA175" s="18">
        <f ca="1">VLOOKUP('Bewerking, HH'!$B175,INDIRECT("'Plak, Gebiedsmaatregelen'!A"&amp;$Y$18&amp;":H"&amp;$Y$19),AA$24,FALSE)</f>
        <v>0</v>
      </c>
      <c r="AB175" s="18">
        <f ca="1">VLOOKUP('Bewerking, HH'!$B175,INDIRECT("'Plak, Gebiedsmaatregelen'!A"&amp;$Y$18&amp;":H"&amp;$Y$19),AB$24,FALSE)</f>
        <v>13920</v>
      </c>
      <c r="AC175" s="18">
        <f ca="1">VLOOKUP('Bewerking, HH'!$B175,INDIRECT("'Plak, Gebiedsmaatregelen'!A"&amp;$Y$18&amp;":H"&amp;$Y$19),AC$24,FALSE)</f>
        <v>1159</v>
      </c>
      <c r="AG175" s="18">
        <f ca="1">VLOOKUP('Bewerking, HH'!$B175,INDIRECT("'Plak, Gebiedsmaatregelen'!A"&amp;$AI$18&amp;":H"&amp;$AI$19),AG$24,FALSE)</f>
        <v>19024</v>
      </c>
      <c r="AH175" s="18">
        <f ca="1">VLOOKUP('Bewerking, HH'!$B175,INDIRECT("'Plak, Gebiedsmaatregelen'!A"&amp;$AI$18&amp;":H"&amp;$AI$19),AH$24,FALSE)</f>
        <v>3945</v>
      </c>
      <c r="AI175" s="18">
        <f ca="1">VLOOKUP('Bewerking, HH'!$B175,INDIRECT("'Plak, Gebiedsmaatregelen'!A"&amp;$AI$18&amp;":H"&amp;$AI$19),AI$24,FALSE)</f>
        <v>0</v>
      </c>
      <c r="AJ175" s="18">
        <f ca="1">VLOOKUP('Bewerking, HH'!$B175,INDIRECT("'Plak, Gebiedsmaatregelen'!A"&amp;$AI$18&amp;":H"&amp;$AI$19),AJ$24,FALSE)</f>
        <v>0</v>
      </c>
      <c r="AK175" s="18">
        <f ca="1">VLOOKUP('Bewerking, HH'!$B175,INDIRECT("'Plak, Gebiedsmaatregelen'!A"&amp;$AI$18&amp;":H"&amp;$AI$19),AK$24,FALSE)</f>
        <v>0</v>
      </c>
      <c r="AL175" s="18">
        <f ca="1">VLOOKUP('Bewerking, HH'!$B175,INDIRECT("'Plak, Gebiedsmaatregelen'!A"&amp;$AI$18&amp;":H"&amp;$AI$19),AL$24,FALSE)</f>
        <v>0</v>
      </c>
      <c r="AM175" s="18">
        <f ca="1">VLOOKUP('Bewerking, HH'!$B175,INDIRECT("'Plak, Gebiedsmaatregelen'!A"&amp;$AI$18&amp;":H"&amp;$AI$19),AM$24,FALSE)</f>
        <v>0</v>
      </c>
      <c r="AQ175" s="18">
        <f ca="1">VLOOKUP('Bewerking, HH'!$B175,INDIRECT("'Plak, Gebiedsmaatregelen'!A"&amp;$AS$18&amp;":H"&amp;$AS$19),AQ$24,FALSE)</f>
        <v>19024</v>
      </c>
      <c r="AR175" s="18">
        <f ca="1">VLOOKUP('Bewerking, HH'!$B175,INDIRECT("'Plak, Gebiedsmaatregelen'!A"&amp;$AS$18&amp;":H"&amp;$AS$19),AR$24,FALSE)</f>
        <v>6778</v>
      </c>
      <c r="AS175" s="18">
        <f ca="1">VLOOKUP('Bewerking, HH'!$B175,INDIRECT("'Plak, Gebiedsmaatregelen'!A"&amp;$AS$18&amp;":H"&amp;$AS$19),AS$24,FALSE)</f>
        <v>12239</v>
      </c>
      <c r="AT175" s="18">
        <f ca="1">VLOOKUP('Bewerking, HH'!$B175,INDIRECT("'Plak, Gebiedsmaatregelen'!A"&amp;$AS$18&amp;":H"&amp;$AS$19),AT$24,FALSE)</f>
        <v>0</v>
      </c>
      <c r="AU175" s="18">
        <f ca="1">VLOOKUP('Bewerking, HH'!$B175,INDIRECT("'Plak, Gebiedsmaatregelen'!A"&amp;$AS$18&amp;":H"&amp;$AS$19),AU$24,FALSE)</f>
        <v>0</v>
      </c>
      <c r="AV175" s="18">
        <f ca="1">VLOOKUP('Bewerking, HH'!$B175,INDIRECT("'Plak, Gebiedsmaatregelen'!A"&amp;$AS$18&amp;":H"&amp;$AS$19),AV$24,FALSE)</f>
        <v>0</v>
      </c>
      <c r="AW175" s="18">
        <f ca="1">VLOOKUP('Bewerking, HH'!$B175,INDIRECT("'Plak, Gebiedsmaatregelen'!A"&amp;$AS$18&amp;":H"&amp;$AS$19),AW$24,FALSE)</f>
        <v>7</v>
      </c>
    </row>
    <row r="176" spans="2:49" x14ac:dyDescent="0.25">
      <c r="B176" s="18" t="s">
        <v>92</v>
      </c>
      <c r="C176" s="18">
        <f ca="1">VLOOKUP('Bewerking, HH'!$B176,INDIRECT("'Plak, Gebiedsmaatregelen'!A"&amp;$E$18&amp;":H"&amp;$E$19),C$24,FALSE)</f>
        <v>5123</v>
      </c>
      <c r="D176" s="18">
        <f ca="1">VLOOKUP('Bewerking, HH'!$B176,INDIRECT("'Plak, Gebiedsmaatregelen'!A"&amp;$E$18&amp;":H"&amp;$E$19),D$24,FALSE)</f>
        <v>460</v>
      </c>
      <c r="E176" s="18">
        <f ca="1">VLOOKUP('Bewerking, HH'!$B176,INDIRECT("'Plak, Gebiedsmaatregelen'!A"&amp;$E$18&amp;":H"&amp;$E$19),E$24,FALSE)</f>
        <v>0</v>
      </c>
      <c r="F176" s="18">
        <f ca="1">VLOOKUP('Bewerking, HH'!$B176,INDIRECT("'Plak, Gebiedsmaatregelen'!A"&amp;$E$18&amp;":H"&amp;$E$19),F$24,FALSE)</f>
        <v>0</v>
      </c>
      <c r="G176" s="18">
        <f ca="1">VLOOKUP('Bewerking, HH'!$B176,INDIRECT("'Plak, Gebiedsmaatregelen'!A"&amp;$E$18&amp;":H"&amp;$E$19),G$24,FALSE)</f>
        <v>0</v>
      </c>
      <c r="H176" s="18">
        <f ca="1">VLOOKUP('Bewerking, HH'!$B176,INDIRECT("'Plak, Gebiedsmaatregelen'!A"&amp;$E$18&amp;":H"&amp;$E$19),H$24,FALSE)</f>
        <v>0</v>
      </c>
      <c r="I176" s="18">
        <f ca="1">VLOOKUP('Bewerking, HH'!$B176,INDIRECT("'Plak, Gebiedsmaatregelen'!A"&amp;$E$18&amp;":H"&amp;$E$19),I$24,FALSE)</f>
        <v>4663</v>
      </c>
      <c r="M176" s="18">
        <f ca="1">VLOOKUP('Bewerking, HH'!$B176,INDIRECT("'Plak, Gebiedsmaatregelen'!A"&amp;$O$18&amp;":H"&amp;$O$19),M$24,FALSE)</f>
        <v>5123</v>
      </c>
      <c r="N176" s="18">
        <f ca="1">VLOOKUP('Bewerking, HH'!$B176,INDIRECT("'Plak, Gebiedsmaatregelen'!A"&amp;$O$18&amp;":H"&amp;$O$19),N$24,FALSE)</f>
        <v>460</v>
      </c>
      <c r="O176" s="18">
        <f ca="1">VLOOKUP('Bewerking, HH'!$B176,INDIRECT("'Plak, Gebiedsmaatregelen'!A"&amp;$O$18&amp;":H"&amp;$O$19),O$24,FALSE)</f>
        <v>0</v>
      </c>
      <c r="P176" s="18">
        <f ca="1">VLOOKUP('Bewerking, HH'!$B176,INDIRECT("'Plak, Gebiedsmaatregelen'!A"&amp;$O$18&amp;":H"&amp;$O$19),P$24,FALSE)</f>
        <v>0</v>
      </c>
      <c r="Q176" s="18">
        <f ca="1">VLOOKUP('Bewerking, HH'!$B176,INDIRECT("'Plak, Gebiedsmaatregelen'!A"&amp;$O$18&amp;":H"&amp;$O$19),Q$24,FALSE)</f>
        <v>0</v>
      </c>
      <c r="R176" s="18">
        <f ca="1">VLOOKUP('Bewerking, HH'!$B176,INDIRECT("'Plak, Gebiedsmaatregelen'!A"&amp;$O$18&amp;":H"&amp;$O$19),R$24,FALSE)</f>
        <v>0</v>
      </c>
      <c r="S176" s="18">
        <f ca="1">VLOOKUP('Bewerking, HH'!$B176,INDIRECT("'Plak, Gebiedsmaatregelen'!A"&amp;$O$18&amp;":H"&amp;$O$19),S$24,FALSE)</f>
        <v>4663</v>
      </c>
      <c r="W176" s="18">
        <f ca="1">VLOOKUP('Bewerking, HH'!$B176,INDIRECT("'Plak, Gebiedsmaatregelen'!A"&amp;$Y$18&amp;":H"&amp;$Y$19),W$24,FALSE)</f>
        <v>5123</v>
      </c>
      <c r="X176" s="18">
        <f ca="1">VLOOKUP('Bewerking, HH'!$B176,INDIRECT("'Plak, Gebiedsmaatregelen'!A"&amp;$Y$18&amp;":H"&amp;$Y$19),X$24,FALSE)</f>
        <v>460</v>
      </c>
      <c r="Y176" s="18">
        <f ca="1">VLOOKUP('Bewerking, HH'!$B176,INDIRECT("'Plak, Gebiedsmaatregelen'!A"&amp;$Y$18&amp;":H"&amp;$Y$19),Y$24,FALSE)</f>
        <v>0</v>
      </c>
      <c r="Z176" s="18">
        <f ca="1">VLOOKUP('Bewerking, HH'!$B176,INDIRECT("'Plak, Gebiedsmaatregelen'!A"&amp;$Y$18&amp;":H"&amp;$Y$19),Z$24,FALSE)</f>
        <v>0</v>
      </c>
      <c r="AA176" s="18">
        <f ca="1">VLOOKUP('Bewerking, HH'!$B176,INDIRECT("'Plak, Gebiedsmaatregelen'!A"&amp;$Y$18&amp;":H"&amp;$Y$19),AA$24,FALSE)</f>
        <v>0</v>
      </c>
      <c r="AB176" s="18">
        <f ca="1">VLOOKUP('Bewerking, HH'!$B176,INDIRECT("'Plak, Gebiedsmaatregelen'!A"&amp;$Y$18&amp;":H"&amp;$Y$19),AB$24,FALSE)</f>
        <v>4201</v>
      </c>
      <c r="AC176" s="18">
        <f ca="1">VLOOKUP('Bewerking, HH'!$B176,INDIRECT("'Plak, Gebiedsmaatregelen'!A"&amp;$Y$18&amp;":H"&amp;$Y$19),AC$24,FALSE)</f>
        <v>462</v>
      </c>
      <c r="AG176" s="18">
        <f ca="1">VLOOKUP('Bewerking, HH'!$B176,INDIRECT("'Plak, Gebiedsmaatregelen'!A"&amp;$AI$18&amp;":H"&amp;$AI$19),AG$24,FALSE)</f>
        <v>5123</v>
      </c>
      <c r="AH176" s="18">
        <f ca="1">VLOOKUP('Bewerking, HH'!$B176,INDIRECT("'Plak, Gebiedsmaatregelen'!A"&amp;$AI$18&amp;":H"&amp;$AI$19),AH$24,FALSE)</f>
        <v>460</v>
      </c>
      <c r="AI176" s="18">
        <f ca="1">VLOOKUP('Bewerking, HH'!$B176,INDIRECT("'Plak, Gebiedsmaatregelen'!A"&amp;$AI$18&amp;":H"&amp;$AI$19),AI$24,FALSE)</f>
        <v>0</v>
      </c>
      <c r="AJ176" s="18">
        <f ca="1">VLOOKUP('Bewerking, HH'!$B176,INDIRECT("'Plak, Gebiedsmaatregelen'!A"&amp;$AI$18&amp;":H"&amp;$AI$19),AJ$24,FALSE)</f>
        <v>0</v>
      </c>
      <c r="AK176" s="18">
        <f ca="1">VLOOKUP('Bewerking, HH'!$B176,INDIRECT("'Plak, Gebiedsmaatregelen'!A"&amp;$AI$18&amp;":H"&amp;$AI$19),AK$24,FALSE)</f>
        <v>0</v>
      </c>
      <c r="AL176" s="18">
        <f ca="1">VLOOKUP('Bewerking, HH'!$B176,INDIRECT("'Plak, Gebiedsmaatregelen'!A"&amp;$AI$18&amp;":H"&amp;$AI$19),AL$24,FALSE)</f>
        <v>0</v>
      </c>
      <c r="AM176" s="18">
        <f ca="1">VLOOKUP('Bewerking, HH'!$B176,INDIRECT("'Plak, Gebiedsmaatregelen'!A"&amp;$AI$18&amp;":H"&amp;$AI$19),AM$24,FALSE)</f>
        <v>0</v>
      </c>
      <c r="AQ176" s="18">
        <f ca="1">VLOOKUP('Bewerking, HH'!$B176,INDIRECT("'Plak, Gebiedsmaatregelen'!A"&amp;$AS$18&amp;":H"&amp;$AS$19),AQ$24,FALSE)</f>
        <v>5123</v>
      </c>
      <c r="AR176" s="18">
        <f ca="1">VLOOKUP('Bewerking, HH'!$B176,INDIRECT("'Plak, Gebiedsmaatregelen'!A"&amp;$AS$18&amp;":H"&amp;$AS$19),AR$24,FALSE)</f>
        <v>1796</v>
      </c>
      <c r="AS176" s="18">
        <f ca="1">VLOOKUP('Bewerking, HH'!$B176,INDIRECT("'Plak, Gebiedsmaatregelen'!A"&amp;$AS$18&amp;":H"&amp;$AS$19),AS$24,FALSE)</f>
        <v>3327</v>
      </c>
      <c r="AT176" s="18">
        <f ca="1">VLOOKUP('Bewerking, HH'!$B176,INDIRECT("'Plak, Gebiedsmaatregelen'!A"&amp;$AS$18&amp;":H"&amp;$AS$19),AT$24,FALSE)</f>
        <v>0</v>
      </c>
      <c r="AU176" s="18">
        <f ca="1">VLOOKUP('Bewerking, HH'!$B176,INDIRECT("'Plak, Gebiedsmaatregelen'!A"&amp;$AS$18&amp;":H"&amp;$AS$19),AU$24,FALSE)</f>
        <v>0</v>
      </c>
      <c r="AV176" s="18">
        <f ca="1">VLOOKUP('Bewerking, HH'!$B176,INDIRECT("'Plak, Gebiedsmaatregelen'!A"&amp;$AS$18&amp;":H"&amp;$AS$19),AV$24,FALSE)</f>
        <v>0</v>
      </c>
      <c r="AW176" s="18">
        <f ca="1">VLOOKUP('Bewerking, HH'!$B176,INDIRECT("'Plak, Gebiedsmaatregelen'!A"&amp;$AS$18&amp;":H"&amp;$AS$19),AW$24,FALSE)</f>
        <v>0</v>
      </c>
    </row>
    <row r="177" spans="2:49" x14ac:dyDescent="0.25">
      <c r="B177" s="18" t="s">
        <v>93</v>
      </c>
      <c r="C177" s="18">
        <f ca="1">VLOOKUP('Bewerking, HH'!$B177,INDIRECT("'Plak, Gebiedsmaatregelen'!A"&amp;$E$18&amp;":H"&amp;$E$19),C$24,FALSE)</f>
        <v>3412</v>
      </c>
      <c r="D177" s="18">
        <f ca="1">VLOOKUP('Bewerking, HH'!$B177,INDIRECT("'Plak, Gebiedsmaatregelen'!A"&amp;$E$18&amp;":H"&amp;$E$19),D$24,FALSE)</f>
        <v>2954</v>
      </c>
      <c r="E177" s="18">
        <f ca="1">VLOOKUP('Bewerking, HH'!$B177,INDIRECT("'Plak, Gebiedsmaatregelen'!A"&amp;$E$18&amp;":H"&amp;$E$19),E$24,FALSE)</f>
        <v>0</v>
      </c>
      <c r="F177" s="18">
        <f ca="1">VLOOKUP('Bewerking, HH'!$B177,INDIRECT("'Plak, Gebiedsmaatregelen'!A"&amp;$E$18&amp;":H"&amp;$E$19),F$24,FALSE)</f>
        <v>0</v>
      </c>
      <c r="G177" s="18">
        <f ca="1">VLOOKUP('Bewerking, HH'!$B177,INDIRECT("'Plak, Gebiedsmaatregelen'!A"&amp;$E$18&amp;":H"&amp;$E$19),G$24,FALSE)</f>
        <v>0</v>
      </c>
      <c r="H177" s="18">
        <f ca="1">VLOOKUP('Bewerking, HH'!$B177,INDIRECT("'Plak, Gebiedsmaatregelen'!A"&amp;$E$18&amp;":H"&amp;$E$19),H$24,FALSE)</f>
        <v>0</v>
      </c>
      <c r="I177" s="18">
        <f ca="1">VLOOKUP('Bewerking, HH'!$B177,INDIRECT("'Plak, Gebiedsmaatregelen'!A"&amp;$E$18&amp;":H"&amp;$E$19),I$24,FALSE)</f>
        <v>458</v>
      </c>
      <c r="M177" s="18">
        <f ca="1">VLOOKUP('Bewerking, HH'!$B177,INDIRECT("'Plak, Gebiedsmaatregelen'!A"&amp;$O$18&amp;":H"&amp;$O$19),M$24,FALSE)</f>
        <v>3412</v>
      </c>
      <c r="N177" s="18">
        <f ca="1">VLOOKUP('Bewerking, HH'!$B177,INDIRECT("'Plak, Gebiedsmaatregelen'!A"&amp;$O$18&amp;":H"&amp;$O$19),N$24,FALSE)</f>
        <v>2954</v>
      </c>
      <c r="O177" s="18">
        <f ca="1">VLOOKUP('Bewerking, HH'!$B177,INDIRECT("'Plak, Gebiedsmaatregelen'!A"&amp;$O$18&amp;":H"&amp;$O$19),O$24,FALSE)</f>
        <v>0</v>
      </c>
      <c r="P177" s="18">
        <f ca="1">VLOOKUP('Bewerking, HH'!$B177,INDIRECT("'Plak, Gebiedsmaatregelen'!A"&amp;$O$18&amp;":H"&amp;$O$19),P$24,FALSE)</f>
        <v>0</v>
      </c>
      <c r="Q177" s="18">
        <f ca="1">VLOOKUP('Bewerking, HH'!$B177,INDIRECT("'Plak, Gebiedsmaatregelen'!A"&amp;$O$18&amp;":H"&amp;$O$19),Q$24,FALSE)</f>
        <v>0</v>
      </c>
      <c r="R177" s="18">
        <f ca="1">VLOOKUP('Bewerking, HH'!$B177,INDIRECT("'Plak, Gebiedsmaatregelen'!A"&amp;$O$18&amp;":H"&amp;$O$19),R$24,FALSE)</f>
        <v>0</v>
      </c>
      <c r="S177" s="18">
        <f ca="1">VLOOKUP('Bewerking, HH'!$B177,INDIRECT("'Plak, Gebiedsmaatregelen'!A"&amp;$O$18&amp;":H"&amp;$O$19),S$24,FALSE)</f>
        <v>458</v>
      </c>
      <c r="W177" s="18">
        <f ca="1">VLOOKUP('Bewerking, HH'!$B177,INDIRECT("'Plak, Gebiedsmaatregelen'!A"&amp;$Y$18&amp;":H"&amp;$Y$19),W$24,FALSE)</f>
        <v>3412</v>
      </c>
      <c r="X177" s="18">
        <f ca="1">VLOOKUP('Bewerking, HH'!$B177,INDIRECT("'Plak, Gebiedsmaatregelen'!A"&amp;$Y$18&amp;":H"&amp;$Y$19),X$24,FALSE)</f>
        <v>2954</v>
      </c>
      <c r="Y177" s="18">
        <f ca="1">VLOOKUP('Bewerking, HH'!$B177,INDIRECT("'Plak, Gebiedsmaatregelen'!A"&amp;$Y$18&amp;":H"&amp;$Y$19),Y$24,FALSE)</f>
        <v>0</v>
      </c>
      <c r="Z177" s="18">
        <f ca="1">VLOOKUP('Bewerking, HH'!$B177,INDIRECT("'Plak, Gebiedsmaatregelen'!A"&amp;$Y$18&amp;":H"&amp;$Y$19),Z$24,FALSE)</f>
        <v>0</v>
      </c>
      <c r="AA177" s="18">
        <f ca="1">VLOOKUP('Bewerking, HH'!$B177,INDIRECT("'Plak, Gebiedsmaatregelen'!A"&amp;$Y$18&amp;":H"&amp;$Y$19),AA$24,FALSE)</f>
        <v>0</v>
      </c>
      <c r="AB177" s="18">
        <f ca="1">VLOOKUP('Bewerking, HH'!$B177,INDIRECT("'Plak, Gebiedsmaatregelen'!A"&amp;$Y$18&amp;":H"&amp;$Y$19),AB$24,FALSE)</f>
        <v>396</v>
      </c>
      <c r="AC177" s="18">
        <f ca="1">VLOOKUP('Bewerking, HH'!$B177,INDIRECT("'Plak, Gebiedsmaatregelen'!A"&amp;$Y$18&amp;":H"&amp;$Y$19),AC$24,FALSE)</f>
        <v>62</v>
      </c>
      <c r="AG177" s="18">
        <f ca="1">VLOOKUP('Bewerking, HH'!$B177,INDIRECT("'Plak, Gebiedsmaatregelen'!A"&amp;$AI$18&amp;":H"&amp;$AI$19),AG$24,FALSE)</f>
        <v>3412</v>
      </c>
      <c r="AH177" s="18">
        <f ca="1">VLOOKUP('Bewerking, HH'!$B177,INDIRECT("'Plak, Gebiedsmaatregelen'!A"&amp;$AI$18&amp;":H"&amp;$AI$19),AH$24,FALSE)</f>
        <v>2954</v>
      </c>
      <c r="AI177" s="18">
        <f ca="1">VLOOKUP('Bewerking, HH'!$B177,INDIRECT("'Plak, Gebiedsmaatregelen'!A"&amp;$AI$18&amp;":H"&amp;$AI$19),AI$24,FALSE)</f>
        <v>0</v>
      </c>
      <c r="AJ177" s="18">
        <f ca="1">VLOOKUP('Bewerking, HH'!$B177,INDIRECT("'Plak, Gebiedsmaatregelen'!A"&amp;$AI$18&amp;":H"&amp;$AI$19),AJ$24,FALSE)</f>
        <v>0</v>
      </c>
      <c r="AK177" s="18">
        <f ca="1">VLOOKUP('Bewerking, HH'!$B177,INDIRECT("'Plak, Gebiedsmaatregelen'!A"&amp;$AI$18&amp;":H"&amp;$AI$19),AK$24,FALSE)</f>
        <v>0</v>
      </c>
      <c r="AL177" s="18">
        <f ca="1">VLOOKUP('Bewerking, HH'!$B177,INDIRECT("'Plak, Gebiedsmaatregelen'!A"&amp;$AI$18&amp;":H"&amp;$AI$19),AL$24,FALSE)</f>
        <v>0</v>
      </c>
      <c r="AM177" s="18">
        <f ca="1">VLOOKUP('Bewerking, HH'!$B177,INDIRECT("'Plak, Gebiedsmaatregelen'!A"&amp;$AI$18&amp;":H"&amp;$AI$19),AM$24,FALSE)</f>
        <v>0</v>
      </c>
      <c r="AQ177" s="18">
        <f ca="1">VLOOKUP('Bewerking, HH'!$B177,INDIRECT("'Plak, Gebiedsmaatregelen'!A"&amp;$AS$18&amp;":H"&amp;$AS$19),AQ$24,FALSE)</f>
        <v>3412</v>
      </c>
      <c r="AR177" s="18">
        <f ca="1">VLOOKUP('Bewerking, HH'!$B177,INDIRECT("'Plak, Gebiedsmaatregelen'!A"&amp;$AS$18&amp;":H"&amp;$AS$19),AR$24,FALSE)</f>
        <v>3228</v>
      </c>
      <c r="AS177" s="18">
        <f ca="1">VLOOKUP('Bewerking, HH'!$B177,INDIRECT("'Plak, Gebiedsmaatregelen'!A"&amp;$AS$18&amp;":H"&amp;$AS$19),AS$24,FALSE)</f>
        <v>184</v>
      </c>
      <c r="AT177" s="18">
        <f ca="1">VLOOKUP('Bewerking, HH'!$B177,INDIRECT("'Plak, Gebiedsmaatregelen'!A"&amp;$AS$18&amp;":H"&amp;$AS$19),AT$24,FALSE)</f>
        <v>0</v>
      </c>
      <c r="AU177" s="18">
        <f ca="1">VLOOKUP('Bewerking, HH'!$B177,INDIRECT("'Plak, Gebiedsmaatregelen'!A"&amp;$AS$18&amp;":H"&amp;$AS$19),AU$24,FALSE)</f>
        <v>0</v>
      </c>
      <c r="AV177" s="18">
        <f ca="1">VLOOKUP('Bewerking, HH'!$B177,INDIRECT("'Plak, Gebiedsmaatregelen'!A"&amp;$AS$18&amp;":H"&amp;$AS$19),AV$24,FALSE)</f>
        <v>0</v>
      </c>
      <c r="AW177" s="18">
        <f ca="1">VLOOKUP('Bewerking, HH'!$B177,INDIRECT("'Plak, Gebiedsmaatregelen'!A"&amp;$AS$18&amp;":H"&amp;$AS$19),AW$24,FALSE)</f>
        <v>0</v>
      </c>
    </row>
    <row r="178" spans="2:49" x14ac:dyDescent="0.25">
      <c r="B178" s="18" t="s">
        <v>94</v>
      </c>
      <c r="C178" s="18">
        <f ca="1">VLOOKUP('Bewerking, HH'!$B178,INDIRECT("'Plak, Gebiedsmaatregelen'!A"&amp;$E$18&amp;":H"&amp;$E$19),C$24,FALSE)</f>
        <v>9759</v>
      </c>
      <c r="D178" s="18">
        <f ca="1">VLOOKUP('Bewerking, HH'!$B178,INDIRECT("'Plak, Gebiedsmaatregelen'!A"&amp;$E$18&amp;":H"&amp;$E$19),D$24,FALSE)</f>
        <v>2558</v>
      </c>
      <c r="E178" s="18">
        <f ca="1">VLOOKUP('Bewerking, HH'!$B178,INDIRECT("'Plak, Gebiedsmaatregelen'!A"&amp;$E$18&amp;":H"&amp;$E$19),E$24,FALSE)</f>
        <v>0</v>
      </c>
      <c r="F178" s="18">
        <f ca="1">VLOOKUP('Bewerking, HH'!$B178,INDIRECT("'Plak, Gebiedsmaatregelen'!A"&amp;$E$18&amp;":H"&amp;$E$19),F$24,FALSE)</f>
        <v>0</v>
      </c>
      <c r="G178" s="18">
        <f ca="1">VLOOKUP('Bewerking, HH'!$B178,INDIRECT("'Plak, Gebiedsmaatregelen'!A"&amp;$E$18&amp;":H"&amp;$E$19),G$24,FALSE)</f>
        <v>0</v>
      </c>
      <c r="H178" s="18">
        <f ca="1">VLOOKUP('Bewerking, HH'!$B178,INDIRECT("'Plak, Gebiedsmaatregelen'!A"&amp;$E$18&amp;":H"&amp;$E$19),H$24,FALSE)</f>
        <v>0</v>
      </c>
      <c r="I178" s="18">
        <f ca="1">VLOOKUP('Bewerking, HH'!$B178,INDIRECT("'Plak, Gebiedsmaatregelen'!A"&amp;$E$18&amp;":H"&amp;$E$19),I$24,FALSE)</f>
        <v>7201</v>
      </c>
      <c r="M178" s="18">
        <f ca="1">VLOOKUP('Bewerking, HH'!$B178,INDIRECT("'Plak, Gebiedsmaatregelen'!A"&amp;$O$18&amp;":H"&amp;$O$19),M$24,FALSE)</f>
        <v>9759</v>
      </c>
      <c r="N178" s="18">
        <f ca="1">VLOOKUP('Bewerking, HH'!$B178,INDIRECT("'Plak, Gebiedsmaatregelen'!A"&amp;$O$18&amp;":H"&amp;$O$19),N$24,FALSE)</f>
        <v>2558</v>
      </c>
      <c r="O178" s="18">
        <f ca="1">VLOOKUP('Bewerking, HH'!$B178,INDIRECT("'Plak, Gebiedsmaatregelen'!A"&amp;$O$18&amp;":H"&amp;$O$19),O$24,FALSE)</f>
        <v>0</v>
      </c>
      <c r="P178" s="18">
        <f ca="1">VLOOKUP('Bewerking, HH'!$B178,INDIRECT("'Plak, Gebiedsmaatregelen'!A"&amp;$O$18&amp;":H"&amp;$O$19),P$24,FALSE)</f>
        <v>0</v>
      </c>
      <c r="Q178" s="18">
        <f ca="1">VLOOKUP('Bewerking, HH'!$B178,INDIRECT("'Plak, Gebiedsmaatregelen'!A"&amp;$O$18&amp;":H"&amp;$O$19),Q$24,FALSE)</f>
        <v>0</v>
      </c>
      <c r="R178" s="18">
        <f ca="1">VLOOKUP('Bewerking, HH'!$B178,INDIRECT("'Plak, Gebiedsmaatregelen'!A"&amp;$O$18&amp;":H"&amp;$O$19),R$24,FALSE)</f>
        <v>0</v>
      </c>
      <c r="S178" s="18">
        <f ca="1">VLOOKUP('Bewerking, HH'!$B178,INDIRECT("'Plak, Gebiedsmaatregelen'!A"&amp;$O$18&amp;":H"&amp;$O$19),S$24,FALSE)</f>
        <v>7201</v>
      </c>
      <c r="W178" s="18">
        <f ca="1">VLOOKUP('Bewerking, HH'!$B178,INDIRECT("'Plak, Gebiedsmaatregelen'!A"&amp;$Y$18&amp;":H"&amp;$Y$19),W$24,FALSE)</f>
        <v>9759</v>
      </c>
      <c r="X178" s="18">
        <f ca="1">VLOOKUP('Bewerking, HH'!$B178,INDIRECT("'Plak, Gebiedsmaatregelen'!A"&amp;$Y$18&amp;":H"&amp;$Y$19),X$24,FALSE)</f>
        <v>2558</v>
      </c>
      <c r="Y178" s="18">
        <f ca="1">VLOOKUP('Bewerking, HH'!$B178,INDIRECT("'Plak, Gebiedsmaatregelen'!A"&amp;$Y$18&amp;":H"&amp;$Y$19),Y$24,FALSE)</f>
        <v>0</v>
      </c>
      <c r="Z178" s="18">
        <f ca="1">VLOOKUP('Bewerking, HH'!$B178,INDIRECT("'Plak, Gebiedsmaatregelen'!A"&amp;$Y$18&amp;":H"&amp;$Y$19),Z$24,FALSE)</f>
        <v>0</v>
      </c>
      <c r="AA178" s="18">
        <f ca="1">VLOOKUP('Bewerking, HH'!$B178,INDIRECT("'Plak, Gebiedsmaatregelen'!A"&amp;$Y$18&amp;":H"&amp;$Y$19),AA$24,FALSE)</f>
        <v>0</v>
      </c>
      <c r="AB178" s="18">
        <f ca="1">VLOOKUP('Bewerking, HH'!$B178,INDIRECT("'Plak, Gebiedsmaatregelen'!A"&amp;$Y$18&amp;":H"&amp;$Y$19),AB$24,FALSE)</f>
        <v>6217</v>
      </c>
      <c r="AC178" s="18">
        <f ca="1">VLOOKUP('Bewerking, HH'!$B178,INDIRECT("'Plak, Gebiedsmaatregelen'!A"&amp;$Y$18&amp;":H"&amp;$Y$19),AC$24,FALSE)</f>
        <v>984</v>
      </c>
      <c r="AG178" s="18">
        <f ca="1">VLOOKUP('Bewerking, HH'!$B178,INDIRECT("'Plak, Gebiedsmaatregelen'!A"&amp;$AI$18&amp;":H"&amp;$AI$19),AG$24,FALSE)</f>
        <v>9759</v>
      </c>
      <c r="AH178" s="18">
        <f ca="1">VLOOKUP('Bewerking, HH'!$B178,INDIRECT("'Plak, Gebiedsmaatregelen'!A"&amp;$AI$18&amp;":H"&amp;$AI$19),AH$24,FALSE)</f>
        <v>2558</v>
      </c>
      <c r="AI178" s="18">
        <f ca="1">VLOOKUP('Bewerking, HH'!$B178,INDIRECT("'Plak, Gebiedsmaatregelen'!A"&amp;$AI$18&amp;":H"&amp;$AI$19),AI$24,FALSE)</f>
        <v>0</v>
      </c>
      <c r="AJ178" s="18">
        <f ca="1">VLOOKUP('Bewerking, HH'!$B178,INDIRECT("'Plak, Gebiedsmaatregelen'!A"&amp;$AI$18&amp;":H"&amp;$AI$19),AJ$24,FALSE)</f>
        <v>0</v>
      </c>
      <c r="AK178" s="18">
        <f ca="1">VLOOKUP('Bewerking, HH'!$B178,INDIRECT("'Plak, Gebiedsmaatregelen'!A"&amp;$AI$18&amp;":H"&amp;$AI$19),AK$24,FALSE)</f>
        <v>0</v>
      </c>
      <c r="AL178" s="18">
        <f ca="1">VLOOKUP('Bewerking, HH'!$B178,INDIRECT("'Plak, Gebiedsmaatregelen'!A"&amp;$AI$18&amp;":H"&amp;$AI$19),AL$24,FALSE)</f>
        <v>0</v>
      </c>
      <c r="AM178" s="18">
        <f ca="1">VLOOKUP('Bewerking, HH'!$B178,INDIRECT("'Plak, Gebiedsmaatregelen'!A"&amp;$AI$18&amp;":H"&amp;$AI$19),AM$24,FALSE)</f>
        <v>0</v>
      </c>
      <c r="AQ178" s="18">
        <f ca="1">VLOOKUP('Bewerking, HH'!$B178,INDIRECT("'Plak, Gebiedsmaatregelen'!A"&amp;$AS$18&amp;":H"&amp;$AS$19),AQ$24,FALSE)</f>
        <v>9759</v>
      </c>
      <c r="AR178" s="18">
        <f ca="1">VLOOKUP('Bewerking, HH'!$B178,INDIRECT("'Plak, Gebiedsmaatregelen'!A"&amp;$AS$18&amp;":H"&amp;$AS$19),AR$24,FALSE)</f>
        <v>6848</v>
      </c>
      <c r="AS178" s="18">
        <f ca="1">VLOOKUP('Bewerking, HH'!$B178,INDIRECT("'Plak, Gebiedsmaatregelen'!A"&amp;$AS$18&amp;":H"&amp;$AS$19),AS$24,FALSE)</f>
        <v>2911</v>
      </c>
      <c r="AT178" s="18">
        <f ca="1">VLOOKUP('Bewerking, HH'!$B178,INDIRECT("'Plak, Gebiedsmaatregelen'!A"&amp;$AS$18&amp;":H"&amp;$AS$19),AT$24,FALSE)</f>
        <v>0</v>
      </c>
      <c r="AU178" s="18">
        <f ca="1">VLOOKUP('Bewerking, HH'!$B178,INDIRECT("'Plak, Gebiedsmaatregelen'!A"&amp;$AS$18&amp;":H"&amp;$AS$19),AU$24,FALSE)</f>
        <v>0</v>
      </c>
      <c r="AV178" s="18">
        <f ca="1">VLOOKUP('Bewerking, HH'!$B178,INDIRECT("'Plak, Gebiedsmaatregelen'!A"&amp;$AS$18&amp;":H"&amp;$AS$19),AV$24,FALSE)</f>
        <v>0</v>
      </c>
      <c r="AW178" s="18">
        <f ca="1">VLOOKUP('Bewerking, HH'!$B178,INDIRECT("'Plak, Gebiedsmaatregelen'!A"&amp;$AS$18&amp;":H"&amp;$AS$19),AW$24,FALSE)</f>
        <v>0</v>
      </c>
    </row>
    <row r="179" spans="2:49" x14ac:dyDescent="0.25">
      <c r="B179" s="18" t="s">
        <v>95</v>
      </c>
      <c r="C179" s="18">
        <f ca="1">VLOOKUP('Bewerking, HH'!$B179,INDIRECT("'Plak, Gebiedsmaatregelen'!A"&amp;$E$18&amp;":H"&amp;$E$19),C$24,FALSE)</f>
        <v>5421</v>
      </c>
      <c r="D179" s="18">
        <f ca="1">VLOOKUP('Bewerking, HH'!$B179,INDIRECT("'Plak, Gebiedsmaatregelen'!A"&amp;$E$18&amp;":H"&amp;$E$19),D$24,FALSE)</f>
        <v>1526</v>
      </c>
      <c r="E179" s="18">
        <f ca="1">VLOOKUP('Bewerking, HH'!$B179,INDIRECT("'Plak, Gebiedsmaatregelen'!A"&amp;$E$18&amp;":H"&amp;$E$19),E$24,FALSE)</f>
        <v>0</v>
      </c>
      <c r="F179" s="18">
        <f ca="1">VLOOKUP('Bewerking, HH'!$B179,INDIRECT("'Plak, Gebiedsmaatregelen'!A"&amp;$E$18&amp;":H"&amp;$E$19),F$24,FALSE)</f>
        <v>0</v>
      </c>
      <c r="G179" s="18">
        <f ca="1">VLOOKUP('Bewerking, HH'!$B179,INDIRECT("'Plak, Gebiedsmaatregelen'!A"&amp;$E$18&amp;":H"&amp;$E$19),G$24,FALSE)</f>
        <v>0</v>
      </c>
      <c r="H179" s="18">
        <f ca="1">VLOOKUP('Bewerking, HH'!$B179,INDIRECT("'Plak, Gebiedsmaatregelen'!A"&amp;$E$18&amp;":H"&amp;$E$19),H$24,FALSE)</f>
        <v>0</v>
      </c>
      <c r="I179" s="18">
        <f ca="1">VLOOKUP('Bewerking, HH'!$B179,INDIRECT("'Plak, Gebiedsmaatregelen'!A"&amp;$E$18&amp;":H"&amp;$E$19),I$24,FALSE)</f>
        <v>3895</v>
      </c>
      <c r="M179" s="18">
        <f ca="1">VLOOKUP('Bewerking, HH'!$B179,INDIRECT("'Plak, Gebiedsmaatregelen'!A"&amp;$O$18&amp;":H"&amp;$O$19),M$24,FALSE)</f>
        <v>5421</v>
      </c>
      <c r="N179" s="18">
        <f ca="1">VLOOKUP('Bewerking, HH'!$B179,INDIRECT("'Plak, Gebiedsmaatregelen'!A"&amp;$O$18&amp;":H"&amp;$O$19),N$24,FALSE)</f>
        <v>1526</v>
      </c>
      <c r="O179" s="18">
        <f ca="1">VLOOKUP('Bewerking, HH'!$B179,INDIRECT("'Plak, Gebiedsmaatregelen'!A"&amp;$O$18&amp;":H"&amp;$O$19),O$24,FALSE)</f>
        <v>0</v>
      </c>
      <c r="P179" s="18">
        <f ca="1">VLOOKUP('Bewerking, HH'!$B179,INDIRECT("'Plak, Gebiedsmaatregelen'!A"&amp;$O$18&amp;":H"&amp;$O$19),P$24,FALSE)</f>
        <v>0</v>
      </c>
      <c r="Q179" s="18">
        <f ca="1">VLOOKUP('Bewerking, HH'!$B179,INDIRECT("'Plak, Gebiedsmaatregelen'!A"&amp;$O$18&amp;":H"&amp;$O$19),Q$24,FALSE)</f>
        <v>0</v>
      </c>
      <c r="R179" s="18">
        <f ca="1">VLOOKUP('Bewerking, HH'!$B179,INDIRECT("'Plak, Gebiedsmaatregelen'!A"&amp;$O$18&amp;":H"&amp;$O$19),R$24,FALSE)</f>
        <v>0</v>
      </c>
      <c r="S179" s="18">
        <f ca="1">VLOOKUP('Bewerking, HH'!$B179,INDIRECT("'Plak, Gebiedsmaatregelen'!A"&amp;$O$18&amp;":H"&amp;$O$19),S$24,FALSE)</f>
        <v>3895</v>
      </c>
      <c r="W179" s="18">
        <f ca="1">VLOOKUP('Bewerking, HH'!$B179,INDIRECT("'Plak, Gebiedsmaatregelen'!A"&amp;$Y$18&amp;":H"&amp;$Y$19),W$24,FALSE)</f>
        <v>5421</v>
      </c>
      <c r="X179" s="18">
        <f ca="1">VLOOKUP('Bewerking, HH'!$B179,INDIRECT("'Plak, Gebiedsmaatregelen'!A"&amp;$Y$18&amp;":H"&amp;$Y$19),X$24,FALSE)</f>
        <v>1526</v>
      </c>
      <c r="Y179" s="18">
        <f ca="1">VLOOKUP('Bewerking, HH'!$B179,INDIRECT("'Plak, Gebiedsmaatregelen'!A"&amp;$Y$18&amp;":H"&amp;$Y$19),Y$24,FALSE)</f>
        <v>0</v>
      </c>
      <c r="Z179" s="18">
        <f ca="1">VLOOKUP('Bewerking, HH'!$B179,INDIRECT("'Plak, Gebiedsmaatregelen'!A"&amp;$Y$18&amp;":H"&amp;$Y$19),Z$24,FALSE)</f>
        <v>0</v>
      </c>
      <c r="AA179" s="18">
        <f ca="1">VLOOKUP('Bewerking, HH'!$B179,INDIRECT("'Plak, Gebiedsmaatregelen'!A"&amp;$Y$18&amp;":H"&amp;$Y$19),AA$24,FALSE)</f>
        <v>0</v>
      </c>
      <c r="AB179" s="18">
        <f ca="1">VLOOKUP('Bewerking, HH'!$B179,INDIRECT("'Plak, Gebiedsmaatregelen'!A"&amp;$Y$18&amp;":H"&amp;$Y$19),AB$24,FALSE)</f>
        <v>3074</v>
      </c>
      <c r="AC179" s="18">
        <f ca="1">VLOOKUP('Bewerking, HH'!$B179,INDIRECT("'Plak, Gebiedsmaatregelen'!A"&amp;$Y$18&amp;":H"&amp;$Y$19),AC$24,FALSE)</f>
        <v>821</v>
      </c>
      <c r="AG179" s="18">
        <f ca="1">VLOOKUP('Bewerking, HH'!$B179,INDIRECT("'Plak, Gebiedsmaatregelen'!A"&amp;$AI$18&amp;":H"&amp;$AI$19),AG$24,FALSE)</f>
        <v>5421</v>
      </c>
      <c r="AH179" s="18">
        <f ca="1">VLOOKUP('Bewerking, HH'!$B179,INDIRECT("'Plak, Gebiedsmaatregelen'!A"&amp;$AI$18&amp;":H"&amp;$AI$19),AH$24,FALSE)</f>
        <v>1526</v>
      </c>
      <c r="AI179" s="18">
        <f ca="1">VLOOKUP('Bewerking, HH'!$B179,INDIRECT("'Plak, Gebiedsmaatregelen'!A"&amp;$AI$18&amp;":H"&amp;$AI$19),AI$24,FALSE)</f>
        <v>0</v>
      </c>
      <c r="AJ179" s="18">
        <f ca="1">VLOOKUP('Bewerking, HH'!$B179,INDIRECT("'Plak, Gebiedsmaatregelen'!A"&amp;$AI$18&amp;":H"&amp;$AI$19),AJ$24,FALSE)</f>
        <v>0</v>
      </c>
      <c r="AK179" s="18">
        <f ca="1">VLOOKUP('Bewerking, HH'!$B179,INDIRECT("'Plak, Gebiedsmaatregelen'!A"&amp;$AI$18&amp;":H"&amp;$AI$19),AK$24,FALSE)</f>
        <v>0</v>
      </c>
      <c r="AL179" s="18">
        <f ca="1">VLOOKUP('Bewerking, HH'!$B179,INDIRECT("'Plak, Gebiedsmaatregelen'!A"&amp;$AI$18&amp;":H"&amp;$AI$19),AL$24,FALSE)</f>
        <v>0</v>
      </c>
      <c r="AM179" s="18">
        <f ca="1">VLOOKUP('Bewerking, HH'!$B179,INDIRECT("'Plak, Gebiedsmaatregelen'!A"&amp;$AI$18&amp;":H"&amp;$AI$19),AM$24,FALSE)</f>
        <v>0</v>
      </c>
      <c r="AQ179" s="18">
        <f ca="1">VLOOKUP('Bewerking, HH'!$B179,INDIRECT("'Plak, Gebiedsmaatregelen'!A"&amp;$AS$18&amp;":H"&amp;$AS$19),AQ$24,FALSE)</f>
        <v>5421</v>
      </c>
      <c r="AR179" s="18">
        <f ca="1">VLOOKUP('Bewerking, HH'!$B179,INDIRECT("'Plak, Gebiedsmaatregelen'!A"&amp;$AS$18&amp;":H"&amp;$AS$19),AR$24,FALSE)</f>
        <v>3929</v>
      </c>
      <c r="AS179" s="18">
        <f ca="1">VLOOKUP('Bewerking, HH'!$B179,INDIRECT("'Plak, Gebiedsmaatregelen'!A"&amp;$AS$18&amp;":H"&amp;$AS$19),AS$24,FALSE)</f>
        <v>1488</v>
      </c>
      <c r="AT179" s="18">
        <f ca="1">VLOOKUP('Bewerking, HH'!$B179,INDIRECT("'Plak, Gebiedsmaatregelen'!A"&amp;$AS$18&amp;":H"&amp;$AS$19),AT$24,FALSE)</f>
        <v>0</v>
      </c>
      <c r="AU179" s="18">
        <f ca="1">VLOOKUP('Bewerking, HH'!$B179,INDIRECT("'Plak, Gebiedsmaatregelen'!A"&amp;$AS$18&amp;":H"&amp;$AS$19),AU$24,FALSE)</f>
        <v>0</v>
      </c>
      <c r="AV179" s="18">
        <f ca="1">VLOOKUP('Bewerking, HH'!$B179,INDIRECT("'Plak, Gebiedsmaatregelen'!A"&amp;$AS$18&amp;":H"&amp;$AS$19),AV$24,FALSE)</f>
        <v>0</v>
      </c>
      <c r="AW179" s="18">
        <f ca="1">VLOOKUP('Bewerking, HH'!$B179,INDIRECT("'Plak, Gebiedsmaatregelen'!A"&amp;$AS$18&amp;":H"&amp;$AS$19),AW$24,FALSE)</f>
        <v>4</v>
      </c>
    </row>
    <row r="180" spans="2:49" x14ac:dyDescent="0.25">
      <c r="B180" s="18" t="s">
        <v>96</v>
      </c>
      <c r="C180" s="18">
        <f ca="1">VLOOKUP('Bewerking, HH'!$B180,INDIRECT("'Plak, Gebiedsmaatregelen'!A"&amp;$E$18&amp;":H"&amp;$E$19),C$24,FALSE)</f>
        <v>10476</v>
      </c>
      <c r="D180" s="18">
        <f ca="1">VLOOKUP('Bewerking, HH'!$B180,INDIRECT("'Plak, Gebiedsmaatregelen'!A"&amp;$E$18&amp;":H"&amp;$E$19),D$24,FALSE)</f>
        <v>5111</v>
      </c>
      <c r="E180" s="18">
        <f ca="1">VLOOKUP('Bewerking, HH'!$B180,INDIRECT("'Plak, Gebiedsmaatregelen'!A"&amp;$E$18&amp;":H"&amp;$E$19),E$24,FALSE)</f>
        <v>0</v>
      </c>
      <c r="F180" s="18">
        <f ca="1">VLOOKUP('Bewerking, HH'!$B180,INDIRECT("'Plak, Gebiedsmaatregelen'!A"&amp;$E$18&amp;":H"&amp;$E$19),F$24,FALSE)</f>
        <v>0</v>
      </c>
      <c r="G180" s="18">
        <f ca="1">VLOOKUP('Bewerking, HH'!$B180,INDIRECT("'Plak, Gebiedsmaatregelen'!A"&amp;$E$18&amp;":H"&amp;$E$19),G$24,FALSE)</f>
        <v>0</v>
      </c>
      <c r="H180" s="18">
        <f ca="1">VLOOKUP('Bewerking, HH'!$B180,INDIRECT("'Plak, Gebiedsmaatregelen'!A"&amp;$E$18&amp;":H"&amp;$E$19),H$24,FALSE)</f>
        <v>0</v>
      </c>
      <c r="I180" s="18">
        <f ca="1">VLOOKUP('Bewerking, HH'!$B180,INDIRECT("'Plak, Gebiedsmaatregelen'!A"&amp;$E$18&amp;":H"&amp;$E$19),I$24,FALSE)</f>
        <v>5365</v>
      </c>
      <c r="M180" s="18">
        <f ca="1">VLOOKUP('Bewerking, HH'!$B180,INDIRECT("'Plak, Gebiedsmaatregelen'!A"&amp;$O$18&amp;":H"&amp;$O$19),M$24,FALSE)</f>
        <v>10476</v>
      </c>
      <c r="N180" s="18">
        <f ca="1">VLOOKUP('Bewerking, HH'!$B180,INDIRECT("'Plak, Gebiedsmaatregelen'!A"&amp;$O$18&amp;":H"&amp;$O$19),N$24,FALSE)</f>
        <v>5111</v>
      </c>
      <c r="O180" s="18">
        <f ca="1">VLOOKUP('Bewerking, HH'!$B180,INDIRECT("'Plak, Gebiedsmaatregelen'!A"&amp;$O$18&amp;":H"&amp;$O$19),O$24,FALSE)</f>
        <v>0</v>
      </c>
      <c r="P180" s="18">
        <f ca="1">VLOOKUP('Bewerking, HH'!$B180,INDIRECT("'Plak, Gebiedsmaatregelen'!A"&amp;$O$18&amp;":H"&amp;$O$19),P$24,FALSE)</f>
        <v>0</v>
      </c>
      <c r="Q180" s="18">
        <f ca="1">VLOOKUP('Bewerking, HH'!$B180,INDIRECT("'Plak, Gebiedsmaatregelen'!A"&amp;$O$18&amp;":H"&amp;$O$19),Q$24,FALSE)</f>
        <v>0</v>
      </c>
      <c r="R180" s="18">
        <f ca="1">VLOOKUP('Bewerking, HH'!$B180,INDIRECT("'Plak, Gebiedsmaatregelen'!A"&amp;$O$18&amp;":H"&amp;$O$19),R$24,FALSE)</f>
        <v>0</v>
      </c>
      <c r="S180" s="18">
        <f ca="1">VLOOKUP('Bewerking, HH'!$B180,INDIRECT("'Plak, Gebiedsmaatregelen'!A"&amp;$O$18&amp;":H"&amp;$O$19),S$24,FALSE)</f>
        <v>5365</v>
      </c>
      <c r="W180" s="18">
        <f ca="1">VLOOKUP('Bewerking, HH'!$B180,INDIRECT("'Plak, Gebiedsmaatregelen'!A"&amp;$Y$18&amp;":H"&amp;$Y$19),W$24,FALSE)</f>
        <v>10476</v>
      </c>
      <c r="X180" s="18">
        <f ca="1">VLOOKUP('Bewerking, HH'!$B180,INDIRECT("'Plak, Gebiedsmaatregelen'!A"&amp;$Y$18&amp;":H"&amp;$Y$19),X$24,FALSE)</f>
        <v>5111</v>
      </c>
      <c r="Y180" s="18">
        <f ca="1">VLOOKUP('Bewerking, HH'!$B180,INDIRECT("'Plak, Gebiedsmaatregelen'!A"&amp;$Y$18&amp;":H"&amp;$Y$19),Y$24,FALSE)</f>
        <v>0</v>
      </c>
      <c r="Z180" s="18">
        <f ca="1">VLOOKUP('Bewerking, HH'!$B180,INDIRECT("'Plak, Gebiedsmaatregelen'!A"&amp;$Y$18&amp;":H"&amp;$Y$19),Z$24,FALSE)</f>
        <v>0</v>
      </c>
      <c r="AA180" s="18">
        <f ca="1">VLOOKUP('Bewerking, HH'!$B180,INDIRECT("'Plak, Gebiedsmaatregelen'!A"&amp;$Y$18&amp;":H"&amp;$Y$19),AA$24,FALSE)</f>
        <v>0</v>
      </c>
      <c r="AB180" s="18">
        <f ca="1">VLOOKUP('Bewerking, HH'!$B180,INDIRECT("'Plak, Gebiedsmaatregelen'!A"&amp;$Y$18&amp;":H"&amp;$Y$19),AB$24,FALSE)</f>
        <v>4630</v>
      </c>
      <c r="AC180" s="18">
        <f ca="1">VLOOKUP('Bewerking, HH'!$B180,INDIRECT("'Plak, Gebiedsmaatregelen'!A"&amp;$Y$18&amp;":H"&amp;$Y$19),AC$24,FALSE)</f>
        <v>735</v>
      </c>
      <c r="AG180" s="18">
        <f ca="1">VLOOKUP('Bewerking, HH'!$B180,INDIRECT("'Plak, Gebiedsmaatregelen'!A"&amp;$AI$18&amp;":H"&amp;$AI$19),AG$24,FALSE)</f>
        <v>10476</v>
      </c>
      <c r="AH180" s="18">
        <f ca="1">VLOOKUP('Bewerking, HH'!$B180,INDIRECT("'Plak, Gebiedsmaatregelen'!A"&amp;$AI$18&amp;":H"&amp;$AI$19),AH$24,FALSE)</f>
        <v>5111</v>
      </c>
      <c r="AI180" s="18">
        <f ca="1">VLOOKUP('Bewerking, HH'!$B180,INDIRECT("'Plak, Gebiedsmaatregelen'!A"&amp;$AI$18&amp;":H"&amp;$AI$19),AI$24,FALSE)</f>
        <v>0</v>
      </c>
      <c r="AJ180" s="18">
        <f ca="1">VLOOKUP('Bewerking, HH'!$B180,INDIRECT("'Plak, Gebiedsmaatregelen'!A"&amp;$AI$18&amp;":H"&amp;$AI$19),AJ$24,FALSE)</f>
        <v>0</v>
      </c>
      <c r="AK180" s="18">
        <f ca="1">VLOOKUP('Bewerking, HH'!$B180,INDIRECT("'Plak, Gebiedsmaatregelen'!A"&amp;$AI$18&amp;":H"&amp;$AI$19),AK$24,FALSE)</f>
        <v>0</v>
      </c>
      <c r="AL180" s="18">
        <f ca="1">VLOOKUP('Bewerking, HH'!$B180,INDIRECT("'Plak, Gebiedsmaatregelen'!A"&amp;$AI$18&amp;":H"&amp;$AI$19),AL$24,FALSE)</f>
        <v>0</v>
      </c>
      <c r="AM180" s="18">
        <f ca="1">VLOOKUP('Bewerking, HH'!$B180,INDIRECT("'Plak, Gebiedsmaatregelen'!A"&amp;$AI$18&amp;":H"&amp;$AI$19),AM$24,FALSE)</f>
        <v>0</v>
      </c>
      <c r="AQ180" s="18">
        <f ca="1">VLOOKUP('Bewerking, HH'!$B180,INDIRECT("'Plak, Gebiedsmaatregelen'!A"&amp;$AS$18&amp;":H"&amp;$AS$19),AQ$24,FALSE)</f>
        <v>10476</v>
      </c>
      <c r="AR180" s="18">
        <f ca="1">VLOOKUP('Bewerking, HH'!$B180,INDIRECT("'Plak, Gebiedsmaatregelen'!A"&amp;$AS$18&amp;":H"&amp;$AS$19),AR$24,FALSE)</f>
        <v>8515</v>
      </c>
      <c r="AS180" s="18">
        <f ca="1">VLOOKUP('Bewerking, HH'!$B180,INDIRECT("'Plak, Gebiedsmaatregelen'!A"&amp;$AS$18&amp;":H"&amp;$AS$19),AS$24,FALSE)</f>
        <v>1961</v>
      </c>
      <c r="AT180" s="18">
        <f ca="1">VLOOKUP('Bewerking, HH'!$B180,INDIRECT("'Plak, Gebiedsmaatregelen'!A"&amp;$AS$18&amp;":H"&amp;$AS$19),AT$24,FALSE)</f>
        <v>0</v>
      </c>
      <c r="AU180" s="18">
        <f ca="1">VLOOKUP('Bewerking, HH'!$B180,INDIRECT("'Plak, Gebiedsmaatregelen'!A"&amp;$AS$18&amp;":H"&amp;$AS$19),AU$24,FALSE)</f>
        <v>0</v>
      </c>
      <c r="AV180" s="18">
        <f ca="1">VLOOKUP('Bewerking, HH'!$B180,INDIRECT("'Plak, Gebiedsmaatregelen'!A"&amp;$AS$18&amp;":H"&amp;$AS$19),AV$24,FALSE)</f>
        <v>0</v>
      </c>
      <c r="AW180" s="18">
        <f ca="1">VLOOKUP('Bewerking, HH'!$B180,INDIRECT("'Plak, Gebiedsmaatregelen'!A"&amp;$AS$18&amp;":H"&amp;$AS$19),AW$24,FALSE)</f>
        <v>0</v>
      </c>
    </row>
    <row r="181" spans="2:49" x14ac:dyDescent="0.25">
      <c r="B181" s="18" t="s">
        <v>97</v>
      </c>
      <c r="C181" s="18">
        <f ca="1">VLOOKUP('Bewerking, HH'!$B181,INDIRECT("'Plak, Gebiedsmaatregelen'!A"&amp;$E$18&amp;":H"&amp;$E$19),C$24,FALSE)</f>
        <v>1401</v>
      </c>
      <c r="D181" s="18">
        <f ca="1">VLOOKUP('Bewerking, HH'!$B181,INDIRECT("'Plak, Gebiedsmaatregelen'!A"&amp;$E$18&amp;":H"&amp;$E$19),D$24,FALSE)</f>
        <v>472</v>
      </c>
      <c r="E181" s="18">
        <f ca="1">VLOOKUP('Bewerking, HH'!$B181,INDIRECT("'Plak, Gebiedsmaatregelen'!A"&amp;$E$18&amp;":H"&amp;$E$19),E$24,FALSE)</f>
        <v>0</v>
      </c>
      <c r="F181" s="18">
        <f ca="1">VLOOKUP('Bewerking, HH'!$B181,INDIRECT("'Plak, Gebiedsmaatregelen'!A"&amp;$E$18&amp;":H"&amp;$E$19),F$24,FALSE)</f>
        <v>0</v>
      </c>
      <c r="G181" s="18">
        <f ca="1">VLOOKUP('Bewerking, HH'!$B181,INDIRECT("'Plak, Gebiedsmaatregelen'!A"&amp;$E$18&amp;":H"&amp;$E$19),G$24,FALSE)</f>
        <v>0</v>
      </c>
      <c r="H181" s="18">
        <f ca="1">VLOOKUP('Bewerking, HH'!$B181,INDIRECT("'Plak, Gebiedsmaatregelen'!A"&amp;$E$18&amp;":H"&amp;$E$19),H$24,FALSE)</f>
        <v>0</v>
      </c>
      <c r="I181" s="18">
        <f ca="1">VLOOKUP('Bewerking, HH'!$B181,INDIRECT("'Plak, Gebiedsmaatregelen'!A"&amp;$E$18&amp;":H"&amp;$E$19),I$24,FALSE)</f>
        <v>929</v>
      </c>
      <c r="M181" s="18">
        <f ca="1">VLOOKUP('Bewerking, HH'!$B181,INDIRECT("'Plak, Gebiedsmaatregelen'!A"&amp;$O$18&amp;":H"&amp;$O$19),M$24,FALSE)</f>
        <v>1401</v>
      </c>
      <c r="N181" s="18">
        <f ca="1">VLOOKUP('Bewerking, HH'!$B181,INDIRECT("'Plak, Gebiedsmaatregelen'!A"&amp;$O$18&amp;":H"&amp;$O$19),N$24,FALSE)</f>
        <v>472</v>
      </c>
      <c r="O181" s="18">
        <f ca="1">VLOOKUP('Bewerking, HH'!$B181,INDIRECT("'Plak, Gebiedsmaatregelen'!A"&amp;$O$18&amp;":H"&amp;$O$19),O$24,FALSE)</f>
        <v>0</v>
      </c>
      <c r="P181" s="18">
        <f ca="1">VLOOKUP('Bewerking, HH'!$B181,INDIRECT("'Plak, Gebiedsmaatregelen'!A"&amp;$O$18&amp;":H"&amp;$O$19),P$24,FALSE)</f>
        <v>0</v>
      </c>
      <c r="Q181" s="18">
        <f ca="1">VLOOKUP('Bewerking, HH'!$B181,INDIRECT("'Plak, Gebiedsmaatregelen'!A"&amp;$O$18&amp;":H"&amp;$O$19),Q$24,FALSE)</f>
        <v>0</v>
      </c>
      <c r="R181" s="18">
        <f ca="1">VLOOKUP('Bewerking, HH'!$B181,INDIRECT("'Plak, Gebiedsmaatregelen'!A"&amp;$O$18&amp;":H"&amp;$O$19),R$24,FALSE)</f>
        <v>0</v>
      </c>
      <c r="S181" s="18">
        <f ca="1">VLOOKUP('Bewerking, HH'!$B181,INDIRECT("'Plak, Gebiedsmaatregelen'!A"&amp;$O$18&amp;":H"&amp;$O$19),S$24,FALSE)</f>
        <v>929</v>
      </c>
      <c r="W181" s="18">
        <f ca="1">VLOOKUP('Bewerking, HH'!$B181,INDIRECT("'Plak, Gebiedsmaatregelen'!A"&amp;$Y$18&amp;":H"&amp;$Y$19),W$24,FALSE)</f>
        <v>1401</v>
      </c>
      <c r="X181" s="18">
        <f ca="1">VLOOKUP('Bewerking, HH'!$B181,INDIRECT("'Plak, Gebiedsmaatregelen'!A"&amp;$Y$18&amp;":H"&amp;$Y$19),X$24,FALSE)</f>
        <v>472</v>
      </c>
      <c r="Y181" s="18">
        <f ca="1">VLOOKUP('Bewerking, HH'!$B181,INDIRECT("'Plak, Gebiedsmaatregelen'!A"&amp;$Y$18&amp;":H"&amp;$Y$19),Y$24,FALSE)</f>
        <v>0</v>
      </c>
      <c r="Z181" s="18">
        <f ca="1">VLOOKUP('Bewerking, HH'!$B181,INDIRECT("'Plak, Gebiedsmaatregelen'!A"&amp;$Y$18&amp;":H"&amp;$Y$19),Z$24,FALSE)</f>
        <v>0</v>
      </c>
      <c r="AA181" s="18">
        <f ca="1">VLOOKUP('Bewerking, HH'!$B181,INDIRECT("'Plak, Gebiedsmaatregelen'!A"&amp;$Y$18&amp;":H"&amp;$Y$19),AA$24,FALSE)</f>
        <v>0</v>
      </c>
      <c r="AB181" s="18">
        <f ca="1">VLOOKUP('Bewerking, HH'!$B181,INDIRECT("'Plak, Gebiedsmaatregelen'!A"&amp;$Y$18&amp;":H"&amp;$Y$19),AB$24,FALSE)</f>
        <v>843</v>
      </c>
      <c r="AC181" s="18">
        <f ca="1">VLOOKUP('Bewerking, HH'!$B181,INDIRECT("'Plak, Gebiedsmaatregelen'!A"&amp;$Y$18&amp;":H"&amp;$Y$19),AC$24,FALSE)</f>
        <v>86</v>
      </c>
      <c r="AG181" s="18">
        <f ca="1">VLOOKUP('Bewerking, HH'!$B181,INDIRECT("'Plak, Gebiedsmaatregelen'!A"&amp;$AI$18&amp;":H"&amp;$AI$19),AG$24,FALSE)</f>
        <v>1401</v>
      </c>
      <c r="AH181" s="18">
        <f ca="1">VLOOKUP('Bewerking, HH'!$B181,INDIRECT("'Plak, Gebiedsmaatregelen'!A"&amp;$AI$18&amp;":H"&amp;$AI$19),AH$24,FALSE)</f>
        <v>472</v>
      </c>
      <c r="AI181" s="18">
        <f ca="1">VLOOKUP('Bewerking, HH'!$B181,INDIRECT("'Plak, Gebiedsmaatregelen'!A"&amp;$AI$18&amp;":H"&amp;$AI$19),AI$24,FALSE)</f>
        <v>0</v>
      </c>
      <c r="AJ181" s="18">
        <f ca="1">VLOOKUP('Bewerking, HH'!$B181,INDIRECT("'Plak, Gebiedsmaatregelen'!A"&amp;$AI$18&amp;":H"&amp;$AI$19),AJ$24,FALSE)</f>
        <v>0</v>
      </c>
      <c r="AK181" s="18">
        <f ca="1">VLOOKUP('Bewerking, HH'!$B181,INDIRECT("'Plak, Gebiedsmaatregelen'!A"&amp;$AI$18&amp;":H"&amp;$AI$19),AK$24,FALSE)</f>
        <v>0</v>
      </c>
      <c r="AL181" s="18">
        <f ca="1">VLOOKUP('Bewerking, HH'!$B181,INDIRECT("'Plak, Gebiedsmaatregelen'!A"&amp;$AI$18&amp;":H"&amp;$AI$19),AL$24,FALSE)</f>
        <v>0</v>
      </c>
      <c r="AM181" s="18">
        <f ca="1">VLOOKUP('Bewerking, HH'!$B181,INDIRECT("'Plak, Gebiedsmaatregelen'!A"&amp;$AI$18&amp;":H"&amp;$AI$19),AM$24,FALSE)</f>
        <v>0</v>
      </c>
      <c r="AQ181" s="18">
        <f ca="1">VLOOKUP('Bewerking, HH'!$B181,INDIRECT("'Plak, Gebiedsmaatregelen'!A"&amp;$AS$18&amp;":H"&amp;$AS$19),AQ$24,FALSE)</f>
        <v>1401</v>
      </c>
      <c r="AR181" s="18">
        <f ca="1">VLOOKUP('Bewerking, HH'!$B181,INDIRECT("'Plak, Gebiedsmaatregelen'!A"&amp;$AS$18&amp;":H"&amp;$AS$19),AR$24,FALSE)</f>
        <v>962</v>
      </c>
      <c r="AS181" s="18">
        <f ca="1">VLOOKUP('Bewerking, HH'!$B181,INDIRECT("'Plak, Gebiedsmaatregelen'!A"&amp;$AS$18&amp;":H"&amp;$AS$19),AS$24,FALSE)</f>
        <v>439</v>
      </c>
      <c r="AT181" s="18">
        <f ca="1">VLOOKUP('Bewerking, HH'!$B181,INDIRECT("'Plak, Gebiedsmaatregelen'!A"&amp;$AS$18&amp;":H"&amp;$AS$19),AT$24,FALSE)</f>
        <v>0</v>
      </c>
      <c r="AU181" s="18">
        <f ca="1">VLOOKUP('Bewerking, HH'!$B181,INDIRECT("'Plak, Gebiedsmaatregelen'!A"&amp;$AS$18&amp;":H"&amp;$AS$19),AU$24,FALSE)</f>
        <v>0</v>
      </c>
      <c r="AV181" s="18">
        <f ca="1">VLOOKUP('Bewerking, HH'!$B181,INDIRECT("'Plak, Gebiedsmaatregelen'!A"&amp;$AS$18&amp;":H"&amp;$AS$19),AV$24,FALSE)</f>
        <v>0</v>
      </c>
      <c r="AW181" s="18">
        <f ca="1">VLOOKUP('Bewerking, HH'!$B181,INDIRECT("'Plak, Gebiedsmaatregelen'!A"&amp;$AS$18&amp;":H"&amp;$AS$19),AW$24,FALSE)</f>
        <v>0</v>
      </c>
    </row>
    <row r="182" spans="2:49" x14ac:dyDescent="0.25">
      <c r="B182" s="18" t="s">
        <v>98</v>
      </c>
      <c r="C182" s="18">
        <f ca="1">VLOOKUP('Bewerking, HH'!$B182,INDIRECT("'Plak, Gebiedsmaatregelen'!A"&amp;$E$18&amp;":H"&amp;$E$19),C$24,FALSE)</f>
        <v>9487</v>
      </c>
      <c r="D182" s="18">
        <f ca="1">VLOOKUP('Bewerking, HH'!$B182,INDIRECT("'Plak, Gebiedsmaatregelen'!A"&amp;$E$18&amp;":H"&amp;$E$19),D$24,FALSE)</f>
        <v>4054</v>
      </c>
      <c r="E182" s="18">
        <f ca="1">VLOOKUP('Bewerking, HH'!$B182,INDIRECT("'Plak, Gebiedsmaatregelen'!A"&amp;$E$18&amp;":H"&amp;$E$19),E$24,FALSE)</f>
        <v>0</v>
      </c>
      <c r="F182" s="18">
        <f ca="1">VLOOKUP('Bewerking, HH'!$B182,INDIRECT("'Plak, Gebiedsmaatregelen'!A"&amp;$E$18&amp;":H"&amp;$E$19),F$24,FALSE)</f>
        <v>0</v>
      </c>
      <c r="G182" s="18">
        <f ca="1">VLOOKUP('Bewerking, HH'!$B182,INDIRECT("'Plak, Gebiedsmaatregelen'!A"&amp;$E$18&amp;":H"&amp;$E$19),G$24,FALSE)</f>
        <v>0</v>
      </c>
      <c r="H182" s="18">
        <f ca="1">VLOOKUP('Bewerking, HH'!$B182,INDIRECT("'Plak, Gebiedsmaatregelen'!A"&amp;$E$18&amp;":H"&amp;$E$19),H$24,FALSE)</f>
        <v>0</v>
      </c>
      <c r="I182" s="18">
        <f ca="1">VLOOKUP('Bewerking, HH'!$B182,INDIRECT("'Plak, Gebiedsmaatregelen'!A"&amp;$E$18&amp;":H"&amp;$E$19),I$24,FALSE)</f>
        <v>5433</v>
      </c>
      <c r="M182" s="18">
        <f ca="1">VLOOKUP('Bewerking, HH'!$B182,INDIRECT("'Plak, Gebiedsmaatregelen'!A"&amp;$O$18&amp;":H"&amp;$O$19),M$24,FALSE)</f>
        <v>9487</v>
      </c>
      <c r="N182" s="18">
        <f ca="1">VLOOKUP('Bewerking, HH'!$B182,INDIRECT("'Plak, Gebiedsmaatregelen'!A"&amp;$O$18&amp;":H"&amp;$O$19),N$24,FALSE)</f>
        <v>4054</v>
      </c>
      <c r="O182" s="18">
        <f ca="1">VLOOKUP('Bewerking, HH'!$B182,INDIRECT("'Plak, Gebiedsmaatregelen'!A"&amp;$O$18&amp;":H"&amp;$O$19),O$24,FALSE)</f>
        <v>0</v>
      </c>
      <c r="P182" s="18">
        <f ca="1">VLOOKUP('Bewerking, HH'!$B182,INDIRECT("'Plak, Gebiedsmaatregelen'!A"&amp;$O$18&amp;":H"&amp;$O$19),P$24,FALSE)</f>
        <v>0</v>
      </c>
      <c r="Q182" s="18">
        <f ca="1">VLOOKUP('Bewerking, HH'!$B182,INDIRECT("'Plak, Gebiedsmaatregelen'!A"&amp;$O$18&amp;":H"&amp;$O$19),Q$24,FALSE)</f>
        <v>0</v>
      </c>
      <c r="R182" s="18">
        <f ca="1">VLOOKUP('Bewerking, HH'!$B182,INDIRECT("'Plak, Gebiedsmaatregelen'!A"&amp;$O$18&amp;":H"&amp;$O$19),R$24,FALSE)</f>
        <v>0</v>
      </c>
      <c r="S182" s="18">
        <f ca="1">VLOOKUP('Bewerking, HH'!$B182,INDIRECT("'Plak, Gebiedsmaatregelen'!A"&amp;$O$18&amp;":H"&amp;$O$19),S$24,FALSE)</f>
        <v>5433</v>
      </c>
      <c r="W182" s="18">
        <f ca="1">VLOOKUP('Bewerking, HH'!$B182,INDIRECT("'Plak, Gebiedsmaatregelen'!A"&amp;$Y$18&amp;":H"&amp;$Y$19),W$24,FALSE)</f>
        <v>9487</v>
      </c>
      <c r="X182" s="18">
        <f ca="1">VLOOKUP('Bewerking, HH'!$B182,INDIRECT("'Plak, Gebiedsmaatregelen'!A"&amp;$Y$18&amp;":H"&amp;$Y$19),X$24,FALSE)</f>
        <v>4054</v>
      </c>
      <c r="Y182" s="18">
        <f ca="1">VLOOKUP('Bewerking, HH'!$B182,INDIRECT("'Plak, Gebiedsmaatregelen'!A"&amp;$Y$18&amp;":H"&amp;$Y$19),Y$24,FALSE)</f>
        <v>0</v>
      </c>
      <c r="Z182" s="18">
        <f ca="1">VLOOKUP('Bewerking, HH'!$B182,INDIRECT("'Plak, Gebiedsmaatregelen'!A"&amp;$Y$18&amp;":H"&amp;$Y$19),Z$24,FALSE)</f>
        <v>0</v>
      </c>
      <c r="AA182" s="18">
        <f ca="1">VLOOKUP('Bewerking, HH'!$B182,INDIRECT("'Plak, Gebiedsmaatregelen'!A"&amp;$Y$18&amp;":H"&amp;$Y$19),AA$24,FALSE)</f>
        <v>0</v>
      </c>
      <c r="AB182" s="18">
        <f ca="1">VLOOKUP('Bewerking, HH'!$B182,INDIRECT("'Plak, Gebiedsmaatregelen'!A"&amp;$Y$18&amp;":H"&amp;$Y$19),AB$24,FALSE)</f>
        <v>5227</v>
      </c>
      <c r="AC182" s="18">
        <f ca="1">VLOOKUP('Bewerking, HH'!$B182,INDIRECT("'Plak, Gebiedsmaatregelen'!A"&amp;$Y$18&amp;":H"&amp;$Y$19),AC$24,FALSE)</f>
        <v>206</v>
      </c>
      <c r="AG182" s="18">
        <f ca="1">VLOOKUP('Bewerking, HH'!$B182,INDIRECT("'Plak, Gebiedsmaatregelen'!A"&amp;$AI$18&amp;":H"&amp;$AI$19),AG$24,FALSE)</f>
        <v>9487</v>
      </c>
      <c r="AH182" s="18">
        <f ca="1">VLOOKUP('Bewerking, HH'!$B182,INDIRECT("'Plak, Gebiedsmaatregelen'!A"&amp;$AI$18&amp;":H"&amp;$AI$19),AH$24,FALSE)</f>
        <v>4054</v>
      </c>
      <c r="AI182" s="18">
        <f ca="1">VLOOKUP('Bewerking, HH'!$B182,INDIRECT("'Plak, Gebiedsmaatregelen'!A"&amp;$AI$18&amp;":H"&amp;$AI$19),AI$24,FALSE)</f>
        <v>0</v>
      </c>
      <c r="AJ182" s="18">
        <f ca="1">VLOOKUP('Bewerking, HH'!$B182,INDIRECT("'Plak, Gebiedsmaatregelen'!A"&amp;$AI$18&amp;":H"&amp;$AI$19),AJ$24,FALSE)</f>
        <v>0</v>
      </c>
      <c r="AK182" s="18">
        <f ca="1">VLOOKUP('Bewerking, HH'!$B182,INDIRECT("'Plak, Gebiedsmaatregelen'!A"&amp;$AI$18&amp;":H"&amp;$AI$19),AK$24,FALSE)</f>
        <v>0</v>
      </c>
      <c r="AL182" s="18">
        <f ca="1">VLOOKUP('Bewerking, HH'!$B182,INDIRECT("'Plak, Gebiedsmaatregelen'!A"&amp;$AI$18&amp;":H"&amp;$AI$19),AL$24,FALSE)</f>
        <v>0</v>
      </c>
      <c r="AM182" s="18">
        <f ca="1">VLOOKUP('Bewerking, HH'!$B182,INDIRECT("'Plak, Gebiedsmaatregelen'!A"&amp;$AI$18&amp;":H"&amp;$AI$19),AM$24,FALSE)</f>
        <v>0</v>
      </c>
      <c r="AQ182" s="18">
        <f ca="1">VLOOKUP('Bewerking, HH'!$B182,INDIRECT("'Plak, Gebiedsmaatregelen'!A"&amp;$AS$18&amp;":H"&amp;$AS$19),AQ$24,FALSE)</f>
        <v>9487</v>
      </c>
      <c r="AR182" s="18">
        <f ca="1">VLOOKUP('Bewerking, HH'!$B182,INDIRECT("'Plak, Gebiedsmaatregelen'!A"&amp;$AS$18&amp;":H"&amp;$AS$19),AR$24,FALSE)</f>
        <v>8335</v>
      </c>
      <c r="AS182" s="18">
        <f ca="1">VLOOKUP('Bewerking, HH'!$B182,INDIRECT("'Plak, Gebiedsmaatregelen'!A"&amp;$AS$18&amp;":H"&amp;$AS$19),AS$24,FALSE)</f>
        <v>1152</v>
      </c>
      <c r="AT182" s="18">
        <f ca="1">VLOOKUP('Bewerking, HH'!$B182,INDIRECT("'Plak, Gebiedsmaatregelen'!A"&amp;$AS$18&amp;":H"&amp;$AS$19),AT$24,FALSE)</f>
        <v>0</v>
      </c>
      <c r="AU182" s="18">
        <f ca="1">VLOOKUP('Bewerking, HH'!$B182,INDIRECT("'Plak, Gebiedsmaatregelen'!A"&amp;$AS$18&amp;":H"&amp;$AS$19),AU$24,FALSE)</f>
        <v>0</v>
      </c>
      <c r="AV182" s="18">
        <f ca="1">VLOOKUP('Bewerking, HH'!$B182,INDIRECT("'Plak, Gebiedsmaatregelen'!A"&amp;$AS$18&amp;":H"&amp;$AS$19),AV$24,FALSE)</f>
        <v>0</v>
      </c>
      <c r="AW182" s="18">
        <f ca="1">VLOOKUP('Bewerking, HH'!$B182,INDIRECT("'Plak, Gebiedsmaatregelen'!A"&amp;$AS$18&amp;":H"&amp;$AS$19),AW$24,FALSE)</f>
        <v>0</v>
      </c>
    </row>
    <row r="183" spans="2:49" x14ac:dyDescent="0.25">
      <c r="B183" s="18" t="s">
        <v>99</v>
      </c>
      <c r="C183" s="18">
        <f ca="1">VLOOKUP('Bewerking, HH'!$B183,INDIRECT("'Plak, Gebiedsmaatregelen'!A"&amp;$E$18&amp;":H"&amp;$E$19),C$24,FALSE)</f>
        <v>8286</v>
      </c>
      <c r="D183" s="18">
        <f ca="1">VLOOKUP('Bewerking, HH'!$B183,INDIRECT("'Plak, Gebiedsmaatregelen'!A"&amp;$E$18&amp;":H"&amp;$E$19),D$24,FALSE)</f>
        <v>7128</v>
      </c>
      <c r="E183" s="18">
        <f ca="1">VLOOKUP('Bewerking, HH'!$B183,INDIRECT("'Plak, Gebiedsmaatregelen'!A"&amp;$E$18&amp;":H"&amp;$E$19),E$24,FALSE)</f>
        <v>0</v>
      </c>
      <c r="F183" s="18">
        <f ca="1">VLOOKUP('Bewerking, HH'!$B183,INDIRECT("'Plak, Gebiedsmaatregelen'!A"&amp;$E$18&amp;":H"&amp;$E$19),F$24,FALSE)</f>
        <v>0</v>
      </c>
      <c r="G183" s="18">
        <f ca="1">VLOOKUP('Bewerking, HH'!$B183,INDIRECT("'Plak, Gebiedsmaatregelen'!A"&amp;$E$18&amp;":H"&amp;$E$19),G$24,FALSE)</f>
        <v>0</v>
      </c>
      <c r="H183" s="18">
        <f ca="1">VLOOKUP('Bewerking, HH'!$B183,INDIRECT("'Plak, Gebiedsmaatregelen'!A"&amp;$E$18&amp;":H"&amp;$E$19),H$24,FALSE)</f>
        <v>0</v>
      </c>
      <c r="I183" s="18">
        <f ca="1">VLOOKUP('Bewerking, HH'!$B183,INDIRECT("'Plak, Gebiedsmaatregelen'!A"&amp;$E$18&amp;":H"&amp;$E$19),I$24,FALSE)</f>
        <v>1158</v>
      </c>
      <c r="M183" s="18">
        <f ca="1">VLOOKUP('Bewerking, HH'!$B183,INDIRECT("'Plak, Gebiedsmaatregelen'!A"&amp;$O$18&amp;":H"&amp;$O$19),M$24,FALSE)</f>
        <v>8286</v>
      </c>
      <c r="N183" s="18">
        <f ca="1">VLOOKUP('Bewerking, HH'!$B183,INDIRECT("'Plak, Gebiedsmaatregelen'!A"&amp;$O$18&amp;":H"&amp;$O$19),N$24,FALSE)</f>
        <v>7128</v>
      </c>
      <c r="O183" s="18">
        <f ca="1">VLOOKUP('Bewerking, HH'!$B183,INDIRECT("'Plak, Gebiedsmaatregelen'!A"&amp;$O$18&amp;":H"&amp;$O$19),O$24,FALSE)</f>
        <v>0</v>
      </c>
      <c r="P183" s="18">
        <f ca="1">VLOOKUP('Bewerking, HH'!$B183,INDIRECT("'Plak, Gebiedsmaatregelen'!A"&amp;$O$18&amp;":H"&amp;$O$19),P$24,FALSE)</f>
        <v>0</v>
      </c>
      <c r="Q183" s="18">
        <f ca="1">VLOOKUP('Bewerking, HH'!$B183,INDIRECT("'Plak, Gebiedsmaatregelen'!A"&amp;$O$18&amp;":H"&amp;$O$19),Q$24,FALSE)</f>
        <v>0</v>
      </c>
      <c r="R183" s="18">
        <f ca="1">VLOOKUP('Bewerking, HH'!$B183,INDIRECT("'Plak, Gebiedsmaatregelen'!A"&amp;$O$18&amp;":H"&amp;$O$19),R$24,FALSE)</f>
        <v>0</v>
      </c>
      <c r="S183" s="18">
        <f ca="1">VLOOKUP('Bewerking, HH'!$B183,INDIRECT("'Plak, Gebiedsmaatregelen'!A"&amp;$O$18&amp;":H"&amp;$O$19),S$24,FALSE)</f>
        <v>1158</v>
      </c>
      <c r="W183" s="18">
        <f ca="1">VLOOKUP('Bewerking, HH'!$B183,INDIRECT("'Plak, Gebiedsmaatregelen'!A"&amp;$Y$18&amp;":H"&amp;$Y$19),W$24,FALSE)</f>
        <v>8286</v>
      </c>
      <c r="X183" s="18">
        <f ca="1">VLOOKUP('Bewerking, HH'!$B183,INDIRECT("'Plak, Gebiedsmaatregelen'!A"&amp;$Y$18&amp;":H"&amp;$Y$19),X$24,FALSE)</f>
        <v>7128</v>
      </c>
      <c r="Y183" s="18">
        <f ca="1">VLOOKUP('Bewerking, HH'!$B183,INDIRECT("'Plak, Gebiedsmaatregelen'!A"&amp;$Y$18&amp;":H"&amp;$Y$19),Y$24,FALSE)</f>
        <v>0</v>
      </c>
      <c r="Z183" s="18">
        <f ca="1">VLOOKUP('Bewerking, HH'!$B183,INDIRECT("'Plak, Gebiedsmaatregelen'!A"&amp;$Y$18&amp;":H"&amp;$Y$19),Z$24,FALSE)</f>
        <v>0</v>
      </c>
      <c r="AA183" s="18">
        <f ca="1">VLOOKUP('Bewerking, HH'!$B183,INDIRECT("'Plak, Gebiedsmaatregelen'!A"&amp;$Y$18&amp;":H"&amp;$Y$19),AA$24,FALSE)</f>
        <v>0</v>
      </c>
      <c r="AB183" s="18">
        <f ca="1">VLOOKUP('Bewerking, HH'!$B183,INDIRECT("'Plak, Gebiedsmaatregelen'!A"&amp;$Y$18&amp;":H"&amp;$Y$19),AB$24,FALSE)</f>
        <v>1130</v>
      </c>
      <c r="AC183" s="18">
        <f ca="1">VLOOKUP('Bewerking, HH'!$B183,INDIRECT("'Plak, Gebiedsmaatregelen'!A"&amp;$Y$18&amp;":H"&amp;$Y$19),AC$24,FALSE)</f>
        <v>28</v>
      </c>
      <c r="AG183" s="18">
        <f ca="1">VLOOKUP('Bewerking, HH'!$B183,INDIRECT("'Plak, Gebiedsmaatregelen'!A"&amp;$AI$18&amp;":H"&amp;$AI$19),AG$24,FALSE)</f>
        <v>8286</v>
      </c>
      <c r="AH183" s="18">
        <f ca="1">VLOOKUP('Bewerking, HH'!$B183,INDIRECT("'Plak, Gebiedsmaatregelen'!A"&amp;$AI$18&amp;":H"&amp;$AI$19),AH$24,FALSE)</f>
        <v>7128</v>
      </c>
      <c r="AI183" s="18">
        <f ca="1">VLOOKUP('Bewerking, HH'!$B183,INDIRECT("'Plak, Gebiedsmaatregelen'!A"&amp;$AI$18&amp;":H"&amp;$AI$19),AI$24,FALSE)</f>
        <v>0</v>
      </c>
      <c r="AJ183" s="18">
        <f ca="1">VLOOKUP('Bewerking, HH'!$B183,INDIRECT("'Plak, Gebiedsmaatregelen'!A"&amp;$AI$18&amp;":H"&amp;$AI$19),AJ$24,FALSE)</f>
        <v>0</v>
      </c>
      <c r="AK183" s="18">
        <f ca="1">VLOOKUP('Bewerking, HH'!$B183,INDIRECT("'Plak, Gebiedsmaatregelen'!A"&amp;$AI$18&amp;":H"&amp;$AI$19),AK$24,FALSE)</f>
        <v>0</v>
      </c>
      <c r="AL183" s="18">
        <f ca="1">VLOOKUP('Bewerking, HH'!$B183,INDIRECT("'Plak, Gebiedsmaatregelen'!A"&amp;$AI$18&amp;":H"&amp;$AI$19),AL$24,FALSE)</f>
        <v>0</v>
      </c>
      <c r="AM183" s="18">
        <f ca="1">VLOOKUP('Bewerking, HH'!$B183,INDIRECT("'Plak, Gebiedsmaatregelen'!A"&amp;$AI$18&amp;":H"&amp;$AI$19),AM$24,FALSE)</f>
        <v>0</v>
      </c>
      <c r="AQ183" s="18">
        <f ca="1">VLOOKUP('Bewerking, HH'!$B183,INDIRECT("'Plak, Gebiedsmaatregelen'!A"&amp;$AS$18&amp;":H"&amp;$AS$19),AQ$24,FALSE)</f>
        <v>8286</v>
      </c>
      <c r="AR183" s="18">
        <f ca="1">VLOOKUP('Bewerking, HH'!$B183,INDIRECT("'Plak, Gebiedsmaatregelen'!A"&amp;$AS$18&amp;":H"&amp;$AS$19),AR$24,FALSE)</f>
        <v>7978</v>
      </c>
      <c r="AS183" s="18">
        <f ca="1">VLOOKUP('Bewerking, HH'!$B183,INDIRECT("'Plak, Gebiedsmaatregelen'!A"&amp;$AS$18&amp;":H"&amp;$AS$19),AS$24,FALSE)</f>
        <v>308</v>
      </c>
      <c r="AT183" s="18">
        <f ca="1">VLOOKUP('Bewerking, HH'!$B183,INDIRECT("'Plak, Gebiedsmaatregelen'!A"&amp;$AS$18&amp;":H"&amp;$AS$19),AT$24,FALSE)</f>
        <v>0</v>
      </c>
      <c r="AU183" s="18">
        <f ca="1">VLOOKUP('Bewerking, HH'!$B183,INDIRECT("'Plak, Gebiedsmaatregelen'!A"&amp;$AS$18&amp;":H"&amp;$AS$19),AU$24,FALSE)</f>
        <v>0</v>
      </c>
      <c r="AV183" s="18">
        <f ca="1">VLOOKUP('Bewerking, HH'!$B183,INDIRECT("'Plak, Gebiedsmaatregelen'!A"&amp;$AS$18&amp;":H"&amp;$AS$19),AV$24,FALSE)</f>
        <v>0</v>
      </c>
      <c r="AW183" s="18">
        <f ca="1">VLOOKUP('Bewerking, HH'!$B183,INDIRECT("'Plak, Gebiedsmaatregelen'!A"&amp;$AS$18&amp;":H"&amp;$AS$19),AW$24,FALSE)</f>
        <v>0</v>
      </c>
    </row>
    <row r="184" spans="2:49" x14ac:dyDescent="0.25">
      <c r="B184" s="18" t="s">
        <v>100</v>
      </c>
      <c r="C184" s="18">
        <f ca="1">VLOOKUP('Bewerking, HH'!$B184,INDIRECT("'Plak, Gebiedsmaatregelen'!A"&amp;$E$18&amp;":H"&amp;$E$19),C$24,FALSE)</f>
        <v>1759</v>
      </c>
      <c r="D184" s="18">
        <f ca="1">VLOOKUP('Bewerking, HH'!$B184,INDIRECT("'Plak, Gebiedsmaatregelen'!A"&amp;$E$18&amp;":H"&amp;$E$19),D$24,FALSE)</f>
        <v>628</v>
      </c>
      <c r="E184" s="18">
        <f ca="1">VLOOKUP('Bewerking, HH'!$B184,INDIRECT("'Plak, Gebiedsmaatregelen'!A"&amp;$E$18&amp;":H"&amp;$E$19),E$24,FALSE)</f>
        <v>0</v>
      </c>
      <c r="F184" s="18">
        <f ca="1">VLOOKUP('Bewerking, HH'!$B184,INDIRECT("'Plak, Gebiedsmaatregelen'!A"&amp;$E$18&amp;":H"&amp;$E$19),F$24,FALSE)</f>
        <v>0</v>
      </c>
      <c r="G184" s="18">
        <f ca="1">VLOOKUP('Bewerking, HH'!$B184,INDIRECT("'Plak, Gebiedsmaatregelen'!A"&amp;$E$18&amp;":H"&amp;$E$19),G$24,FALSE)</f>
        <v>0</v>
      </c>
      <c r="H184" s="18">
        <f ca="1">VLOOKUP('Bewerking, HH'!$B184,INDIRECT("'Plak, Gebiedsmaatregelen'!A"&amp;$E$18&amp;":H"&amp;$E$19),H$24,FALSE)</f>
        <v>0</v>
      </c>
      <c r="I184" s="18">
        <f ca="1">VLOOKUP('Bewerking, HH'!$B184,INDIRECT("'Plak, Gebiedsmaatregelen'!A"&amp;$E$18&amp;":H"&amp;$E$19),I$24,FALSE)</f>
        <v>1131</v>
      </c>
      <c r="M184" s="18">
        <f ca="1">VLOOKUP('Bewerking, HH'!$B184,INDIRECT("'Plak, Gebiedsmaatregelen'!A"&amp;$O$18&amp;":H"&amp;$O$19),M$24,FALSE)</f>
        <v>1759</v>
      </c>
      <c r="N184" s="18">
        <f ca="1">VLOOKUP('Bewerking, HH'!$B184,INDIRECT("'Plak, Gebiedsmaatregelen'!A"&amp;$O$18&amp;":H"&amp;$O$19),N$24,FALSE)</f>
        <v>628</v>
      </c>
      <c r="O184" s="18">
        <f ca="1">VLOOKUP('Bewerking, HH'!$B184,INDIRECT("'Plak, Gebiedsmaatregelen'!A"&amp;$O$18&amp;":H"&amp;$O$19),O$24,FALSE)</f>
        <v>0</v>
      </c>
      <c r="P184" s="18">
        <f ca="1">VLOOKUP('Bewerking, HH'!$B184,INDIRECT("'Plak, Gebiedsmaatregelen'!A"&amp;$O$18&amp;":H"&amp;$O$19),P$24,FALSE)</f>
        <v>0</v>
      </c>
      <c r="Q184" s="18">
        <f ca="1">VLOOKUP('Bewerking, HH'!$B184,INDIRECT("'Plak, Gebiedsmaatregelen'!A"&amp;$O$18&amp;":H"&amp;$O$19),Q$24,FALSE)</f>
        <v>0</v>
      </c>
      <c r="R184" s="18">
        <f ca="1">VLOOKUP('Bewerking, HH'!$B184,INDIRECT("'Plak, Gebiedsmaatregelen'!A"&amp;$O$18&amp;":H"&amp;$O$19),R$24,FALSE)</f>
        <v>0</v>
      </c>
      <c r="S184" s="18">
        <f ca="1">VLOOKUP('Bewerking, HH'!$B184,INDIRECT("'Plak, Gebiedsmaatregelen'!A"&amp;$O$18&amp;":H"&amp;$O$19),S$24,FALSE)</f>
        <v>1131</v>
      </c>
      <c r="W184" s="18">
        <f ca="1">VLOOKUP('Bewerking, HH'!$B184,INDIRECT("'Plak, Gebiedsmaatregelen'!A"&amp;$Y$18&amp;":H"&amp;$Y$19),W$24,FALSE)</f>
        <v>1759</v>
      </c>
      <c r="X184" s="18">
        <f ca="1">VLOOKUP('Bewerking, HH'!$B184,INDIRECT("'Plak, Gebiedsmaatregelen'!A"&amp;$Y$18&amp;":H"&amp;$Y$19),X$24,FALSE)</f>
        <v>628</v>
      </c>
      <c r="Y184" s="18">
        <f ca="1">VLOOKUP('Bewerking, HH'!$B184,INDIRECT("'Plak, Gebiedsmaatregelen'!A"&amp;$Y$18&amp;":H"&amp;$Y$19),Y$24,FALSE)</f>
        <v>0</v>
      </c>
      <c r="Z184" s="18">
        <f ca="1">VLOOKUP('Bewerking, HH'!$B184,INDIRECT("'Plak, Gebiedsmaatregelen'!A"&amp;$Y$18&amp;":H"&amp;$Y$19),Z$24,FALSE)</f>
        <v>0</v>
      </c>
      <c r="AA184" s="18">
        <f ca="1">VLOOKUP('Bewerking, HH'!$B184,INDIRECT("'Plak, Gebiedsmaatregelen'!A"&amp;$Y$18&amp;":H"&amp;$Y$19),AA$24,FALSE)</f>
        <v>0</v>
      </c>
      <c r="AB184" s="18">
        <f ca="1">VLOOKUP('Bewerking, HH'!$B184,INDIRECT("'Plak, Gebiedsmaatregelen'!A"&amp;$Y$18&amp;":H"&amp;$Y$19),AB$24,FALSE)</f>
        <v>1060</v>
      </c>
      <c r="AC184" s="18">
        <f ca="1">VLOOKUP('Bewerking, HH'!$B184,INDIRECT("'Plak, Gebiedsmaatregelen'!A"&amp;$Y$18&amp;":H"&amp;$Y$19),AC$24,FALSE)</f>
        <v>71</v>
      </c>
      <c r="AG184" s="18">
        <f ca="1">VLOOKUP('Bewerking, HH'!$B184,INDIRECT("'Plak, Gebiedsmaatregelen'!A"&amp;$AI$18&amp;":H"&amp;$AI$19),AG$24,FALSE)</f>
        <v>1759</v>
      </c>
      <c r="AH184" s="18">
        <f ca="1">VLOOKUP('Bewerking, HH'!$B184,INDIRECT("'Plak, Gebiedsmaatregelen'!A"&amp;$AI$18&amp;":H"&amp;$AI$19),AH$24,FALSE)</f>
        <v>628</v>
      </c>
      <c r="AI184" s="18">
        <f ca="1">VLOOKUP('Bewerking, HH'!$B184,INDIRECT("'Plak, Gebiedsmaatregelen'!A"&amp;$AI$18&amp;":H"&amp;$AI$19),AI$24,FALSE)</f>
        <v>0</v>
      </c>
      <c r="AJ184" s="18">
        <f ca="1">VLOOKUP('Bewerking, HH'!$B184,INDIRECT("'Plak, Gebiedsmaatregelen'!A"&amp;$AI$18&amp;":H"&amp;$AI$19),AJ$24,FALSE)</f>
        <v>0</v>
      </c>
      <c r="AK184" s="18">
        <f ca="1">VLOOKUP('Bewerking, HH'!$B184,INDIRECT("'Plak, Gebiedsmaatregelen'!A"&amp;$AI$18&amp;":H"&amp;$AI$19),AK$24,FALSE)</f>
        <v>0</v>
      </c>
      <c r="AL184" s="18">
        <f ca="1">VLOOKUP('Bewerking, HH'!$B184,INDIRECT("'Plak, Gebiedsmaatregelen'!A"&amp;$AI$18&amp;":H"&amp;$AI$19),AL$24,FALSE)</f>
        <v>0</v>
      </c>
      <c r="AM184" s="18">
        <f ca="1">VLOOKUP('Bewerking, HH'!$B184,INDIRECT("'Plak, Gebiedsmaatregelen'!A"&amp;$AI$18&amp;":H"&amp;$AI$19),AM$24,FALSE)</f>
        <v>0</v>
      </c>
      <c r="AQ184" s="18">
        <f ca="1">VLOOKUP('Bewerking, HH'!$B184,INDIRECT("'Plak, Gebiedsmaatregelen'!A"&amp;$AS$18&amp;":H"&amp;$AS$19),AQ$24,FALSE)</f>
        <v>1759</v>
      </c>
      <c r="AR184" s="18">
        <f ca="1">VLOOKUP('Bewerking, HH'!$B184,INDIRECT("'Plak, Gebiedsmaatregelen'!A"&amp;$AS$18&amp;":H"&amp;$AS$19),AR$24,FALSE)</f>
        <v>1095</v>
      </c>
      <c r="AS184" s="18">
        <f ca="1">VLOOKUP('Bewerking, HH'!$B184,INDIRECT("'Plak, Gebiedsmaatregelen'!A"&amp;$AS$18&amp;":H"&amp;$AS$19),AS$24,FALSE)</f>
        <v>664</v>
      </c>
      <c r="AT184" s="18">
        <f ca="1">VLOOKUP('Bewerking, HH'!$B184,INDIRECT("'Plak, Gebiedsmaatregelen'!A"&amp;$AS$18&amp;":H"&amp;$AS$19),AT$24,FALSE)</f>
        <v>0</v>
      </c>
      <c r="AU184" s="18">
        <f ca="1">VLOOKUP('Bewerking, HH'!$B184,INDIRECT("'Plak, Gebiedsmaatregelen'!A"&amp;$AS$18&amp;":H"&amp;$AS$19),AU$24,FALSE)</f>
        <v>0</v>
      </c>
      <c r="AV184" s="18">
        <f ca="1">VLOOKUP('Bewerking, HH'!$B184,INDIRECT("'Plak, Gebiedsmaatregelen'!A"&amp;$AS$18&amp;":H"&amp;$AS$19),AV$24,FALSE)</f>
        <v>0</v>
      </c>
      <c r="AW184" s="18">
        <f ca="1">VLOOKUP('Bewerking, HH'!$B184,INDIRECT("'Plak, Gebiedsmaatregelen'!A"&amp;$AS$18&amp;":H"&amp;$AS$19),AW$24,FALSE)</f>
        <v>0</v>
      </c>
    </row>
    <row r="185" spans="2:49" x14ac:dyDescent="0.25">
      <c r="B185" s="18" t="s">
        <v>101</v>
      </c>
      <c r="C185" s="18">
        <f ca="1">VLOOKUP('Bewerking, HH'!$B185,INDIRECT("'Plak, Gebiedsmaatregelen'!A"&amp;$E$18&amp;":H"&amp;$E$19),C$24,FALSE)</f>
        <v>3761</v>
      </c>
      <c r="D185" s="18">
        <f ca="1">VLOOKUP('Bewerking, HH'!$B185,INDIRECT("'Plak, Gebiedsmaatregelen'!A"&amp;$E$18&amp;":H"&amp;$E$19),D$24,FALSE)</f>
        <v>1870</v>
      </c>
      <c r="E185" s="18">
        <f ca="1">VLOOKUP('Bewerking, HH'!$B185,INDIRECT("'Plak, Gebiedsmaatregelen'!A"&amp;$E$18&amp;":H"&amp;$E$19),E$24,FALSE)</f>
        <v>0</v>
      </c>
      <c r="F185" s="18">
        <f ca="1">VLOOKUP('Bewerking, HH'!$B185,INDIRECT("'Plak, Gebiedsmaatregelen'!A"&amp;$E$18&amp;":H"&amp;$E$19),F$24,FALSE)</f>
        <v>0</v>
      </c>
      <c r="G185" s="18">
        <f ca="1">VLOOKUP('Bewerking, HH'!$B185,INDIRECT("'Plak, Gebiedsmaatregelen'!A"&amp;$E$18&amp;":H"&amp;$E$19),G$24,FALSE)</f>
        <v>0</v>
      </c>
      <c r="H185" s="18">
        <f ca="1">VLOOKUP('Bewerking, HH'!$B185,INDIRECT("'Plak, Gebiedsmaatregelen'!A"&amp;$E$18&amp;":H"&amp;$E$19),H$24,FALSE)</f>
        <v>0</v>
      </c>
      <c r="I185" s="18">
        <f ca="1">VLOOKUP('Bewerking, HH'!$B185,INDIRECT("'Plak, Gebiedsmaatregelen'!A"&amp;$E$18&amp;":H"&amp;$E$19),I$24,FALSE)</f>
        <v>1891</v>
      </c>
      <c r="M185" s="18">
        <f ca="1">VLOOKUP('Bewerking, HH'!$B185,INDIRECT("'Plak, Gebiedsmaatregelen'!A"&amp;$O$18&amp;":H"&amp;$O$19),M$24,FALSE)</f>
        <v>3761</v>
      </c>
      <c r="N185" s="18">
        <f ca="1">VLOOKUP('Bewerking, HH'!$B185,INDIRECT("'Plak, Gebiedsmaatregelen'!A"&amp;$O$18&amp;":H"&amp;$O$19),N$24,FALSE)</f>
        <v>1870</v>
      </c>
      <c r="O185" s="18">
        <f ca="1">VLOOKUP('Bewerking, HH'!$B185,INDIRECT("'Plak, Gebiedsmaatregelen'!A"&amp;$O$18&amp;":H"&amp;$O$19),O$24,FALSE)</f>
        <v>0</v>
      </c>
      <c r="P185" s="18">
        <f ca="1">VLOOKUP('Bewerking, HH'!$B185,INDIRECT("'Plak, Gebiedsmaatregelen'!A"&amp;$O$18&amp;":H"&amp;$O$19),P$24,FALSE)</f>
        <v>0</v>
      </c>
      <c r="Q185" s="18">
        <f ca="1">VLOOKUP('Bewerking, HH'!$B185,INDIRECT("'Plak, Gebiedsmaatregelen'!A"&amp;$O$18&amp;":H"&amp;$O$19),Q$24,FALSE)</f>
        <v>0</v>
      </c>
      <c r="R185" s="18">
        <f ca="1">VLOOKUP('Bewerking, HH'!$B185,INDIRECT("'Plak, Gebiedsmaatregelen'!A"&amp;$O$18&amp;":H"&amp;$O$19),R$24,FALSE)</f>
        <v>0</v>
      </c>
      <c r="S185" s="18">
        <f ca="1">VLOOKUP('Bewerking, HH'!$B185,INDIRECT("'Plak, Gebiedsmaatregelen'!A"&amp;$O$18&amp;":H"&amp;$O$19),S$24,FALSE)</f>
        <v>1891</v>
      </c>
      <c r="W185" s="18">
        <f ca="1">VLOOKUP('Bewerking, HH'!$B185,INDIRECT("'Plak, Gebiedsmaatregelen'!A"&amp;$Y$18&amp;":H"&amp;$Y$19),W$24,FALSE)</f>
        <v>3761</v>
      </c>
      <c r="X185" s="18">
        <f ca="1">VLOOKUP('Bewerking, HH'!$B185,INDIRECT("'Plak, Gebiedsmaatregelen'!A"&amp;$Y$18&amp;":H"&amp;$Y$19),X$24,FALSE)</f>
        <v>1870</v>
      </c>
      <c r="Y185" s="18">
        <f ca="1">VLOOKUP('Bewerking, HH'!$B185,INDIRECT("'Plak, Gebiedsmaatregelen'!A"&amp;$Y$18&amp;":H"&amp;$Y$19),Y$24,FALSE)</f>
        <v>0</v>
      </c>
      <c r="Z185" s="18">
        <f ca="1">VLOOKUP('Bewerking, HH'!$B185,INDIRECT("'Plak, Gebiedsmaatregelen'!A"&amp;$Y$18&amp;":H"&amp;$Y$19),Z$24,FALSE)</f>
        <v>0</v>
      </c>
      <c r="AA185" s="18">
        <f ca="1">VLOOKUP('Bewerking, HH'!$B185,INDIRECT("'Plak, Gebiedsmaatregelen'!A"&amp;$Y$18&amp;":H"&amp;$Y$19),AA$24,FALSE)</f>
        <v>0</v>
      </c>
      <c r="AB185" s="18">
        <f ca="1">VLOOKUP('Bewerking, HH'!$B185,INDIRECT("'Plak, Gebiedsmaatregelen'!A"&amp;$Y$18&amp;":H"&amp;$Y$19),AB$24,FALSE)</f>
        <v>1506</v>
      </c>
      <c r="AC185" s="18">
        <f ca="1">VLOOKUP('Bewerking, HH'!$B185,INDIRECT("'Plak, Gebiedsmaatregelen'!A"&amp;$Y$18&amp;":H"&amp;$Y$19),AC$24,FALSE)</f>
        <v>385</v>
      </c>
      <c r="AG185" s="18">
        <f ca="1">VLOOKUP('Bewerking, HH'!$B185,INDIRECT("'Plak, Gebiedsmaatregelen'!A"&amp;$AI$18&amp;":H"&amp;$AI$19),AG$24,FALSE)</f>
        <v>3761</v>
      </c>
      <c r="AH185" s="18">
        <f ca="1">VLOOKUP('Bewerking, HH'!$B185,INDIRECT("'Plak, Gebiedsmaatregelen'!A"&amp;$AI$18&amp;":H"&amp;$AI$19),AH$24,FALSE)</f>
        <v>1870</v>
      </c>
      <c r="AI185" s="18">
        <f ca="1">VLOOKUP('Bewerking, HH'!$B185,INDIRECT("'Plak, Gebiedsmaatregelen'!A"&amp;$AI$18&amp;":H"&amp;$AI$19),AI$24,FALSE)</f>
        <v>0</v>
      </c>
      <c r="AJ185" s="18">
        <f ca="1">VLOOKUP('Bewerking, HH'!$B185,INDIRECT("'Plak, Gebiedsmaatregelen'!A"&amp;$AI$18&amp;":H"&amp;$AI$19),AJ$24,FALSE)</f>
        <v>0</v>
      </c>
      <c r="AK185" s="18">
        <f ca="1">VLOOKUP('Bewerking, HH'!$B185,INDIRECT("'Plak, Gebiedsmaatregelen'!A"&amp;$AI$18&amp;":H"&amp;$AI$19),AK$24,FALSE)</f>
        <v>0</v>
      </c>
      <c r="AL185" s="18">
        <f ca="1">VLOOKUP('Bewerking, HH'!$B185,INDIRECT("'Plak, Gebiedsmaatregelen'!A"&amp;$AI$18&amp;":H"&amp;$AI$19),AL$24,FALSE)</f>
        <v>0</v>
      </c>
      <c r="AM185" s="18">
        <f ca="1">VLOOKUP('Bewerking, HH'!$B185,INDIRECT("'Plak, Gebiedsmaatregelen'!A"&amp;$AI$18&amp;":H"&amp;$AI$19),AM$24,FALSE)</f>
        <v>0</v>
      </c>
      <c r="AQ185" s="18">
        <f ca="1">VLOOKUP('Bewerking, HH'!$B185,INDIRECT("'Plak, Gebiedsmaatregelen'!A"&amp;$AS$18&amp;":H"&amp;$AS$19),AQ$24,FALSE)</f>
        <v>3761</v>
      </c>
      <c r="AR185" s="18">
        <f ca="1">VLOOKUP('Bewerking, HH'!$B185,INDIRECT("'Plak, Gebiedsmaatregelen'!A"&amp;$AS$18&amp;":H"&amp;$AS$19),AR$24,FALSE)</f>
        <v>2934</v>
      </c>
      <c r="AS185" s="18">
        <f ca="1">VLOOKUP('Bewerking, HH'!$B185,INDIRECT("'Plak, Gebiedsmaatregelen'!A"&amp;$AS$18&amp;":H"&amp;$AS$19),AS$24,FALSE)</f>
        <v>827</v>
      </c>
      <c r="AT185" s="18">
        <f ca="1">VLOOKUP('Bewerking, HH'!$B185,INDIRECT("'Plak, Gebiedsmaatregelen'!A"&amp;$AS$18&amp;":H"&amp;$AS$19),AT$24,FALSE)</f>
        <v>0</v>
      </c>
      <c r="AU185" s="18">
        <f ca="1">VLOOKUP('Bewerking, HH'!$B185,INDIRECT("'Plak, Gebiedsmaatregelen'!A"&amp;$AS$18&amp;":H"&amp;$AS$19),AU$24,FALSE)</f>
        <v>0</v>
      </c>
      <c r="AV185" s="18">
        <f ca="1">VLOOKUP('Bewerking, HH'!$B185,INDIRECT("'Plak, Gebiedsmaatregelen'!A"&amp;$AS$18&amp;":H"&amp;$AS$19),AV$24,FALSE)</f>
        <v>0</v>
      </c>
      <c r="AW185" s="18">
        <f ca="1">VLOOKUP('Bewerking, HH'!$B185,INDIRECT("'Plak, Gebiedsmaatregelen'!A"&amp;$AS$18&amp;":H"&amp;$AS$19),AW$24,FALSE)</f>
        <v>0</v>
      </c>
    </row>
    <row r="186" spans="2:49" x14ac:dyDescent="0.25">
      <c r="B186" s="18" t="s">
        <v>102</v>
      </c>
      <c r="C186" s="18">
        <f ca="1">VLOOKUP('Bewerking, HH'!$B186,INDIRECT("'Plak, Gebiedsmaatregelen'!A"&amp;$E$18&amp;":H"&amp;$E$19),C$24,FALSE)</f>
        <v>2171</v>
      </c>
      <c r="D186" s="18">
        <f ca="1">VLOOKUP('Bewerking, HH'!$B186,INDIRECT("'Plak, Gebiedsmaatregelen'!A"&amp;$E$18&amp;":H"&amp;$E$19),D$24,FALSE)</f>
        <v>750</v>
      </c>
      <c r="E186" s="18">
        <f ca="1">VLOOKUP('Bewerking, HH'!$B186,INDIRECT("'Plak, Gebiedsmaatregelen'!A"&amp;$E$18&amp;":H"&amp;$E$19),E$24,FALSE)</f>
        <v>0</v>
      </c>
      <c r="F186" s="18">
        <f ca="1">VLOOKUP('Bewerking, HH'!$B186,INDIRECT("'Plak, Gebiedsmaatregelen'!A"&amp;$E$18&amp;":H"&amp;$E$19),F$24,FALSE)</f>
        <v>0</v>
      </c>
      <c r="G186" s="18">
        <f ca="1">VLOOKUP('Bewerking, HH'!$B186,INDIRECT("'Plak, Gebiedsmaatregelen'!A"&amp;$E$18&amp;":H"&amp;$E$19),G$24,FALSE)</f>
        <v>0</v>
      </c>
      <c r="H186" s="18">
        <f ca="1">VLOOKUP('Bewerking, HH'!$B186,INDIRECT("'Plak, Gebiedsmaatregelen'!A"&amp;$E$18&amp;":H"&amp;$E$19),H$24,FALSE)</f>
        <v>0</v>
      </c>
      <c r="I186" s="18">
        <f ca="1">VLOOKUP('Bewerking, HH'!$B186,INDIRECT("'Plak, Gebiedsmaatregelen'!A"&amp;$E$18&amp;":H"&amp;$E$19),I$24,FALSE)</f>
        <v>1421</v>
      </c>
      <c r="M186" s="18">
        <f ca="1">VLOOKUP('Bewerking, HH'!$B186,INDIRECT("'Plak, Gebiedsmaatregelen'!A"&amp;$O$18&amp;":H"&amp;$O$19),M$24,FALSE)</f>
        <v>2171</v>
      </c>
      <c r="N186" s="18">
        <f ca="1">VLOOKUP('Bewerking, HH'!$B186,INDIRECT("'Plak, Gebiedsmaatregelen'!A"&amp;$O$18&amp;":H"&amp;$O$19),N$24,FALSE)</f>
        <v>750</v>
      </c>
      <c r="O186" s="18">
        <f ca="1">VLOOKUP('Bewerking, HH'!$B186,INDIRECT("'Plak, Gebiedsmaatregelen'!A"&amp;$O$18&amp;":H"&amp;$O$19),O$24,FALSE)</f>
        <v>0</v>
      </c>
      <c r="P186" s="18">
        <f ca="1">VLOOKUP('Bewerking, HH'!$B186,INDIRECT("'Plak, Gebiedsmaatregelen'!A"&amp;$O$18&amp;":H"&amp;$O$19),P$24,FALSE)</f>
        <v>0</v>
      </c>
      <c r="Q186" s="18">
        <f ca="1">VLOOKUP('Bewerking, HH'!$B186,INDIRECT("'Plak, Gebiedsmaatregelen'!A"&amp;$O$18&amp;":H"&amp;$O$19),Q$24,FALSE)</f>
        <v>0</v>
      </c>
      <c r="R186" s="18">
        <f ca="1">VLOOKUP('Bewerking, HH'!$B186,INDIRECT("'Plak, Gebiedsmaatregelen'!A"&amp;$O$18&amp;":H"&amp;$O$19),R$24,FALSE)</f>
        <v>0</v>
      </c>
      <c r="S186" s="18">
        <f ca="1">VLOOKUP('Bewerking, HH'!$B186,INDIRECT("'Plak, Gebiedsmaatregelen'!A"&amp;$O$18&amp;":H"&amp;$O$19),S$24,FALSE)</f>
        <v>1421</v>
      </c>
      <c r="W186" s="18">
        <f ca="1">VLOOKUP('Bewerking, HH'!$B186,INDIRECT("'Plak, Gebiedsmaatregelen'!A"&amp;$Y$18&amp;":H"&amp;$Y$19),W$24,FALSE)</f>
        <v>2171</v>
      </c>
      <c r="X186" s="18">
        <f ca="1">VLOOKUP('Bewerking, HH'!$B186,INDIRECT("'Plak, Gebiedsmaatregelen'!A"&amp;$Y$18&amp;":H"&amp;$Y$19),X$24,FALSE)</f>
        <v>750</v>
      </c>
      <c r="Y186" s="18">
        <f ca="1">VLOOKUP('Bewerking, HH'!$B186,INDIRECT("'Plak, Gebiedsmaatregelen'!A"&amp;$Y$18&amp;":H"&amp;$Y$19),Y$24,FALSE)</f>
        <v>0</v>
      </c>
      <c r="Z186" s="18">
        <f ca="1">VLOOKUP('Bewerking, HH'!$B186,INDIRECT("'Plak, Gebiedsmaatregelen'!A"&amp;$Y$18&amp;":H"&amp;$Y$19),Z$24,FALSE)</f>
        <v>0</v>
      </c>
      <c r="AA186" s="18">
        <f ca="1">VLOOKUP('Bewerking, HH'!$B186,INDIRECT("'Plak, Gebiedsmaatregelen'!A"&amp;$Y$18&amp;":H"&amp;$Y$19),AA$24,FALSE)</f>
        <v>0</v>
      </c>
      <c r="AB186" s="18">
        <f ca="1">VLOOKUP('Bewerking, HH'!$B186,INDIRECT("'Plak, Gebiedsmaatregelen'!A"&amp;$Y$18&amp;":H"&amp;$Y$19),AB$24,FALSE)</f>
        <v>1288</v>
      </c>
      <c r="AC186" s="18">
        <f ca="1">VLOOKUP('Bewerking, HH'!$B186,INDIRECT("'Plak, Gebiedsmaatregelen'!A"&amp;$Y$18&amp;":H"&amp;$Y$19),AC$24,FALSE)</f>
        <v>133</v>
      </c>
      <c r="AG186" s="18">
        <f ca="1">VLOOKUP('Bewerking, HH'!$B186,INDIRECT("'Plak, Gebiedsmaatregelen'!A"&amp;$AI$18&amp;":H"&amp;$AI$19),AG$24,FALSE)</f>
        <v>2171</v>
      </c>
      <c r="AH186" s="18">
        <f ca="1">VLOOKUP('Bewerking, HH'!$B186,INDIRECT("'Plak, Gebiedsmaatregelen'!A"&amp;$AI$18&amp;":H"&amp;$AI$19),AH$24,FALSE)</f>
        <v>750</v>
      </c>
      <c r="AI186" s="18">
        <f ca="1">VLOOKUP('Bewerking, HH'!$B186,INDIRECT("'Plak, Gebiedsmaatregelen'!A"&amp;$AI$18&amp;":H"&amp;$AI$19),AI$24,FALSE)</f>
        <v>0</v>
      </c>
      <c r="AJ186" s="18">
        <f ca="1">VLOOKUP('Bewerking, HH'!$B186,INDIRECT("'Plak, Gebiedsmaatregelen'!A"&amp;$AI$18&amp;":H"&amp;$AI$19),AJ$24,FALSE)</f>
        <v>0</v>
      </c>
      <c r="AK186" s="18">
        <f ca="1">VLOOKUP('Bewerking, HH'!$B186,INDIRECT("'Plak, Gebiedsmaatregelen'!A"&amp;$AI$18&amp;":H"&amp;$AI$19),AK$24,FALSE)</f>
        <v>0</v>
      </c>
      <c r="AL186" s="18">
        <f ca="1">VLOOKUP('Bewerking, HH'!$B186,INDIRECT("'Plak, Gebiedsmaatregelen'!A"&amp;$AI$18&amp;":H"&amp;$AI$19),AL$24,FALSE)</f>
        <v>0</v>
      </c>
      <c r="AM186" s="18">
        <f ca="1">VLOOKUP('Bewerking, HH'!$B186,INDIRECT("'Plak, Gebiedsmaatregelen'!A"&amp;$AI$18&amp;":H"&amp;$AI$19),AM$24,FALSE)</f>
        <v>0</v>
      </c>
      <c r="AQ186" s="18">
        <f ca="1">VLOOKUP('Bewerking, HH'!$B186,INDIRECT("'Plak, Gebiedsmaatregelen'!A"&amp;$AS$18&amp;":H"&amp;$AS$19),AQ$24,FALSE)</f>
        <v>2171</v>
      </c>
      <c r="AR186" s="18">
        <f ca="1">VLOOKUP('Bewerking, HH'!$B186,INDIRECT("'Plak, Gebiedsmaatregelen'!A"&amp;$AS$18&amp;":H"&amp;$AS$19),AR$24,FALSE)</f>
        <v>1572</v>
      </c>
      <c r="AS186" s="18">
        <f ca="1">VLOOKUP('Bewerking, HH'!$B186,INDIRECT("'Plak, Gebiedsmaatregelen'!A"&amp;$AS$18&amp;":H"&amp;$AS$19),AS$24,FALSE)</f>
        <v>599</v>
      </c>
      <c r="AT186" s="18">
        <f ca="1">VLOOKUP('Bewerking, HH'!$B186,INDIRECT("'Plak, Gebiedsmaatregelen'!A"&amp;$AS$18&amp;":H"&amp;$AS$19),AT$24,FALSE)</f>
        <v>0</v>
      </c>
      <c r="AU186" s="18">
        <f ca="1">VLOOKUP('Bewerking, HH'!$B186,INDIRECT("'Plak, Gebiedsmaatregelen'!A"&amp;$AS$18&amp;":H"&amp;$AS$19),AU$24,FALSE)</f>
        <v>0</v>
      </c>
      <c r="AV186" s="18">
        <f ca="1">VLOOKUP('Bewerking, HH'!$B186,INDIRECT("'Plak, Gebiedsmaatregelen'!A"&amp;$AS$18&amp;":H"&amp;$AS$19),AV$24,FALSE)</f>
        <v>0</v>
      </c>
      <c r="AW186" s="18">
        <f ca="1">VLOOKUP('Bewerking, HH'!$B186,INDIRECT("'Plak, Gebiedsmaatregelen'!A"&amp;$AS$18&amp;":H"&amp;$AS$19),AW$24,FALSE)</f>
        <v>0</v>
      </c>
    </row>
    <row r="187" spans="2:49" x14ac:dyDescent="0.25">
      <c r="B187" s="18"/>
      <c r="C187" s="18"/>
      <c r="D187" s="18"/>
      <c r="E187" s="18"/>
      <c r="F187" s="18"/>
      <c r="G187" s="18"/>
      <c r="H187" s="18"/>
      <c r="I187" s="18"/>
      <c r="M187" s="18"/>
      <c r="N187" s="18"/>
      <c r="O187" s="18"/>
      <c r="P187" s="18"/>
      <c r="Q187" s="18"/>
      <c r="R187" s="18"/>
      <c r="S187" s="18"/>
      <c r="W187" s="18"/>
      <c r="X187" s="18"/>
      <c r="Y187" s="18"/>
      <c r="Z187" s="18"/>
      <c r="AA187" s="18"/>
      <c r="AB187" s="18"/>
      <c r="AC187" s="18"/>
    </row>
    <row r="188" spans="2:49" s="5" customFormat="1" x14ac:dyDescent="0.25">
      <c r="B188" s="3" t="s">
        <v>105</v>
      </c>
      <c r="K188" s="21"/>
      <c r="U188" s="21"/>
      <c r="AE188" s="21"/>
      <c r="AO188" s="21"/>
    </row>
    <row r="189" spans="2:49" x14ac:dyDescent="0.25">
      <c r="B189" s="18"/>
      <c r="C189" s="18" t="s">
        <v>1</v>
      </c>
      <c r="D189" s="18" t="s">
        <v>2</v>
      </c>
      <c r="E189" s="18" t="s">
        <v>3</v>
      </c>
      <c r="F189" s="18" t="s">
        <v>4</v>
      </c>
      <c r="G189" s="18" t="s">
        <v>5</v>
      </c>
      <c r="H189" s="18" t="s">
        <v>6</v>
      </c>
      <c r="I189" s="18" t="s">
        <v>7</v>
      </c>
      <c r="M189" s="18" t="s">
        <v>1</v>
      </c>
      <c r="N189" s="18" t="s">
        <v>2</v>
      </c>
      <c r="O189" s="18" t="s">
        <v>3</v>
      </c>
      <c r="P189" s="18" t="s">
        <v>4</v>
      </c>
      <c r="Q189" s="18" t="s">
        <v>5</v>
      </c>
      <c r="R189" s="18" t="s">
        <v>6</v>
      </c>
      <c r="S189" s="18" t="s">
        <v>7</v>
      </c>
      <c r="W189" s="18" t="s">
        <v>1</v>
      </c>
      <c r="X189" s="18" t="s">
        <v>2</v>
      </c>
      <c r="Y189" s="18" t="s">
        <v>3</v>
      </c>
      <c r="Z189" s="18" t="s">
        <v>4</v>
      </c>
      <c r="AA189" s="18" t="s">
        <v>5</v>
      </c>
      <c r="AB189" s="18" t="s">
        <v>6</v>
      </c>
      <c r="AC189" s="18" t="s">
        <v>7</v>
      </c>
      <c r="AG189" s="18" t="s">
        <v>1</v>
      </c>
      <c r="AH189" s="18" t="s">
        <v>2</v>
      </c>
      <c r="AI189" s="18" t="s">
        <v>3</v>
      </c>
      <c r="AJ189" s="18" t="s">
        <v>4</v>
      </c>
      <c r="AK189" s="18" t="s">
        <v>5</v>
      </c>
      <c r="AL189" s="18" t="s">
        <v>6</v>
      </c>
      <c r="AM189" s="18" t="s">
        <v>7</v>
      </c>
      <c r="AQ189" s="18" t="s">
        <v>1</v>
      </c>
      <c r="AR189" s="18" t="s">
        <v>2</v>
      </c>
      <c r="AS189" s="18" t="s">
        <v>3</v>
      </c>
      <c r="AT189" s="18" t="s">
        <v>4</v>
      </c>
      <c r="AU189" s="18" t="s">
        <v>5</v>
      </c>
      <c r="AV189" s="18" t="s">
        <v>6</v>
      </c>
      <c r="AW189" s="18" t="s">
        <v>7</v>
      </c>
    </row>
    <row r="190" spans="2:49" x14ac:dyDescent="0.25">
      <c r="B190" s="18"/>
      <c r="C190" s="18" t="s">
        <v>35</v>
      </c>
      <c r="D190" s="18" t="s">
        <v>35</v>
      </c>
      <c r="E190" s="18" t="s">
        <v>35</v>
      </c>
      <c r="F190" s="18" t="s">
        <v>35</v>
      </c>
      <c r="G190" s="18" t="s">
        <v>35</v>
      </c>
      <c r="H190" s="18" t="s">
        <v>35</v>
      </c>
      <c r="I190" s="18" t="s">
        <v>35</v>
      </c>
      <c r="M190" s="18" t="s">
        <v>35</v>
      </c>
      <c r="N190" s="18" t="s">
        <v>35</v>
      </c>
      <c r="O190" s="18" t="s">
        <v>35</v>
      </c>
      <c r="P190" s="18" t="s">
        <v>35</v>
      </c>
      <c r="Q190" s="18" t="s">
        <v>35</v>
      </c>
      <c r="R190" s="18" t="s">
        <v>35</v>
      </c>
      <c r="S190" s="18" t="s">
        <v>35</v>
      </c>
      <c r="W190" s="18" t="s">
        <v>35</v>
      </c>
      <c r="X190" s="18" t="s">
        <v>35</v>
      </c>
      <c r="Y190" s="18" t="s">
        <v>35</v>
      </c>
      <c r="Z190" s="18" t="s">
        <v>35</v>
      </c>
      <c r="AA190" s="18" t="s">
        <v>35</v>
      </c>
      <c r="AB190" s="18" t="s">
        <v>35</v>
      </c>
      <c r="AC190" s="18" t="s">
        <v>35</v>
      </c>
      <c r="AG190" s="18" t="s">
        <v>35</v>
      </c>
      <c r="AH190" s="18" t="s">
        <v>35</v>
      </c>
      <c r="AI190" s="18" t="s">
        <v>35</v>
      </c>
      <c r="AJ190" s="18" t="s">
        <v>35</v>
      </c>
      <c r="AK190" s="18" t="s">
        <v>35</v>
      </c>
      <c r="AL190" s="18" t="s">
        <v>35</v>
      </c>
      <c r="AM190" s="18" t="s">
        <v>35</v>
      </c>
      <c r="AQ190" s="18" t="s">
        <v>35</v>
      </c>
      <c r="AR190" s="18" t="s">
        <v>35</v>
      </c>
      <c r="AS190" s="18" t="s">
        <v>35</v>
      </c>
      <c r="AT190" s="18" t="s">
        <v>35</v>
      </c>
      <c r="AU190" s="18" t="s">
        <v>35</v>
      </c>
      <c r="AV190" s="18" t="s">
        <v>35</v>
      </c>
      <c r="AW190" s="18" t="s">
        <v>35</v>
      </c>
    </row>
    <row r="191" spans="2:49" x14ac:dyDescent="0.25">
      <c r="B191" s="18" t="s">
        <v>10</v>
      </c>
      <c r="C191" s="18">
        <f ca="1">VLOOKUP('Bewerking, HH'!$B191,INDIRECT("'Plak, Gebiedsmaatregelen'!A"&amp;$E$21&amp;":H"&amp;$E$22),C$24,FALSE)</f>
        <v>0</v>
      </c>
      <c r="D191" s="18">
        <f ca="1">VLOOKUP('Bewerking, HH'!$B191,INDIRECT("'Plak, Gebiedsmaatregelen'!A"&amp;$E$21&amp;":H"&amp;$E$22),D$24,FALSE)</f>
        <v>0</v>
      </c>
      <c r="E191" s="18">
        <f ca="1">VLOOKUP('Bewerking, HH'!$B191,INDIRECT("'Plak, Gebiedsmaatregelen'!A"&amp;$E$21&amp;":H"&amp;$E$22),E$24,FALSE)</f>
        <v>0</v>
      </c>
      <c r="F191" s="18">
        <f ca="1">VLOOKUP('Bewerking, HH'!$B191,INDIRECT("'Plak, Gebiedsmaatregelen'!A"&amp;$E$21&amp;":H"&amp;$E$22),F$24,FALSE)</f>
        <v>0</v>
      </c>
      <c r="G191" s="18">
        <f ca="1">VLOOKUP('Bewerking, HH'!$B191,INDIRECT("'Plak, Gebiedsmaatregelen'!A"&amp;$E$21&amp;":H"&amp;$E$22),G$24,FALSE)</f>
        <v>0</v>
      </c>
      <c r="H191" s="18">
        <f ca="1">VLOOKUP('Bewerking, HH'!$B191,INDIRECT("'Plak, Gebiedsmaatregelen'!A"&amp;$E$21&amp;":H"&amp;$E$22),H$24,FALSE)</f>
        <v>0</v>
      </c>
      <c r="I191" s="18">
        <f ca="1">VLOOKUP('Bewerking, HH'!$B191,INDIRECT("'Plak, Gebiedsmaatregelen'!A"&amp;$E$21&amp;":H"&amp;$E$22),I$24,FALSE)</f>
        <v>0</v>
      </c>
      <c r="M191" s="18">
        <f ca="1">VLOOKUP('Bewerking, HH'!$B191,INDIRECT("'Plak, Gebiedsmaatregelen'!A"&amp;$O$21&amp;":H"&amp;$O$22),M$24,FALSE)</f>
        <v>0</v>
      </c>
      <c r="N191" s="18">
        <f ca="1">VLOOKUP('Bewerking, HH'!$B191,INDIRECT("'Plak, Gebiedsmaatregelen'!A"&amp;$O$21&amp;":H"&amp;$O$22),N$24,FALSE)</f>
        <v>0</v>
      </c>
      <c r="O191" s="18">
        <f ca="1">VLOOKUP('Bewerking, HH'!$B191,INDIRECT("'Plak, Gebiedsmaatregelen'!A"&amp;$O$21&amp;":H"&amp;$O$22),O$24,FALSE)</f>
        <v>0</v>
      </c>
      <c r="P191" s="18">
        <f ca="1">VLOOKUP('Bewerking, HH'!$B191,INDIRECT("'Plak, Gebiedsmaatregelen'!A"&amp;$O$21&amp;":H"&amp;$O$22),P$24,FALSE)</f>
        <v>0</v>
      </c>
      <c r="Q191" s="18">
        <f ca="1">VLOOKUP('Bewerking, HH'!$B191,INDIRECT("'Plak, Gebiedsmaatregelen'!A"&amp;$O$21&amp;":H"&amp;$O$22),Q$24,FALSE)</f>
        <v>0</v>
      </c>
      <c r="R191" s="18">
        <f ca="1">VLOOKUP('Bewerking, HH'!$B191,INDIRECT("'Plak, Gebiedsmaatregelen'!A"&amp;$O$21&amp;":H"&amp;$O$22),R$24,FALSE)</f>
        <v>0</v>
      </c>
      <c r="S191" s="18">
        <f ca="1">VLOOKUP('Bewerking, HH'!$B191,INDIRECT("'Plak, Gebiedsmaatregelen'!A"&amp;$O$21&amp;":H"&amp;$O$22),S$24,FALSE)</f>
        <v>0</v>
      </c>
      <c r="W191" s="18">
        <f ca="1">VLOOKUP('Bewerking, HH'!$B191,INDIRECT("'Plak, Gebiedsmaatregelen'!A"&amp;$Y$21&amp;":H"&amp;$Y$22),W$24,FALSE)</f>
        <v>0</v>
      </c>
      <c r="X191" s="18">
        <f ca="1">VLOOKUP('Bewerking, HH'!$B191,INDIRECT("'Plak, Gebiedsmaatregelen'!A"&amp;$Y$21&amp;":H"&amp;$Y$22),X$24,FALSE)</f>
        <v>0</v>
      </c>
      <c r="Y191" s="18">
        <f ca="1">VLOOKUP('Bewerking, HH'!$B191,INDIRECT("'Plak, Gebiedsmaatregelen'!A"&amp;$Y$21&amp;":H"&amp;$Y$22),Y$24,FALSE)</f>
        <v>0</v>
      </c>
      <c r="Z191" s="18">
        <f ca="1">VLOOKUP('Bewerking, HH'!$B191,INDIRECT("'Plak, Gebiedsmaatregelen'!A"&amp;$Y$21&amp;":H"&amp;$Y$22),Z$24,FALSE)</f>
        <v>0</v>
      </c>
      <c r="AA191" s="18">
        <f ca="1">VLOOKUP('Bewerking, HH'!$B191,INDIRECT("'Plak, Gebiedsmaatregelen'!A"&amp;$Y$21&amp;":H"&amp;$Y$22),AA$24,FALSE)</f>
        <v>0</v>
      </c>
      <c r="AB191" s="18">
        <f ca="1">VLOOKUP('Bewerking, HH'!$B191,INDIRECT("'Plak, Gebiedsmaatregelen'!A"&amp;$Y$21&amp;":H"&amp;$Y$22),AB$24,FALSE)</f>
        <v>0</v>
      </c>
      <c r="AC191" s="18">
        <f ca="1">VLOOKUP('Bewerking, HH'!$B191,INDIRECT("'Plak, Gebiedsmaatregelen'!A"&amp;$Y$21&amp;":H"&amp;$Y$22),AC$24,FALSE)</f>
        <v>0</v>
      </c>
      <c r="AG191" s="18">
        <f ca="1">VLOOKUP('Bewerking, HH'!$B191,INDIRECT("'Plak, Gebiedsmaatregelen'!A"&amp;$AI$21&amp;":H"&amp;$AI$22),AG$24,FALSE)</f>
        <v>0</v>
      </c>
      <c r="AH191" s="18">
        <f ca="1">VLOOKUP('Bewerking, HH'!$B191,INDIRECT("'Plak, Gebiedsmaatregelen'!A"&amp;$AI$21&amp;":H"&amp;$AI$22),AH$24,FALSE)</f>
        <v>0</v>
      </c>
      <c r="AI191" s="18">
        <f ca="1">VLOOKUP('Bewerking, HH'!$B191,INDIRECT("'Plak, Gebiedsmaatregelen'!A"&amp;$AI$21&amp;":H"&amp;$AI$22),AI$24,FALSE)</f>
        <v>0</v>
      </c>
      <c r="AJ191" s="18">
        <f ca="1">VLOOKUP('Bewerking, HH'!$B191,INDIRECT("'Plak, Gebiedsmaatregelen'!A"&amp;$AI$21&amp;":H"&amp;$AI$22),AJ$24,FALSE)</f>
        <v>0</v>
      </c>
      <c r="AK191" s="18">
        <f ca="1">VLOOKUP('Bewerking, HH'!$B191,INDIRECT("'Plak, Gebiedsmaatregelen'!A"&amp;$AI$21&amp;":H"&amp;$AI$22),AK$24,FALSE)</f>
        <v>0</v>
      </c>
      <c r="AL191" s="18">
        <f ca="1">VLOOKUP('Bewerking, HH'!$B191,INDIRECT("'Plak, Gebiedsmaatregelen'!A"&amp;$AI$21&amp;":H"&amp;$AI$22),AL$24,FALSE)</f>
        <v>0</v>
      </c>
      <c r="AM191" s="18">
        <f ca="1">VLOOKUP('Bewerking, HH'!$B191,INDIRECT("'Plak, Gebiedsmaatregelen'!A"&amp;$AI$21&amp;":H"&amp;$AI$22),AM$24,FALSE)</f>
        <v>0</v>
      </c>
      <c r="AQ191" s="18">
        <f ca="1">VLOOKUP('Bewerking, HH'!$B191,INDIRECT("'Plak, Gebiedsmaatregelen'!A"&amp;$AS$21&amp;":H"&amp;$AS$22),AQ$24,FALSE)</f>
        <v>0</v>
      </c>
      <c r="AR191" s="18">
        <f ca="1">VLOOKUP('Bewerking, HH'!$B191,INDIRECT("'Plak, Gebiedsmaatregelen'!A"&amp;$AS$21&amp;":H"&amp;$AS$22),AR$24,FALSE)</f>
        <v>0</v>
      </c>
      <c r="AS191" s="18">
        <f ca="1">VLOOKUP('Bewerking, HH'!$B191,INDIRECT("'Plak, Gebiedsmaatregelen'!A"&amp;$AS$21&amp;":H"&amp;$AS$22),AS$24,FALSE)</f>
        <v>0</v>
      </c>
      <c r="AT191" s="18">
        <f ca="1">VLOOKUP('Bewerking, HH'!$B191,INDIRECT("'Plak, Gebiedsmaatregelen'!A"&amp;$AS$21&amp;":H"&amp;$AS$22),AT$24,FALSE)</f>
        <v>0</v>
      </c>
      <c r="AU191" s="18">
        <f ca="1">VLOOKUP('Bewerking, HH'!$B191,INDIRECT("'Plak, Gebiedsmaatregelen'!A"&amp;$AS$21&amp;":H"&amp;$AS$22),AU$24,FALSE)</f>
        <v>0</v>
      </c>
      <c r="AV191" s="18">
        <f ca="1">VLOOKUP('Bewerking, HH'!$B191,INDIRECT("'Plak, Gebiedsmaatregelen'!A"&amp;$AS$21&amp;":H"&amp;$AS$22),AV$24,FALSE)</f>
        <v>0</v>
      </c>
      <c r="AW191" s="18">
        <f ca="1">VLOOKUP('Bewerking, HH'!$B191,INDIRECT("'Plak, Gebiedsmaatregelen'!A"&amp;$AS$21&amp;":H"&amp;$AS$22),AW$24,FALSE)</f>
        <v>0</v>
      </c>
    </row>
    <row r="192" spans="2:49" x14ac:dyDescent="0.25">
      <c r="B192" s="18" t="s">
        <v>36</v>
      </c>
      <c r="C192" s="18">
        <f ca="1">VLOOKUP('Bewerking, HH'!$B192,INDIRECT("'Plak, Gebiedsmaatregelen'!A"&amp;$E$21&amp;":H"&amp;$E$22),C$24,FALSE)</f>
        <v>168</v>
      </c>
      <c r="D192" s="18">
        <f ca="1">VLOOKUP('Bewerking, HH'!$B192,INDIRECT("'Plak, Gebiedsmaatregelen'!A"&amp;$E$21&amp;":H"&amp;$E$22),D$24,FALSE)</f>
        <v>0</v>
      </c>
      <c r="E192" s="18">
        <f ca="1">VLOOKUP('Bewerking, HH'!$B192,INDIRECT("'Plak, Gebiedsmaatregelen'!A"&amp;$E$21&amp;":H"&amp;$E$22),E$24,FALSE)</f>
        <v>0</v>
      </c>
      <c r="F192" s="18">
        <f ca="1">VLOOKUP('Bewerking, HH'!$B192,INDIRECT("'Plak, Gebiedsmaatregelen'!A"&amp;$E$21&amp;":H"&amp;$E$22),F$24,FALSE)</f>
        <v>0</v>
      </c>
      <c r="G192" s="18">
        <f ca="1">VLOOKUP('Bewerking, HH'!$B192,INDIRECT("'Plak, Gebiedsmaatregelen'!A"&amp;$E$21&amp;":H"&amp;$E$22),G$24,FALSE)</f>
        <v>0</v>
      </c>
      <c r="H192" s="18">
        <f ca="1">VLOOKUP('Bewerking, HH'!$B192,INDIRECT("'Plak, Gebiedsmaatregelen'!A"&amp;$E$21&amp;":H"&amp;$E$22),H$24,FALSE)</f>
        <v>148</v>
      </c>
      <c r="I192" s="18">
        <f ca="1">VLOOKUP('Bewerking, HH'!$B192,INDIRECT("'Plak, Gebiedsmaatregelen'!A"&amp;$E$21&amp;":H"&amp;$E$22),I$24,FALSE)</f>
        <v>20</v>
      </c>
      <c r="M192" s="18">
        <f ca="1">VLOOKUP('Bewerking, HH'!$B192,INDIRECT("'Plak, Gebiedsmaatregelen'!A"&amp;$O$21&amp;":H"&amp;$O$22),M$24,FALSE)</f>
        <v>168</v>
      </c>
      <c r="N192" s="18">
        <f ca="1">VLOOKUP('Bewerking, HH'!$B192,INDIRECT("'Plak, Gebiedsmaatregelen'!A"&amp;$O$21&amp;":H"&amp;$O$22),N$24,FALSE)</f>
        <v>0</v>
      </c>
      <c r="O192" s="18">
        <f ca="1">VLOOKUP('Bewerking, HH'!$B192,INDIRECT("'Plak, Gebiedsmaatregelen'!A"&amp;$O$21&amp;":H"&amp;$O$22),O$24,FALSE)</f>
        <v>0</v>
      </c>
      <c r="P192" s="18">
        <f ca="1">VLOOKUP('Bewerking, HH'!$B192,INDIRECT("'Plak, Gebiedsmaatregelen'!A"&amp;$O$21&amp;":H"&amp;$O$22),P$24,FALSE)</f>
        <v>0</v>
      </c>
      <c r="Q192" s="18">
        <f ca="1">VLOOKUP('Bewerking, HH'!$B192,INDIRECT("'Plak, Gebiedsmaatregelen'!A"&amp;$O$21&amp;":H"&amp;$O$22),Q$24,FALSE)</f>
        <v>0</v>
      </c>
      <c r="R192" s="18">
        <f ca="1">VLOOKUP('Bewerking, HH'!$B192,INDIRECT("'Plak, Gebiedsmaatregelen'!A"&amp;$O$21&amp;":H"&amp;$O$22),R$24,FALSE)</f>
        <v>148</v>
      </c>
      <c r="S192" s="18">
        <f ca="1">VLOOKUP('Bewerking, HH'!$B192,INDIRECT("'Plak, Gebiedsmaatregelen'!A"&amp;$O$21&amp;":H"&amp;$O$22),S$24,FALSE)</f>
        <v>20</v>
      </c>
      <c r="W192" s="18">
        <f ca="1">VLOOKUP('Bewerking, HH'!$B192,INDIRECT("'Plak, Gebiedsmaatregelen'!A"&amp;$Y$21&amp;":H"&amp;$Y$22),W$24,FALSE)</f>
        <v>168</v>
      </c>
      <c r="X192" s="18">
        <f ca="1">VLOOKUP('Bewerking, HH'!$B192,INDIRECT("'Plak, Gebiedsmaatregelen'!A"&amp;$Y$21&amp;":H"&amp;$Y$22),X$24,FALSE)</f>
        <v>0</v>
      </c>
      <c r="Y192" s="18">
        <f ca="1">VLOOKUP('Bewerking, HH'!$B192,INDIRECT("'Plak, Gebiedsmaatregelen'!A"&amp;$Y$21&amp;":H"&amp;$Y$22),Y$24,FALSE)</f>
        <v>0</v>
      </c>
      <c r="Z192" s="18">
        <f ca="1">VLOOKUP('Bewerking, HH'!$B192,INDIRECT("'Plak, Gebiedsmaatregelen'!A"&amp;$Y$21&amp;":H"&amp;$Y$22),Z$24,FALSE)</f>
        <v>0</v>
      </c>
      <c r="AA192" s="18">
        <f ca="1">VLOOKUP('Bewerking, HH'!$B192,INDIRECT("'Plak, Gebiedsmaatregelen'!A"&amp;$Y$21&amp;":H"&amp;$Y$22),AA$24,FALSE)</f>
        <v>0</v>
      </c>
      <c r="AB192" s="18">
        <f ca="1">VLOOKUP('Bewerking, HH'!$B192,INDIRECT("'Plak, Gebiedsmaatregelen'!A"&amp;$Y$21&amp;":H"&amp;$Y$22),AB$24,FALSE)</f>
        <v>164</v>
      </c>
      <c r="AC192" s="18">
        <f ca="1">VLOOKUP('Bewerking, HH'!$B192,INDIRECT("'Plak, Gebiedsmaatregelen'!A"&amp;$Y$21&amp;":H"&amp;$Y$22),AC$24,FALSE)</f>
        <v>4</v>
      </c>
      <c r="AG192" s="18">
        <f ca="1">VLOOKUP('Bewerking, HH'!$B192,INDIRECT("'Plak, Gebiedsmaatregelen'!A"&amp;$AI$21&amp;":H"&amp;$AI$22),AG$24,FALSE)</f>
        <v>168</v>
      </c>
      <c r="AH192" s="18">
        <f ca="1">VLOOKUP('Bewerking, HH'!$B192,INDIRECT("'Plak, Gebiedsmaatregelen'!A"&amp;$AI$21&amp;":H"&amp;$AI$22),AH$24,FALSE)</f>
        <v>0</v>
      </c>
      <c r="AI192" s="18">
        <f ca="1">VLOOKUP('Bewerking, HH'!$B192,INDIRECT("'Plak, Gebiedsmaatregelen'!A"&amp;$AI$21&amp;":H"&amp;$AI$22),AI$24,FALSE)</f>
        <v>0</v>
      </c>
      <c r="AJ192" s="18">
        <f ca="1">VLOOKUP('Bewerking, HH'!$B192,INDIRECT("'Plak, Gebiedsmaatregelen'!A"&amp;$AI$21&amp;":H"&amp;$AI$22),AJ$24,FALSE)</f>
        <v>0</v>
      </c>
      <c r="AK192" s="18">
        <f ca="1">VLOOKUP('Bewerking, HH'!$B192,INDIRECT("'Plak, Gebiedsmaatregelen'!A"&amp;$AI$21&amp;":H"&amp;$AI$22),AK$24,FALSE)</f>
        <v>0</v>
      </c>
      <c r="AL192" s="18">
        <f ca="1">VLOOKUP('Bewerking, HH'!$B192,INDIRECT("'Plak, Gebiedsmaatregelen'!A"&amp;$AI$21&amp;":H"&amp;$AI$22),AL$24,FALSE)</f>
        <v>0</v>
      </c>
      <c r="AM192" s="18">
        <f ca="1">VLOOKUP('Bewerking, HH'!$B192,INDIRECT("'Plak, Gebiedsmaatregelen'!A"&amp;$AI$21&amp;":H"&amp;$AI$22),AM$24,FALSE)</f>
        <v>0</v>
      </c>
      <c r="AQ192" s="18">
        <f ca="1">VLOOKUP('Bewerking, HH'!$B192,INDIRECT("'Plak, Gebiedsmaatregelen'!A"&amp;$AS$21&amp;":H"&amp;$AS$22),AQ$24,FALSE)</f>
        <v>168</v>
      </c>
      <c r="AR192" s="18">
        <f ca="1">VLOOKUP('Bewerking, HH'!$B192,INDIRECT("'Plak, Gebiedsmaatregelen'!A"&amp;$AS$21&amp;":H"&amp;$AS$22),AR$24,FALSE)</f>
        <v>129</v>
      </c>
      <c r="AS192" s="18">
        <f ca="1">VLOOKUP('Bewerking, HH'!$B192,INDIRECT("'Plak, Gebiedsmaatregelen'!A"&amp;$AS$21&amp;":H"&amp;$AS$22),AS$24,FALSE)</f>
        <v>39</v>
      </c>
      <c r="AT192" s="18">
        <f ca="1">VLOOKUP('Bewerking, HH'!$B192,INDIRECT("'Plak, Gebiedsmaatregelen'!A"&amp;$AS$21&amp;":H"&amp;$AS$22),AT$24,FALSE)</f>
        <v>0</v>
      </c>
      <c r="AU192" s="18">
        <f ca="1">VLOOKUP('Bewerking, HH'!$B192,INDIRECT("'Plak, Gebiedsmaatregelen'!A"&amp;$AS$21&amp;":H"&amp;$AS$22),AU$24,FALSE)</f>
        <v>0</v>
      </c>
      <c r="AV192" s="18">
        <f ca="1">VLOOKUP('Bewerking, HH'!$B192,INDIRECT("'Plak, Gebiedsmaatregelen'!A"&amp;$AS$21&amp;":H"&amp;$AS$22),AV$24,FALSE)</f>
        <v>0</v>
      </c>
      <c r="AW192" s="18">
        <f ca="1">VLOOKUP('Bewerking, HH'!$B192,INDIRECT("'Plak, Gebiedsmaatregelen'!A"&amp;$AS$21&amp;":H"&amp;$AS$22),AW$24,FALSE)</f>
        <v>0</v>
      </c>
    </row>
    <row r="193" spans="1:49" x14ac:dyDescent="0.25">
      <c r="B193" s="18" t="s">
        <v>37</v>
      </c>
      <c r="C193" s="18">
        <f ca="1">VLOOKUP('Bewerking, HH'!$B193,INDIRECT("'Plak, Gebiedsmaatregelen'!A"&amp;$E$21&amp;":H"&amp;$E$22),C$24,FALSE)</f>
        <v>100</v>
      </c>
      <c r="D193" s="18">
        <f ca="1">VLOOKUP('Bewerking, HH'!$B193,INDIRECT("'Plak, Gebiedsmaatregelen'!A"&amp;$E$21&amp;":H"&amp;$E$22),D$24,FALSE)</f>
        <v>0</v>
      </c>
      <c r="E193" s="18">
        <f ca="1">VLOOKUP('Bewerking, HH'!$B193,INDIRECT("'Plak, Gebiedsmaatregelen'!A"&amp;$E$21&amp;":H"&amp;$E$22),E$24,FALSE)</f>
        <v>0</v>
      </c>
      <c r="F193" s="18">
        <f ca="1">VLOOKUP('Bewerking, HH'!$B193,INDIRECT("'Plak, Gebiedsmaatregelen'!A"&amp;$E$21&amp;":H"&amp;$E$22),F$24,FALSE)</f>
        <v>0</v>
      </c>
      <c r="G193" s="18">
        <f ca="1">VLOOKUP('Bewerking, HH'!$B193,INDIRECT("'Plak, Gebiedsmaatregelen'!A"&amp;$E$21&amp;":H"&amp;$E$22),G$24,FALSE)</f>
        <v>0</v>
      </c>
      <c r="H193" s="18">
        <f ca="1">VLOOKUP('Bewerking, HH'!$B193,INDIRECT("'Plak, Gebiedsmaatregelen'!A"&amp;$E$21&amp;":H"&amp;$E$22),H$24,FALSE)</f>
        <v>97</v>
      </c>
      <c r="I193" s="18">
        <f ca="1">VLOOKUP('Bewerking, HH'!$B193,INDIRECT("'Plak, Gebiedsmaatregelen'!A"&amp;$E$21&amp;":H"&amp;$E$22),I$24,FALSE)</f>
        <v>3</v>
      </c>
      <c r="M193" s="18">
        <f ca="1">VLOOKUP('Bewerking, HH'!$B193,INDIRECT("'Plak, Gebiedsmaatregelen'!A"&amp;$O$21&amp;":H"&amp;$O$22),M$24,FALSE)</f>
        <v>100</v>
      </c>
      <c r="N193" s="18">
        <f ca="1">VLOOKUP('Bewerking, HH'!$B193,INDIRECT("'Plak, Gebiedsmaatregelen'!A"&amp;$O$21&amp;":H"&amp;$O$22),N$24,FALSE)</f>
        <v>0</v>
      </c>
      <c r="O193" s="18">
        <f ca="1">VLOOKUP('Bewerking, HH'!$B193,INDIRECT("'Plak, Gebiedsmaatregelen'!A"&amp;$O$21&amp;":H"&amp;$O$22),O$24,FALSE)</f>
        <v>0</v>
      </c>
      <c r="P193" s="18">
        <f ca="1">VLOOKUP('Bewerking, HH'!$B193,INDIRECT("'Plak, Gebiedsmaatregelen'!A"&amp;$O$21&amp;":H"&amp;$O$22),P$24,FALSE)</f>
        <v>0</v>
      </c>
      <c r="Q193" s="18">
        <f ca="1">VLOOKUP('Bewerking, HH'!$B193,INDIRECT("'Plak, Gebiedsmaatregelen'!A"&amp;$O$21&amp;":H"&amp;$O$22),Q$24,FALSE)</f>
        <v>0</v>
      </c>
      <c r="R193" s="18">
        <f ca="1">VLOOKUP('Bewerking, HH'!$B193,INDIRECT("'Plak, Gebiedsmaatregelen'!A"&amp;$O$21&amp;":H"&amp;$O$22),R$24,FALSE)</f>
        <v>97</v>
      </c>
      <c r="S193" s="18">
        <f ca="1">VLOOKUP('Bewerking, HH'!$B193,INDIRECT("'Plak, Gebiedsmaatregelen'!A"&amp;$O$21&amp;":H"&amp;$O$22),S$24,FALSE)</f>
        <v>3</v>
      </c>
      <c r="W193" s="18">
        <f ca="1">VLOOKUP('Bewerking, HH'!$B193,INDIRECT("'Plak, Gebiedsmaatregelen'!A"&amp;$Y$21&amp;":H"&amp;$Y$22),W$24,FALSE)</f>
        <v>100</v>
      </c>
      <c r="X193" s="18">
        <f ca="1">VLOOKUP('Bewerking, HH'!$B193,INDIRECT("'Plak, Gebiedsmaatregelen'!A"&amp;$Y$21&amp;":H"&amp;$Y$22),X$24,FALSE)</f>
        <v>0</v>
      </c>
      <c r="Y193" s="18">
        <f ca="1">VLOOKUP('Bewerking, HH'!$B193,INDIRECT("'Plak, Gebiedsmaatregelen'!A"&amp;$Y$21&amp;":H"&amp;$Y$22),Y$24,FALSE)</f>
        <v>0</v>
      </c>
      <c r="Z193" s="18">
        <f ca="1">VLOOKUP('Bewerking, HH'!$B193,INDIRECT("'Plak, Gebiedsmaatregelen'!A"&amp;$Y$21&amp;":H"&amp;$Y$22),Z$24,FALSE)</f>
        <v>0</v>
      </c>
      <c r="AA193" s="18">
        <f ca="1">VLOOKUP('Bewerking, HH'!$B193,INDIRECT("'Plak, Gebiedsmaatregelen'!A"&amp;$Y$21&amp;":H"&amp;$Y$22),AA$24,FALSE)</f>
        <v>0</v>
      </c>
      <c r="AB193" s="18">
        <f ca="1">VLOOKUP('Bewerking, HH'!$B193,INDIRECT("'Plak, Gebiedsmaatregelen'!A"&amp;$Y$21&amp;":H"&amp;$Y$22),AB$24,FALSE)</f>
        <v>97</v>
      </c>
      <c r="AC193" s="18">
        <f ca="1">VLOOKUP('Bewerking, HH'!$B193,INDIRECT("'Plak, Gebiedsmaatregelen'!A"&amp;$Y$21&amp;":H"&amp;$Y$22),AC$24,FALSE)</f>
        <v>3</v>
      </c>
      <c r="AG193" s="18">
        <f ca="1">VLOOKUP('Bewerking, HH'!$B193,INDIRECT("'Plak, Gebiedsmaatregelen'!A"&amp;$AI$21&amp;":H"&amp;$AI$22),AG$24,FALSE)</f>
        <v>100</v>
      </c>
      <c r="AH193" s="18">
        <f ca="1">VLOOKUP('Bewerking, HH'!$B193,INDIRECT("'Plak, Gebiedsmaatregelen'!A"&amp;$AI$21&amp;":H"&amp;$AI$22),AH$24,FALSE)</f>
        <v>0</v>
      </c>
      <c r="AI193" s="18">
        <f ca="1">VLOOKUP('Bewerking, HH'!$B193,INDIRECT("'Plak, Gebiedsmaatregelen'!A"&amp;$AI$21&amp;":H"&amp;$AI$22),AI$24,FALSE)</f>
        <v>0</v>
      </c>
      <c r="AJ193" s="18">
        <f ca="1">VLOOKUP('Bewerking, HH'!$B193,INDIRECT("'Plak, Gebiedsmaatregelen'!A"&amp;$AI$21&amp;":H"&amp;$AI$22),AJ$24,FALSE)</f>
        <v>0</v>
      </c>
      <c r="AK193" s="18">
        <f ca="1">VLOOKUP('Bewerking, HH'!$B193,INDIRECT("'Plak, Gebiedsmaatregelen'!A"&amp;$AI$21&amp;":H"&amp;$AI$22),AK$24,FALSE)</f>
        <v>0</v>
      </c>
      <c r="AL193" s="18">
        <f ca="1">VLOOKUP('Bewerking, HH'!$B193,INDIRECT("'Plak, Gebiedsmaatregelen'!A"&amp;$AI$21&amp;":H"&amp;$AI$22),AL$24,FALSE)</f>
        <v>0</v>
      </c>
      <c r="AM193" s="18">
        <f ca="1">VLOOKUP('Bewerking, HH'!$B193,INDIRECT("'Plak, Gebiedsmaatregelen'!A"&amp;$AI$21&amp;":H"&amp;$AI$22),AM$24,FALSE)</f>
        <v>0</v>
      </c>
      <c r="AQ193" s="18">
        <f ca="1">VLOOKUP('Bewerking, HH'!$B193,INDIRECT("'Plak, Gebiedsmaatregelen'!A"&amp;$AS$21&amp;":H"&amp;$AS$22),AQ$24,FALSE)</f>
        <v>100</v>
      </c>
      <c r="AR193" s="18">
        <f ca="1">VLOOKUP('Bewerking, HH'!$B193,INDIRECT("'Plak, Gebiedsmaatregelen'!A"&amp;$AS$21&amp;":H"&amp;$AS$22),AR$24,FALSE)</f>
        <v>75</v>
      </c>
      <c r="AS193" s="18">
        <f ca="1">VLOOKUP('Bewerking, HH'!$B193,INDIRECT("'Plak, Gebiedsmaatregelen'!A"&amp;$AS$21&amp;":H"&amp;$AS$22),AS$24,FALSE)</f>
        <v>25</v>
      </c>
      <c r="AT193" s="18">
        <f ca="1">VLOOKUP('Bewerking, HH'!$B193,INDIRECT("'Plak, Gebiedsmaatregelen'!A"&amp;$AS$21&amp;":H"&amp;$AS$22),AT$24,FALSE)</f>
        <v>0</v>
      </c>
      <c r="AU193" s="18">
        <f ca="1">VLOOKUP('Bewerking, HH'!$B193,INDIRECT("'Plak, Gebiedsmaatregelen'!A"&amp;$AS$21&amp;":H"&amp;$AS$22),AU$24,FALSE)</f>
        <v>0</v>
      </c>
      <c r="AV193" s="18">
        <f ca="1">VLOOKUP('Bewerking, HH'!$B193,INDIRECT("'Plak, Gebiedsmaatregelen'!A"&amp;$AS$21&amp;":H"&amp;$AS$22),AV$24,FALSE)</f>
        <v>0</v>
      </c>
      <c r="AW193" s="18">
        <f ca="1">VLOOKUP('Bewerking, HH'!$B193,INDIRECT("'Plak, Gebiedsmaatregelen'!A"&amp;$AS$21&amp;":H"&amp;$AS$22),AW$24,FALSE)</f>
        <v>0</v>
      </c>
    </row>
    <row r="194" spans="1:49" x14ac:dyDescent="0.25">
      <c r="B194" s="18" t="s">
        <v>38</v>
      </c>
      <c r="C194" s="18">
        <f ca="1">VLOOKUP('Bewerking, HH'!$B194,INDIRECT("'Plak, Gebiedsmaatregelen'!A"&amp;$E$21&amp;":H"&amp;$E$22),C$24,FALSE)</f>
        <v>7894</v>
      </c>
      <c r="D194" s="18">
        <f ca="1">VLOOKUP('Bewerking, HH'!$B194,INDIRECT("'Plak, Gebiedsmaatregelen'!A"&amp;$E$21&amp;":H"&amp;$E$22),D$24,FALSE)</f>
        <v>3477</v>
      </c>
      <c r="E194" s="18">
        <f ca="1">VLOOKUP('Bewerking, HH'!$B194,INDIRECT("'Plak, Gebiedsmaatregelen'!A"&amp;$E$21&amp;":H"&amp;$E$22),E$24,FALSE)</f>
        <v>0</v>
      </c>
      <c r="F194" s="18">
        <f ca="1">VLOOKUP('Bewerking, HH'!$B194,INDIRECT("'Plak, Gebiedsmaatregelen'!A"&amp;$E$21&amp;":H"&amp;$E$22),F$24,FALSE)</f>
        <v>0</v>
      </c>
      <c r="G194" s="18">
        <f ca="1">VLOOKUP('Bewerking, HH'!$B194,INDIRECT("'Plak, Gebiedsmaatregelen'!A"&amp;$E$21&amp;":H"&amp;$E$22),G$24,FALSE)</f>
        <v>0</v>
      </c>
      <c r="H194" s="18">
        <f ca="1">VLOOKUP('Bewerking, HH'!$B194,INDIRECT("'Plak, Gebiedsmaatregelen'!A"&amp;$E$21&amp;":H"&amp;$E$22),H$24,FALSE)</f>
        <v>4355</v>
      </c>
      <c r="I194" s="18">
        <f ca="1">VLOOKUP('Bewerking, HH'!$B194,INDIRECT("'Plak, Gebiedsmaatregelen'!A"&amp;$E$21&amp;":H"&amp;$E$22),I$24,FALSE)</f>
        <v>62</v>
      </c>
      <c r="M194" s="18">
        <f ca="1">VLOOKUP('Bewerking, HH'!$B194,INDIRECT("'Plak, Gebiedsmaatregelen'!A"&amp;$O$21&amp;":H"&amp;$O$22),M$24,FALSE)</f>
        <v>7894</v>
      </c>
      <c r="N194" s="18">
        <f ca="1">VLOOKUP('Bewerking, HH'!$B194,INDIRECT("'Plak, Gebiedsmaatregelen'!A"&amp;$O$21&amp;":H"&amp;$O$22),N$24,FALSE)</f>
        <v>3477</v>
      </c>
      <c r="O194" s="18">
        <f ca="1">VLOOKUP('Bewerking, HH'!$B194,INDIRECT("'Plak, Gebiedsmaatregelen'!A"&amp;$O$21&amp;":H"&amp;$O$22),O$24,FALSE)</f>
        <v>0</v>
      </c>
      <c r="P194" s="18">
        <f ca="1">VLOOKUP('Bewerking, HH'!$B194,INDIRECT("'Plak, Gebiedsmaatregelen'!A"&amp;$O$21&amp;":H"&amp;$O$22),P$24,FALSE)</f>
        <v>0</v>
      </c>
      <c r="Q194" s="18">
        <f ca="1">VLOOKUP('Bewerking, HH'!$B194,INDIRECT("'Plak, Gebiedsmaatregelen'!A"&amp;$O$21&amp;":H"&amp;$O$22),Q$24,FALSE)</f>
        <v>0</v>
      </c>
      <c r="R194" s="18">
        <f ca="1">VLOOKUP('Bewerking, HH'!$B194,INDIRECT("'Plak, Gebiedsmaatregelen'!A"&amp;$O$21&amp;":H"&amp;$O$22),R$24,FALSE)</f>
        <v>4319</v>
      </c>
      <c r="S194" s="18">
        <f ca="1">VLOOKUP('Bewerking, HH'!$B194,INDIRECT("'Plak, Gebiedsmaatregelen'!A"&amp;$O$21&amp;":H"&amp;$O$22),S$24,FALSE)</f>
        <v>98</v>
      </c>
      <c r="W194" s="18">
        <f ca="1">VLOOKUP('Bewerking, HH'!$B194,INDIRECT("'Plak, Gebiedsmaatregelen'!A"&amp;$Y$21&amp;":H"&amp;$Y$22),W$24,FALSE)</f>
        <v>7894</v>
      </c>
      <c r="X194" s="18">
        <f ca="1">VLOOKUP('Bewerking, HH'!$B194,INDIRECT("'Plak, Gebiedsmaatregelen'!A"&amp;$Y$21&amp;":H"&amp;$Y$22),X$24,FALSE)</f>
        <v>3477</v>
      </c>
      <c r="Y194" s="18">
        <f ca="1">VLOOKUP('Bewerking, HH'!$B194,INDIRECT("'Plak, Gebiedsmaatregelen'!A"&amp;$Y$21&amp;":H"&amp;$Y$22),Y$24,FALSE)</f>
        <v>0</v>
      </c>
      <c r="Z194" s="18">
        <f ca="1">VLOOKUP('Bewerking, HH'!$B194,INDIRECT("'Plak, Gebiedsmaatregelen'!A"&amp;$Y$21&amp;":H"&amp;$Y$22),Z$24,FALSE)</f>
        <v>0</v>
      </c>
      <c r="AA194" s="18">
        <f ca="1">VLOOKUP('Bewerking, HH'!$B194,INDIRECT("'Plak, Gebiedsmaatregelen'!A"&amp;$Y$21&amp;":H"&amp;$Y$22),AA$24,FALSE)</f>
        <v>0</v>
      </c>
      <c r="AB194" s="18">
        <f ca="1">VLOOKUP('Bewerking, HH'!$B194,INDIRECT("'Plak, Gebiedsmaatregelen'!A"&amp;$Y$21&amp;":H"&amp;$Y$22),AB$24,FALSE)</f>
        <v>4387</v>
      </c>
      <c r="AC194" s="18">
        <f ca="1">VLOOKUP('Bewerking, HH'!$B194,INDIRECT("'Plak, Gebiedsmaatregelen'!A"&amp;$Y$21&amp;":H"&amp;$Y$22),AC$24,FALSE)</f>
        <v>30</v>
      </c>
      <c r="AG194" s="18">
        <f ca="1">VLOOKUP('Bewerking, HH'!$B194,INDIRECT("'Plak, Gebiedsmaatregelen'!A"&amp;$AI$21&amp;":H"&amp;$AI$22),AG$24,FALSE)</f>
        <v>7894</v>
      </c>
      <c r="AH194" s="18">
        <f ca="1">VLOOKUP('Bewerking, HH'!$B194,INDIRECT("'Plak, Gebiedsmaatregelen'!A"&amp;$AI$21&amp;":H"&amp;$AI$22),AH$24,FALSE)</f>
        <v>3477</v>
      </c>
      <c r="AI194" s="18">
        <f ca="1">VLOOKUP('Bewerking, HH'!$B194,INDIRECT("'Plak, Gebiedsmaatregelen'!A"&amp;$AI$21&amp;":H"&amp;$AI$22),AI$24,FALSE)</f>
        <v>0</v>
      </c>
      <c r="AJ194" s="18">
        <f ca="1">VLOOKUP('Bewerking, HH'!$B194,INDIRECT("'Plak, Gebiedsmaatregelen'!A"&amp;$AI$21&amp;":H"&amp;$AI$22),AJ$24,FALSE)</f>
        <v>0</v>
      </c>
      <c r="AK194" s="18">
        <f ca="1">VLOOKUP('Bewerking, HH'!$B194,INDIRECT("'Plak, Gebiedsmaatregelen'!A"&amp;$AI$21&amp;":H"&amp;$AI$22),AK$24,FALSE)</f>
        <v>0</v>
      </c>
      <c r="AL194" s="18">
        <f ca="1">VLOOKUP('Bewerking, HH'!$B194,INDIRECT("'Plak, Gebiedsmaatregelen'!A"&amp;$AI$21&amp;":H"&amp;$AI$22),AL$24,FALSE)</f>
        <v>0</v>
      </c>
      <c r="AM194" s="18">
        <f ca="1">VLOOKUP('Bewerking, HH'!$B194,INDIRECT("'Plak, Gebiedsmaatregelen'!A"&amp;$AI$21&amp;":H"&amp;$AI$22),AM$24,FALSE)</f>
        <v>0</v>
      </c>
      <c r="AQ194" s="18">
        <f ca="1">VLOOKUP('Bewerking, HH'!$B194,INDIRECT("'Plak, Gebiedsmaatregelen'!A"&amp;$AS$21&amp;":H"&amp;$AS$22),AQ$24,FALSE)</f>
        <v>7894</v>
      </c>
      <c r="AR194" s="18">
        <f ca="1">VLOOKUP('Bewerking, HH'!$B194,INDIRECT("'Plak, Gebiedsmaatregelen'!A"&amp;$AS$21&amp;":H"&amp;$AS$22),AR$24,FALSE)</f>
        <v>5437</v>
      </c>
      <c r="AS194" s="18">
        <f ca="1">VLOOKUP('Bewerking, HH'!$B194,INDIRECT("'Plak, Gebiedsmaatregelen'!A"&amp;$AS$21&amp;":H"&amp;$AS$22),AS$24,FALSE)</f>
        <v>2434</v>
      </c>
      <c r="AT194" s="18">
        <f ca="1">VLOOKUP('Bewerking, HH'!$B194,INDIRECT("'Plak, Gebiedsmaatregelen'!A"&amp;$AS$21&amp;":H"&amp;$AS$22),AT$24,FALSE)</f>
        <v>0</v>
      </c>
      <c r="AU194" s="18">
        <f ca="1">VLOOKUP('Bewerking, HH'!$B194,INDIRECT("'Plak, Gebiedsmaatregelen'!A"&amp;$AS$21&amp;":H"&amp;$AS$22),AU$24,FALSE)</f>
        <v>0</v>
      </c>
      <c r="AV194" s="18">
        <f ca="1">VLOOKUP('Bewerking, HH'!$B194,INDIRECT("'Plak, Gebiedsmaatregelen'!A"&amp;$AS$21&amp;":H"&amp;$AS$22),AV$24,FALSE)</f>
        <v>23</v>
      </c>
      <c r="AW194" s="18">
        <f ca="1">VLOOKUP('Bewerking, HH'!$B194,INDIRECT("'Plak, Gebiedsmaatregelen'!A"&amp;$AS$21&amp;":H"&amp;$AS$22),AW$24,FALSE)</f>
        <v>0</v>
      </c>
    </row>
    <row r="195" spans="1:49" x14ac:dyDescent="0.25">
      <c r="B195" s="18" t="s">
        <v>39</v>
      </c>
      <c r="C195" s="18">
        <f ca="1">VLOOKUP('Bewerking, HH'!$B195,INDIRECT("'Plak, Gebiedsmaatregelen'!A"&amp;$E$21&amp;":H"&amp;$E$22),C$24,FALSE)</f>
        <v>1556</v>
      </c>
      <c r="D195" s="18">
        <f ca="1">VLOOKUP('Bewerking, HH'!$B195,INDIRECT("'Plak, Gebiedsmaatregelen'!A"&amp;$E$21&amp;":H"&amp;$E$22),D$24,FALSE)</f>
        <v>538</v>
      </c>
      <c r="E195" s="18">
        <f ca="1">VLOOKUP('Bewerking, HH'!$B195,INDIRECT("'Plak, Gebiedsmaatregelen'!A"&amp;$E$21&amp;":H"&amp;$E$22),E$24,FALSE)</f>
        <v>0</v>
      </c>
      <c r="F195" s="18">
        <f ca="1">VLOOKUP('Bewerking, HH'!$B195,INDIRECT("'Plak, Gebiedsmaatregelen'!A"&amp;$E$21&amp;":H"&amp;$E$22),F$24,FALSE)</f>
        <v>0</v>
      </c>
      <c r="G195" s="18">
        <f ca="1">VLOOKUP('Bewerking, HH'!$B195,INDIRECT("'Plak, Gebiedsmaatregelen'!A"&amp;$E$21&amp;":H"&amp;$E$22),G$24,FALSE)</f>
        <v>0</v>
      </c>
      <c r="H195" s="18">
        <f ca="1">VLOOKUP('Bewerking, HH'!$B195,INDIRECT("'Plak, Gebiedsmaatregelen'!A"&amp;$E$21&amp;":H"&amp;$E$22),H$24,FALSE)</f>
        <v>803</v>
      </c>
      <c r="I195" s="18">
        <f ca="1">VLOOKUP('Bewerking, HH'!$B195,INDIRECT("'Plak, Gebiedsmaatregelen'!A"&amp;$E$21&amp;":H"&amp;$E$22),I$24,FALSE)</f>
        <v>215</v>
      </c>
      <c r="M195" s="18">
        <f ca="1">VLOOKUP('Bewerking, HH'!$B195,INDIRECT("'Plak, Gebiedsmaatregelen'!A"&amp;$O$21&amp;":H"&amp;$O$22),M$24,FALSE)</f>
        <v>1556</v>
      </c>
      <c r="N195" s="18">
        <f ca="1">VLOOKUP('Bewerking, HH'!$B195,INDIRECT("'Plak, Gebiedsmaatregelen'!A"&amp;$O$21&amp;":H"&amp;$O$22),N$24,FALSE)</f>
        <v>538</v>
      </c>
      <c r="O195" s="18">
        <f ca="1">VLOOKUP('Bewerking, HH'!$B195,INDIRECT("'Plak, Gebiedsmaatregelen'!A"&amp;$O$21&amp;":H"&amp;$O$22),O$24,FALSE)</f>
        <v>0</v>
      </c>
      <c r="P195" s="18">
        <f ca="1">VLOOKUP('Bewerking, HH'!$B195,INDIRECT("'Plak, Gebiedsmaatregelen'!A"&amp;$O$21&amp;":H"&amp;$O$22),P$24,FALSE)</f>
        <v>0</v>
      </c>
      <c r="Q195" s="18">
        <f ca="1">VLOOKUP('Bewerking, HH'!$B195,INDIRECT("'Plak, Gebiedsmaatregelen'!A"&amp;$O$21&amp;":H"&amp;$O$22),Q$24,FALSE)</f>
        <v>0</v>
      </c>
      <c r="R195" s="18">
        <f ca="1">VLOOKUP('Bewerking, HH'!$B195,INDIRECT("'Plak, Gebiedsmaatregelen'!A"&amp;$O$21&amp;":H"&amp;$O$22),R$24,FALSE)</f>
        <v>803</v>
      </c>
      <c r="S195" s="18">
        <f ca="1">VLOOKUP('Bewerking, HH'!$B195,INDIRECT("'Plak, Gebiedsmaatregelen'!A"&amp;$O$21&amp;":H"&amp;$O$22),S$24,FALSE)</f>
        <v>215</v>
      </c>
      <c r="W195" s="18">
        <f ca="1">VLOOKUP('Bewerking, HH'!$B195,INDIRECT("'Plak, Gebiedsmaatregelen'!A"&amp;$Y$21&amp;":H"&amp;$Y$22),W$24,FALSE)</f>
        <v>1556</v>
      </c>
      <c r="X195" s="18">
        <f ca="1">VLOOKUP('Bewerking, HH'!$B195,INDIRECT("'Plak, Gebiedsmaatregelen'!A"&amp;$Y$21&amp;":H"&amp;$Y$22),X$24,FALSE)</f>
        <v>538</v>
      </c>
      <c r="Y195" s="18">
        <f ca="1">VLOOKUP('Bewerking, HH'!$B195,INDIRECT("'Plak, Gebiedsmaatregelen'!A"&amp;$Y$21&amp;":H"&amp;$Y$22),Y$24,FALSE)</f>
        <v>0</v>
      </c>
      <c r="Z195" s="18">
        <f ca="1">VLOOKUP('Bewerking, HH'!$B195,INDIRECT("'Plak, Gebiedsmaatregelen'!A"&amp;$Y$21&amp;":H"&amp;$Y$22),Z$24,FALSE)</f>
        <v>0</v>
      </c>
      <c r="AA195" s="18">
        <f ca="1">VLOOKUP('Bewerking, HH'!$B195,INDIRECT("'Plak, Gebiedsmaatregelen'!A"&amp;$Y$21&amp;":H"&amp;$Y$22),AA$24,FALSE)</f>
        <v>0</v>
      </c>
      <c r="AB195" s="18">
        <f ca="1">VLOOKUP('Bewerking, HH'!$B195,INDIRECT("'Plak, Gebiedsmaatregelen'!A"&amp;$Y$21&amp;":H"&amp;$Y$22),AB$24,FALSE)</f>
        <v>847</v>
      </c>
      <c r="AC195" s="18">
        <f ca="1">VLOOKUP('Bewerking, HH'!$B195,INDIRECT("'Plak, Gebiedsmaatregelen'!A"&amp;$Y$21&amp;":H"&amp;$Y$22),AC$24,FALSE)</f>
        <v>171</v>
      </c>
      <c r="AG195" s="18">
        <f ca="1">VLOOKUP('Bewerking, HH'!$B195,INDIRECT("'Plak, Gebiedsmaatregelen'!A"&amp;$AI$21&amp;":H"&amp;$AI$22),AG$24,FALSE)</f>
        <v>1556</v>
      </c>
      <c r="AH195" s="18">
        <f ca="1">VLOOKUP('Bewerking, HH'!$B195,INDIRECT("'Plak, Gebiedsmaatregelen'!A"&amp;$AI$21&amp;":H"&amp;$AI$22),AH$24,FALSE)</f>
        <v>538</v>
      </c>
      <c r="AI195" s="18">
        <f ca="1">VLOOKUP('Bewerking, HH'!$B195,INDIRECT("'Plak, Gebiedsmaatregelen'!A"&amp;$AI$21&amp;":H"&amp;$AI$22),AI$24,FALSE)</f>
        <v>0</v>
      </c>
      <c r="AJ195" s="18">
        <f ca="1">VLOOKUP('Bewerking, HH'!$B195,INDIRECT("'Plak, Gebiedsmaatregelen'!A"&amp;$AI$21&amp;":H"&amp;$AI$22),AJ$24,FALSE)</f>
        <v>0</v>
      </c>
      <c r="AK195" s="18">
        <f ca="1">VLOOKUP('Bewerking, HH'!$B195,INDIRECT("'Plak, Gebiedsmaatregelen'!A"&amp;$AI$21&amp;":H"&amp;$AI$22),AK$24,FALSE)</f>
        <v>0</v>
      </c>
      <c r="AL195" s="18">
        <f ca="1">VLOOKUP('Bewerking, HH'!$B195,INDIRECT("'Plak, Gebiedsmaatregelen'!A"&amp;$AI$21&amp;":H"&amp;$AI$22),AL$24,FALSE)</f>
        <v>0</v>
      </c>
      <c r="AM195" s="18">
        <f ca="1">VLOOKUP('Bewerking, HH'!$B195,INDIRECT("'Plak, Gebiedsmaatregelen'!A"&amp;$AI$21&amp;":H"&amp;$AI$22),AM$24,FALSE)</f>
        <v>0</v>
      </c>
      <c r="AQ195" s="18">
        <f ca="1">VLOOKUP('Bewerking, HH'!$B195,INDIRECT("'Plak, Gebiedsmaatregelen'!A"&amp;$AS$21&amp;":H"&amp;$AS$22),AQ$24,FALSE)</f>
        <v>1556</v>
      </c>
      <c r="AR195" s="18">
        <f ca="1">VLOOKUP('Bewerking, HH'!$B195,INDIRECT("'Plak, Gebiedsmaatregelen'!A"&amp;$AS$21&amp;":H"&amp;$AS$22),AR$24,FALSE)</f>
        <v>1034</v>
      </c>
      <c r="AS195" s="18">
        <f ca="1">VLOOKUP('Bewerking, HH'!$B195,INDIRECT("'Plak, Gebiedsmaatregelen'!A"&amp;$AS$21&amp;":H"&amp;$AS$22),AS$24,FALSE)</f>
        <v>492</v>
      </c>
      <c r="AT195" s="18">
        <f ca="1">VLOOKUP('Bewerking, HH'!$B195,INDIRECT("'Plak, Gebiedsmaatregelen'!A"&amp;$AS$21&amp;":H"&amp;$AS$22),AT$24,FALSE)</f>
        <v>0</v>
      </c>
      <c r="AU195" s="18">
        <f ca="1">VLOOKUP('Bewerking, HH'!$B195,INDIRECT("'Plak, Gebiedsmaatregelen'!A"&amp;$AS$21&amp;":H"&amp;$AS$22),AU$24,FALSE)</f>
        <v>0</v>
      </c>
      <c r="AV195" s="18">
        <f ca="1">VLOOKUP('Bewerking, HH'!$B195,INDIRECT("'Plak, Gebiedsmaatregelen'!A"&amp;$AS$21&amp;":H"&amp;$AS$22),AV$24,FALSE)</f>
        <v>16</v>
      </c>
      <c r="AW195" s="18">
        <f ca="1">VLOOKUP('Bewerking, HH'!$B195,INDIRECT("'Plak, Gebiedsmaatregelen'!A"&amp;$AS$21&amp;":H"&amp;$AS$22),AW$24,FALSE)</f>
        <v>14</v>
      </c>
    </row>
    <row r="196" spans="1:49" x14ac:dyDescent="0.25">
      <c r="B196" s="18" t="s">
        <v>40</v>
      </c>
      <c r="C196" s="18">
        <f ca="1">VLOOKUP('Bewerking, HH'!$B196,INDIRECT("'Plak, Gebiedsmaatregelen'!A"&amp;$E$21&amp;":H"&amp;$E$22),C$24,FALSE)</f>
        <v>8633</v>
      </c>
      <c r="D196" s="18">
        <f ca="1">VLOOKUP('Bewerking, HH'!$B196,INDIRECT("'Plak, Gebiedsmaatregelen'!A"&amp;$E$21&amp;":H"&amp;$E$22),D$24,FALSE)</f>
        <v>6138</v>
      </c>
      <c r="E196" s="18">
        <f ca="1">VLOOKUP('Bewerking, HH'!$B196,INDIRECT("'Plak, Gebiedsmaatregelen'!A"&amp;$E$21&amp;":H"&amp;$E$22),E$24,FALSE)</f>
        <v>0</v>
      </c>
      <c r="F196" s="18">
        <f ca="1">VLOOKUP('Bewerking, HH'!$B196,INDIRECT("'Plak, Gebiedsmaatregelen'!A"&amp;$E$21&amp;":H"&amp;$E$22),F$24,FALSE)</f>
        <v>0</v>
      </c>
      <c r="G196" s="18">
        <f ca="1">VLOOKUP('Bewerking, HH'!$B196,INDIRECT("'Plak, Gebiedsmaatregelen'!A"&amp;$E$21&amp;":H"&amp;$E$22),G$24,FALSE)</f>
        <v>0</v>
      </c>
      <c r="H196" s="18">
        <f ca="1">VLOOKUP('Bewerking, HH'!$B196,INDIRECT("'Plak, Gebiedsmaatregelen'!A"&amp;$E$21&amp;":H"&amp;$E$22),H$24,FALSE)</f>
        <v>2364</v>
      </c>
      <c r="I196" s="18">
        <f ca="1">VLOOKUP('Bewerking, HH'!$B196,INDIRECT("'Plak, Gebiedsmaatregelen'!A"&amp;$E$21&amp;":H"&amp;$E$22),I$24,FALSE)</f>
        <v>131</v>
      </c>
      <c r="M196" s="18">
        <f ca="1">VLOOKUP('Bewerking, HH'!$B196,INDIRECT("'Plak, Gebiedsmaatregelen'!A"&amp;$O$21&amp;":H"&amp;$O$22),M$24,FALSE)</f>
        <v>8633</v>
      </c>
      <c r="N196" s="18">
        <f ca="1">VLOOKUP('Bewerking, HH'!$B196,INDIRECT("'Plak, Gebiedsmaatregelen'!A"&amp;$O$21&amp;":H"&amp;$O$22),N$24,FALSE)</f>
        <v>6138</v>
      </c>
      <c r="O196" s="18">
        <f ca="1">VLOOKUP('Bewerking, HH'!$B196,INDIRECT("'Plak, Gebiedsmaatregelen'!A"&amp;$O$21&amp;":H"&amp;$O$22),O$24,FALSE)</f>
        <v>0</v>
      </c>
      <c r="P196" s="18">
        <f ca="1">VLOOKUP('Bewerking, HH'!$B196,INDIRECT("'Plak, Gebiedsmaatregelen'!A"&amp;$O$21&amp;":H"&amp;$O$22),P$24,FALSE)</f>
        <v>0</v>
      </c>
      <c r="Q196" s="18">
        <f ca="1">VLOOKUP('Bewerking, HH'!$B196,INDIRECT("'Plak, Gebiedsmaatregelen'!A"&amp;$O$21&amp;":H"&amp;$O$22),Q$24,FALSE)</f>
        <v>0</v>
      </c>
      <c r="R196" s="18">
        <f ca="1">VLOOKUP('Bewerking, HH'!$B196,INDIRECT("'Plak, Gebiedsmaatregelen'!A"&amp;$O$21&amp;":H"&amp;$O$22),R$24,FALSE)</f>
        <v>2336</v>
      </c>
      <c r="S196" s="18">
        <f ca="1">VLOOKUP('Bewerking, HH'!$B196,INDIRECT("'Plak, Gebiedsmaatregelen'!A"&amp;$O$21&amp;":H"&amp;$O$22),S$24,FALSE)</f>
        <v>159</v>
      </c>
      <c r="W196" s="18">
        <f ca="1">VLOOKUP('Bewerking, HH'!$B196,INDIRECT("'Plak, Gebiedsmaatregelen'!A"&amp;$Y$21&amp;":H"&amp;$Y$22),W$24,FALSE)</f>
        <v>8633</v>
      </c>
      <c r="X196" s="18">
        <f ca="1">VLOOKUP('Bewerking, HH'!$B196,INDIRECT("'Plak, Gebiedsmaatregelen'!A"&amp;$Y$21&amp;":H"&amp;$Y$22),X$24,FALSE)</f>
        <v>6138</v>
      </c>
      <c r="Y196" s="18">
        <f ca="1">VLOOKUP('Bewerking, HH'!$B196,INDIRECT("'Plak, Gebiedsmaatregelen'!A"&amp;$Y$21&amp;":H"&amp;$Y$22),Y$24,FALSE)</f>
        <v>0</v>
      </c>
      <c r="Z196" s="18">
        <f ca="1">VLOOKUP('Bewerking, HH'!$B196,INDIRECT("'Plak, Gebiedsmaatregelen'!A"&amp;$Y$21&amp;":H"&amp;$Y$22),Z$24,FALSE)</f>
        <v>0</v>
      </c>
      <c r="AA196" s="18">
        <f ca="1">VLOOKUP('Bewerking, HH'!$B196,INDIRECT("'Plak, Gebiedsmaatregelen'!A"&amp;$Y$21&amp;":H"&amp;$Y$22),AA$24,FALSE)</f>
        <v>0</v>
      </c>
      <c r="AB196" s="18">
        <f ca="1">VLOOKUP('Bewerking, HH'!$B196,INDIRECT("'Plak, Gebiedsmaatregelen'!A"&amp;$Y$21&amp;":H"&amp;$Y$22),AB$24,FALSE)</f>
        <v>2366</v>
      </c>
      <c r="AC196" s="18">
        <f ca="1">VLOOKUP('Bewerking, HH'!$B196,INDIRECT("'Plak, Gebiedsmaatregelen'!A"&amp;$Y$21&amp;":H"&amp;$Y$22),AC$24,FALSE)</f>
        <v>129</v>
      </c>
      <c r="AG196" s="18">
        <f ca="1">VLOOKUP('Bewerking, HH'!$B196,INDIRECT("'Plak, Gebiedsmaatregelen'!A"&amp;$AI$21&amp;":H"&amp;$AI$22),AG$24,FALSE)</f>
        <v>8633</v>
      </c>
      <c r="AH196" s="18">
        <f ca="1">VLOOKUP('Bewerking, HH'!$B196,INDIRECT("'Plak, Gebiedsmaatregelen'!A"&amp;$AI$21&amp;":H"&amp;$AI$22),AH$24,FALSE)</f>
        <v>6138</v>
      </c>
      <c r="AI196" s="18">
        <f ca="1">VLOOKUP('Bewerking, HH'!$B196,INDIRECT("'Plak, Gebiedsmaatregelen'!A"&amp;$AI$21&amp;":H"&amp;$AI$22),AI$24,FALSE)</f>
        <v>0</v>
      </c>
      <c r="AJ196" s="18">
        <f ca="1">VLOOKUP('Bewerking, HH'!$B196,INDIRECT("'Plak, Gebiedsmaatregelen'!A"&amp;$AI$21&amp;":H"&amp;$AI$22),AJ$24,FALSE)</f>
        <v>0</v>
      </c>
      <c r="AK196" s="18">
        <f ca="1">VLOOKUP('Bewerking, HH'!$B196,INDIRECT("'Plak, Gebiedsmaatregelen'!A"&amp;$AI$21&amp;":H"&amp;$AI$22),AK$24,FALSE)</f>
        <v>0</v>
      </c>
      <c r="AL196" s="18">
        <f ca="1">VLOOKUP('Bewerking, HH'!$B196,INDIRECT("'Plak, Gebiedsmaatregelen'!A"&amp;$AI$21&amp;":H"&amp;$AI$22),AL$24,FALSE)</f>
        <v>0</v>
      </c>
      <c r="AM196" s="18">
        <f ca="1">VLOOKUP('Bewerking, HH'!$B196,INDIRECT("'Plak, Gebiedsmaatregelen'!A"&amp;$AI$21&amp;":H"&amp;$AI$22),AM$24,FALSE)</f>
        <v>0</v>
      </c>
      <c r="AQ196" s="18">
        <f ca="1">VLOOKUP('Bewerking, HH'!$B196,INDIRECT("'Plak, Gebiedsmaatregelen'!A"&amp;$AS$21&amp;":H"&amp;$AS$22),AQ$24,FALSE)</f>
        <v>8633</v>
      </c>
      <c r="AR196" s="18">
        <f ca="1">VLOOKUP('Bewerking, HH'!$B196,INDIRECT("'Plak, Gebiedsmaatregelen'!A"&amp;$AS$21&amp;":H"&amp;$AS$22),AR$24,FALSE)</f>
        <v>7451</v>
      </c>
      <c r="AS196" s="18">
        <f ca="1">VLOOKUP('Bewerking, HH'!$B196,INDIRECT("'Plak, Gebiedsmaatregelen'!A"&amp;$AS$21&amp;":H"&amp;$AS$22),AS$24,FALSE)</f>
        <v>1169</v>
      </c>
      <c r="AT196" s="18">
        <f ca="1">VLOOKUP('Bewerking, HH'!$B196,INDIRECT("'Plak, Gebiedsmaatregelen'!A"&amp;$AS$21&amp;":H"&amp;$AS$22),AT$24,FALSE)</f>
        <v>0</v>
      </c>
      <c r="AU196" s="18">
        <f ca="1">VLOOKUP('Bewerking, HH'!$B196,INDIRECT("'Plak, Gebiedsmaatregelen'!A"&amp;$AS$21&amp;":H"&amp;$AS$22),AU$24,FALSE)</f>
        <v>0</v>
      </c>
      <c r="AV196" s="18">
        <f ca="1">VLOOKUP('Bewerking, HH'!$B196,INDIRECT("'Plak, Gebiedsmaatregelen'!A"&amp;$AS$21&amp;":H"&amp;$AS$22),AV$24,FALSE)</f>
        <v>13</v>
      </c>
      <c r="AW196" s="18">
        <f ca="1">VLOOKUP('Bewerking, HH'!$B196,INDIRECT("'Plak, Gebiedsmaatregelen'!A"&amp;$AS$21&amp;":H"&amp;$AS$22),AW$24,FALSE)</f>
        <v>0</v>
      </c>
    </row>
    <row r="197" spans="1:49" x14ac:dyDescent="0.25">
      <c r="B197" s="18" t="s">
        <v>41</v>
      </c>
      <c r="C197" s="18">
        <f ca="1">VLOOKUP('Bewerking, HH'!$B197,INDIRECT("'Plak, Gebiedsmaatregelen'!A"&amp;$E$21&amp;":H"&amp;$E$22),C$24,FALSE)</f>
        <v>0</v>
      </c>
      <c r="D197" s="18">
        <f ca="1">VLOOKUP('Bewerking, HH'!$B197,INDIRECT("'Plak, Gebiedsmaatregelen'!A"&amp;$E$21&amp;":H"&amp;$E$22),D$24,FALSE)</f>
        <v>0</v>
      </c>
      <c r="E197" s="18">
        <f ca="1">VLOOKUP('Bewerking, HH'!$B197,INDIRECT("'Plak, Gebiedsmaatregelen'!A"&amp;$E$21&amp;":H"&amp;$E$22),E$24,FALSE)</f>
        <v>0</v>
      </c>
      <c r="F197" s="18">
        <f ca="1">VLOOKUP('Bewerking, HH'!$B197,INDIRECT("'Plak, Gebiedsmaatregelen'!A"&amp;$E$21&amp;":H"&amp;$E$22),F$24,FALSE)</f>
        <v>0</v>
      </c>
      <c r="G197" s="18">
        <f ca="1">VLOOKUP('Bewerking, HH'!$B197,INDIRECT("'Plak, Gebiedsmaatregelen'!A"&amp;$E$21&amp;":H"&amp;$E$22),G$24,FALSE)</f>
        <v>0</v>
      </c>
      <c r="H197" s="18">
        <f ca="1">VLOOKUP('Bewerking, HH'!$B197,INDIRECT("'Plak, Gebiedsmaatregelen'!A"&amp;$E$21&amp;":H"&amp;$E$22),H$24,FALSE)</f>
        <v>0</v>
      </c>
      <c r="I197" s="18">
        <f ca="1">VLOOKUP('Bewerking, HH'!$B197,INDIRECT("'Plak, Gebiedsmaatregelen'!A"&amp;$E$21&amp;":H"&amp;$E$22),I$24,FALSE)</f>
        <v>0</v>
      </c>
      <c r="M197" s="18">
        <f ca="1">VLOOKUP('Bewerking, HH'!$B197,INDIRECT("'Plak, Gebiedsmaatregelen'!A"&amp;$O$21&amp;":H"&amp;$O$22),M$24,FALSE)</f>
        <v>0</v>
      </c>
      <c r="N197" s="18">
        <f ca="1">VLOOKUP('Bewerking, HH'!$B197,INDIRECT("'Plak, Gebiedsmaatregelen'!A"&amp;$O$21&amp;":H"&amp;$O$22),N$24,FALSE)</f>
        <v>0</v>
      </c>
      <c r="O197" s="18">
        <f ca="1">VLOOKUP('Bewerking, HH'!$B197,INDIRECT("'Plak, Gebiedsmaatregelen'!A"&amp;$O$21&amp;":H"&amp;$O$22),O$24,FALSE)</f>
        <v>0</v>
      </c>
      <c r="P197" s="18">
        <f ca="1">VLOOKUP('Bewerking, HH'!$B197,INDIRECT("'Plak, Gebiedsmaatregelen'!A"&amp;$O$21&amp;":H"&amp;$O$22),P$24,FALSE)</f>
        <v>0</v>
      </c>
      <c r="Q197" s="18">
        <f ca="1">VLOOKUP('Bewerking, HH'!$B197,INDIRECT("'Plak, Gebiedsmaatregelen'!A"&amp;$O$21&amp;":H"&amp;$O$22),Q$24,FALSE)</f>
        <v>0</v>
      </c>
      <c r="R197" s="18">
        <f ca="1">VLOOKUP('Bewerking, HH'!$B197,INDIRECT("'Plak, Gebiedsmaatregelen'!A"&amp;$O$21&amp;":H"&amp;$O$22),R$24,FALSE)</f>
        <v>0</v>
      </c>
      <c r="S197" s="18">
        <f ca="1">VLOOKUP('Bewerking, HH'!$B197,INDIRECT("'Plak, Gebiedsmaatregelen'!A"&amp;$O$21&amp;":H"&amp;$O$22),S$24,FALSE)</f>
        <v>0</v>
      </c>
      <c r="W197" s="18">
        <f ca="1">VLOOKUP('Bewerking, HH'!$B197,INDIRECT("'Plak, Gebiedsmaatregelen'!A"&amp;$Y$21&amp;":H"&amp;$Y$22),W$24,FALSE)</f>
        <v>0</v>
      </c>
      <c r="X197" s="18">
        <f ca="1">VLOOKUP('Bewerking, HH'!$B197,INDIRECT("'Plak, Gebiedsmaatregelen'!A"&amp;$Y$21&amp;":H"&amp;$Y$22),X$24,FALSE)</f>
        <v>0</v>
      </c>
      <c r="Y197" s="18">
        <f ca="1">VLOOKUP('Bewerking, HH'!$B197,INDIRECT("'Plak, Gebiedsmaatregelen'!A"&amp;$Y$21&amp;":H"&amp;$Y$22),Y$24,FALSE)</f>
        <v>0</v>
      </c>
      <c r="Z197" s="18">
        <f ca="1">VLOOKUP('Bewerking, HH'!$B197,INDIRECT("'Plak, Gebiedsmaatregelen'!A"&amp;$Y$21&amp;":H"&amp;$Y$22),Z$24,FALSE)</f>
        <v>0</v>
      </c>
      <c r="AA197" s="18">
        <f ca="1">VLOOKUP('Bewerking, HH'!$B197,INDIRECT("'Plak, Gebiedsmaatregelen'!A"&amp;$Y$21&amp;":H"&amp;$Y$22),AA$24,FALSE)</f>
        <v>0</v>
      </c>
      <c r="AB197" s="18">
        <f ca="1">VLOOKUP('Bewerking, HH'!$B197,INDIRECT("'Plak, Gebiedsmaatregelen'!A"&amp;$Y$21&amp;":H"&amp;$Y$22),AB$24,FALSE)</f>
        <v>0</v>
      </c>
      <c r="AC197" s="18">
        <f ca="1">VLOOKUP('Bewerking, HH'!$B197,INDIRECT("'Plak, Gebiedsmaatregelen'!A"&amp;$Y$21&amp;":H"&amp;$Y$22),AC$24,FALSE)</f>
        <v>0</v>
      </c>
      <c r="AG197" s="18">
        <f ca="1">VLOOKUP('Bewerking, HH'!$B197,INDIRECT("'Plak, Gebiedsmaatregelen'!A"&amp;$AI$21&amp;":H"&amp;$AI$22),AG$24,FALSE)</f>
        <v>0</v>
      </c>
      <c r="AH197" s="18">
        <f ca="1">VLOOKUP('Bewerking, HH'!$B197,INDIRECT("'Plak, Gebiedsmaatregelen'!A"&amp;$AI$21&amp;":H"&amp;$AI$22),AH$24,FALSE)</f>
        <v>0</v>
      </c>
      <c r="AI197" s="18">
        <f ca="1">VLOOKUP('Bewerking, HH'!$B197,INDIRECT("'Plak, Gebiedsmaatregelen'!A"&amp;$AI$21&amp;":H"&amp;$AI$22),AI$24,FALSE)</f>
        <v>0</v>
      </c>
      <c r="AJ197" s="18">
        <f ca="1">VLOOKUP('Bewerking, HH'!$B197,INDIRECT("'Plak, Gebiedsmaatregelen'!A"&amp;$AI$21&amp;":H"&amp;$AI$22),AJ$24,FALSE)</f>
        <v>0</v>
      </c>
      <c r="AK197" s="18">
        <f ca="1">VLOOKUP('Bewerking, HH'!$B197,INDIRECT("'Plak, Gebiedsmaatregelen'!A"&amp;$AI$21&amp;":H"&amp;$AI$22),AK$24,FALSE)</f>
        <v>0</v>
      </c>
      <c r="AL197" s="18">
        <f ca="1">VLOOKUP('Bewerking, HH'!$B197,INDIRECT("'Plak, Gebiedsmaatregelen'!A"&amp;$AI$21&amp;":H"&amp;$AI$22),AL$24,FALSE)</f>
        <v>0</v>
      </c>
      <c r="AM197" s="18">
        <f ca="1">VLOOKUP('Bewerking, HH'!$B197,INDIRECT("'Plak, Gebiedsmaatregelen'!A"&amp;$AI$21&amp;":H"&amp;$AI$22),AM$24,FALSE)</f>
        <v>0</v>
      </c>
      <c r="AQ197" s="18">
        <f ca="1">VLOOKUP('Bewerking, HH'!$B197,INDIRECT("'Plak, Gebiedsmaatregelen'!A"&amp;$AS$21&amp;":H"&amp;$AS$22),AQ$24,FALSE)</f>
        <v>0</v>
      </c>
      <c r="AR197" s="18">
        <f ca="1">VLOOKUP('Bewerking, HH'!$B197,INDIRECT("'Plak, Gebiedsmaatregelen'!A"&amp;$AS$21&amp;":H"&amp;$AS$22),AR$24,FALSE)</f>
        <v>0</v>
      </c>
      <c r="AS197" s="18">
        <f ca="1">VLOOKUP('Bewerking, HH'!$B197,INDIRECT("'Plak, Gebiedsmaatregelen'!A"&amp;$AS$21&amp;":H"&amp;$AS$22),AS$24,FALSE)</f>
        <v>0</v>
      </c>
      <c r="AT197" s="18">
        <f ca="1">VLOOKUP('Bewerking, HH'!$B197,INDIRECT("'Plak, Gebiedsmaatregelen'!A"&amp;$AS$21&amp;":H"&amp;$AS$22),AT$24,FALSE)</f>
        <v>0</v>
      </c>
      <c r="AU197" s="18">
        <f ca="1">VLOOKUP('Bewerking, HH'!$B197,INDIRECT("'Plak, Gebiedsmaatregelen'!A"&amp;$AS$21&amp;":H"&amp;$AS$22),AU$24,FALSE)</f>
        <v>0</v>
      </c>
      <c r="AV197" s="18">
        <f ca="1">VLOOKUP('Bewerking, HH'!$B197,INDIRECT("'Plak, Gebiedsmaatregelen'!A"&amp;$AS$21&amp;":H"&amp;$AS$22),AV$24,FALSE)</f>
        <v>0</v>
      </c>
      <c r="AW197" s="18">
        <f ca="1">VLOOKUP('Bewerking, HH'!$B197,INDIRECT("'Plak, Gebiedsmaatregelen'!A"&amp;$AS$21&amp;":H"&amp;$AS$22),AW$24,FALSE)</f>
        <v>0</v>
      </c>
    </row>
    <row r="198" spans="1:49" x14ac:dyDescent="0.25">
      <c r="B198" s="18" t="s">
        <v>42</v>
      </c>
      <c r="C198" s="18">
        <f ca="1">VLOOKUP('Bewerking, HH'!$B198,INDIRECT("'Plak, Gebiedsmaatregelen'!A"&amp;$E$21&amp;":H"&amp;$E$22),C$24,FALSE)</f>
        <v>0</v>
      </c>
      <c r="D198" s="18">
        <f ca="1">VLOOKUP('Bewerking, HH'!$B198,INDIRECT("'Plak, Gebiedsmaatregelen'!A"&amp;$E$21&amp;":H"&amp;$E$22),D$24,FALSE)</f>
        <v>0</v>
      </c>
      <c r="E198" s="18">
        <f ca="1">VLOOKUP('Bewerking, HH'!$B198,INDIRECT("'Plak, Gebiedsmaatregelen'!A"&amp;$E$21&amp;":H"&amp;$E$22),E$24,FALSE)</f>
        <v>0</v>
      </c>
      <c r="F198" s="18">
        <f ca="1">VLOOKUP('Bewerking, HH'!$B198,INDIRECT("'Plak, Gebiedsmaatregelen'!A"&amp;$E$21&amp;":H"&amp;$E$22),F$24,FALSE)</f>
        <v>0</v>
      </c>
      <c r="G198" s="18">
        <f ca="1">VLOOKUP('Bewerking, HH'!$B198,INDIRECT("'Plak, Gebiedsmaatregelen'!A"&amp;$E$21&amp;":H"&amp;$E$22),G$24,FALSE)</f>
        <v>0</v>
      </c>
      <c r="H198" s="18">
        <f ca="1">VLOOKUP('Bewerking, HH'!$B198,INDIRECT("'Plak, Gebiedsmaatregelen'!A"&amp;$E$21&amp;":H"&amp;$E$22),H$24,FALSE)</f>
        <v>0</v>
      </c>
      <c r="I198" s="18">
        <f ca="1">VLOOKUP('Bewerking, HH'!$B198,INDIRECT("'Plak, Gebiedsmaatregelen'!A"&amp;$E$21&amp;":H"&amp;$E$22),I$24,FALSE)</f>
        <v>0</v>
      </c>
      <c r="M198" s="18">
        <f ca="1">VLOOKUP('Bewerking, HH'!$B198,INDIRECT("'Plak, Gebiedsmaatregelen'!A"&amp;$O$21&amp;":H"&amp;$O$22),M$24,FALSE)</f>
        <v>0</v>
      </c>
      <c r="N198" s="18">
        <f ca="1">VLOOKUP('Bewerking, HH'!$B198,INDIRECT("'Plak, Gebiedsmaatregelen'!A"&amp;$O$21&amp;":H"&amp;$O$22),N$24,FALSE)</f>
        <v>0</v>
      </c>
      <c r="O198" s="18">
        <f ca="1">VLOOKUP('Bewerking, HH'!$B198,INDIRECT("'Plak, Gebiedsmaatregelen'!A"&amp;$O$21&amp;":H"&amp;$O$22),O$24,FALSE)</f>
        <v>0</v>
      </c>
      <c r="P198" s="18">
        <f ca="1">VLOOKUP('Bewerking, HH'!$B198,INDIRECT("'Plak, Gebiedsmaatregelen'!A"&amp;$O$21&amp;":H"&amp;$O$22),P$24,FALSE)</f>
        <v>0</v>
      </c>
      <c r="Q198" s="18">
        <f ca="1">VLOOKUP('Bewerking, HH'!$B198,INDIRECT("'Plak, Gebiedsmaatregelen'!A"&amp;$O$21&amp;":H"&amp;$O$22),Q$24,FALSE)</f>
        <v>0</v>
      </c>
      <c r="R198" s="18">
        <f ca="1">VLOOKUP('Bewerking, HH'!$B198,INDIRECT("'Plak, Gebiedsmaatregelen'!A"&amp;$O$21&amp;":H"&amp;$O$22),R$24,FALSE)</f>
        <v>0</v>
      </c>
      <c r="S198" s="18">
        <f ca="1">VLOOKUP('Bewerking, HH'!$B198,INDIRECT("'Plak, Gebiedsmaatregelen'!A"&amp;$O$21&amp;":H"&amp;$O$22),S$24,FALSE)</f>
        <v>0</v>
      </c>
      <c r="W198" s="18">
        <f ca="1">VLOOKUP('Bewerking, HH'!$B198,INDIRECT("'Plak, Gebiedsmaatregelen'!A"&amp;$Y$21&amp;":H"&amp;$Y$22),W$24,FALSE)</f>
        <v>0</v>
      </c>
      <c r="X198" s="18">
        <f ca="1">VLOOKUP('Bewerking, HH'!$B198,INDIRECT("'Plak, Gebiedsmaatregelen'!A"&amp;$Y$21&amp;":H"&amp;$Y$22),X$24,FALSE)</f>
        <v>0</v>
      </c>
      <c r="Y198" s="18">
        <f ca="1">VLOOKUP('Bewerking, HH'!$B198,INDIRECT("'Plak, Gebiedsmaatregelen'!A"&amp;$Y$21&amp;":H"&amp;$Y$22),Y$24,FALSE)</f>
        <v>0</v>
      </c>
      <c r="Z198" s="18">
        <f ca="1">VLOOKUP('Bewerking, HH'!$B198,INDIRECT("'Plak, Gebiedsmaatregelen'!A"&amp;$Y$21&amp;":H"&amp;$Y$22),Z$24,FALSE)</f>
        <v>0</v>
      </c>
      <c r="AA198" s="18">
        <f ca="1">VLOOKUP('Bewerking, HH'!$B198,INDIRECT("'Plak, Gebiedsmaatregelen'!A"&amp;$Y$21&amp;":H"&amp;$Y$22),AA$24,FALSE)</f>
        <v>0</v>
      </c>
      <c r="AB198" s="18">
        <f ca="1">VLOOKUP('Bewerking, HH'!$B198,INDIRECT("'Plak, Gebiedsmaatregelen'!A"&amp;$Y$21&amp;":H"&amp;$Y$22),AB$24,FALSE)</f>
        <v>0</v>
      </c>
      <c r="AC198" s="18">
        <f ca="1">VLOOKUP('Bewerking, HH'!$B198,INDIRECT("'Plak, Gebiedsmaatregelen'!A"&amp;$Y$21&amp;":H"&amp;$Y$22),AC$24,FALSE)</f>
        <v>0</v>
      </c>
      <c r="AG198" s="18">
        <f ca="1">VLOOKUP('Bewerking, HH'!$B198,INDIRECT("'Plak, Gebiedsmaatregelen'!A"&amp;$AI$21&amp;":H"&amp;$AI$22),AG$24,FALSE)</f>
        <v>0</v>
      </c>
      <c r="AH198" s="18">
        <f ca="1">VLOOKUP('Bewerking, HH'!$B198,INDIRECT("'Plak, Gebiedsmaatregelen'!A"&amp;$AI$21&amp;":H"&amp;$AI$22),AH$24,FALSE)</f>
        <v>0</v>
      </c>
      <c r="AI198" s="18">
        <f ca="1">VLOOKUP('Bewerking, HH'!$B198,INDIRECT("'Plak, Gebiedsmaatregelen'!A"&amp;$AI$21&amp;":H"&amp;$AI$22),AI$24,FALSE)</f>
        <v>0</v>
      </c>
      <c r="AJ198" s="18">
        <f ca="1">VLOOKUP('Bewerking, HH'!$B198,INDIRECT("'Plak, Gebiedsmaatregelen'!A"&amp;$AI$21&amp;":H"&amp;$AI$22),AJ$24,FALSE)</f>
        <v>0</v>
      </c>
      <c r="AK198" s="18">
        <f ca="1">VLOOKUP('Bewerking, HH'!$B198,INDIRECT("'Plak, Gebiedsmaatregelen'!A"&amp;$AI$21&amp;":H"&amp;$AI$22),AK$24,FALSE)</f>
        <v>0</v>
      </c>
      <c r="AL198" s="18">
        <f ca="1">VLOOKUP('Bewerking, HH'!$B198,INDIRECT("'Plak, Gebiedsmaatregelen'!A"&amp;$AI$21&amp;":H"&amp;$AI$22),AL$24,FALSE)</f>
        <v>0</v>
      </c>
      <c r="AM198" s="18">
        <f ca="1">VLOOKUP('Bewerking, HH'!$B198,INDIRECT("'Plak, Gebiedsmaatregelen'!A"&amp;$AI$21&amp;":H"&amp;$AI$22),AM$24,FALSE)</f>
        <v>0</v>
      </c>
      <c r="AQ198" s="18">
        <f ca="1">VLOOKUP('Bewerking, HH'!$B198,INDIRECT("'Plak, Gebiedsmaatregelen'!A"&amp;$AS$21&amp;":H"&amp;$AS$22),AQ$24,FALSE)</f>
        <v>0</v>
      </c>
      <c r="AR198" s="18">
        <f ca="1">VLOOKUP('Bewerking, HH'!$B198,INDIRECT("'Plak, Gebiedsmaatregelen'!A"&amp;$AS$21&amp;":H"&amp;$AS$22),AR$24,FALSE)</f>
        <v>0</v>
      </c>
      <c r="AS198" s="18">
        <f ca="1">VLOOKUP('Bewerking, HH'!$B198,INDIRECT("'Plak, Gebiedsmaatregelen'!A"&amp;$AS$21&amp;":H"&amp;$AS$22),AS$24,FALSE)</f>
        <v>0</v>
      </c>
      <c r="AT198" s="18">
        <f ca="1">VLOOKUP('Bewerking, HH'!$B198,INDIRECT("'Plak, Gebiedsmaatregelen'!A"&amp;$AS$21&amp;":H"&amp;$AS$22),AT$24,FALSE)</f>
        <v>0</v>
      </c>
      <c r="AU198" s="18">
        <f ca="1">VLOOKUP('Bewerking, HH'!$B198,INDIRECT("'Plak, Gebiedsmaatregelen'!A"&amp;$AS$21&amp;":H"&amp;$AS$22),AU$24,FALSE)</f>
        <v>0</v>
      </c>
      <c r="AV198" s="18">
        <f ca="1">VLOOKUP('Bewerking, HH'!$B198,INDIRECT("'Plak, Gebiedsmaatregelen'!A"&amp;$AS$21&amp;":H"&amp;$AS$22),AV$24,FALSE)</f>
        <v>0</v>
      </c>
      <c r="AW198" s="18">
        <f ca="1">VLOOKUP('Bewerking, HH'!$B198,INDIRECT("'Plak, Gebiedsmaatregelen'!A"&amp;$AS$21&amp;":H"&amp;$AS$22),AW$24,FALSE)</f>
        <v>0</v>
      </c>
    </row>
    <row r="199" spans="1:49" x14ac:dyDescent="0.25">
      <c r="B199" s="18" t="s">
        <v>43</v>
      </c>
      <c r="C199" s="18">
        <f ca="1">VLOOKUP('Bewerking, HH'!$B199,INDIRECT("'Plak, Gebiedsmaatregelen'!A"&amp;$E$21&amp;":H"&amp;$E$22),C$24,FALSE)</f>
        <v>0</v>
      </c>
      <c r="D199" s="18">
        <f ca="1">VLOOKUP('Bewerking, HH'!$B199,INDIRECT("'Plak, Gebiedsmaatregelen'!A"&amp;$E$21&amp;":H"&amp;$E$22),D$24,FALSE)</f>
        <v>0</v>
      </c>
      <c r="E199" s="18">
        <f ca="1">VLOOKUP('Bewerking, HH'!$B199,INDIRECT("'Plak, Gebiedsmaatregelen'!A"&amp;$E$21&amp;":H"&amp;$E$22),E$24,FALSE)</f>
        <v>0</v>
      </c>
      <c r="F199" s="18">
        <f ca="1">VLOOKUP('Bewerking, HH'!$B199,INDIRECT("'Plak, Gebiedsmaatregelen'!A"&amp;$E$21&amp;":H"&amp;$E$22),F$24,FALSE)</f>
        <v>0</v>
      </c>
      <c r="G199" s="18">
        <f ca="1">VLOOKUP('Bewerking, HH'!$B199,INDIRECT("'Plak, Gebiedsmaatregelen'!A"&amp;$E$21&amp;":H"&amp;$E$22),G$24,FALSE)</f>
        <v>0</v>
      </c>
      <c r="H199" s="18">
        <f ca="1">VLOOKUP('Bewerking, HH'!$B199,INDIRECT("'Plak, Gebiedsmaatregelen'!A"&amp;$E$21&amp;":H"&amp;$E$22),H$24,FALSE)</f>
        <v>0</v>
      </c>
      <c r="I199" s="18">
        <f ca="1">VLOOKUP('Bewerking, HH'!$B199,INDIRECT("'Plak, Gebiedsmaatregelen'!A"&amp;$E$21&amp;":H"&amp;$E$22),I$24,FALSE)</f>
        <v>0</v>
      </c>
      <c r="M199" s="18">
        <f ca="1">VLOOKUP('Bewerking, HH'!$B199,INDIRECT("'Plak, Gebiedsmaatregelen'!A"&amp;$O$21&amp;":H"&amp;$O$22),M$24,FALSE)</f>
        <v>0</v>
      </c>
      <c r="N199" s="18">
        <f ca="1">VLOOKUP('Bewerking, HH'!$B199,INDIRECT("'Plak, Gebiedsmaatregelen'!A"&amp;$O$21&amp;":H"&amp;$O$22),N$24,FALSE)</f>
        <v>0</v>
      </c>
      <c r="O199" s="18">
        <f ca="1">VLOOKUP('Bewerking, HH'!$B199,INDIRECT("'Plak, Gebiedsmaatregelen'!A"&amp;$O$21&amp;":H"&amp;$O$22),O$24,FALSE)</f>
        <v>0</v>
      </c>
      <c r="P199" s="18">
        <f ca="1">VLOOKUP('Bewerking, HH'!$B199,INDIRECT("'Plak, Gebiedsmaatregelen'!A"&amp;$O$21&amp;":H"&amp;$O$22),P$24,FALSE)</f>
        <v>0</v>
      </c>
      <c r="Q199" s="18">
        <f ca="1">VLOOKUP('Bewerking, HH'!$B199,INDIRECT("'Plak, Gebiedsmaatregelen'!A"&amp;$O$21&amp;":H"&amp;$O$22),Q$24,FALSE)</f>
        <v>0</v>
      </c>
      <c r="R199" s="18">
        <f ca="1">VLOOKUP('Bewerking, HH'!$B199,INDIRECT("'Plak, Gebiedsmaatregelen'!A"&amp;$O$21&amp;":H"&amp;$O$22),R$24,FALSE)</f>
        <v>0</v>
      </c>
      <c r="S199" s="18">
        <f ca="1">VLOOKUP('Bewerking, HH'!$B199,INDIRECT("'Plak, Gebiedsmaatregelen'!A"&amp;$O$21&amp;":H"&amp;$O$22),S$24,FALSE)</f>
        <v>0</v>
      </c>
      <c r="W199" s="18">
        <f ca="1">VLOOKUP('Bewerking, HH'!$B199,INDIRECT("'Plak, Gebiedsmaatregelen'!A"&amp;$Y$21&amp;":H"&amp;$Y$22),W$24,FALSE)</f>
        <v>0</v>
      </c>
      <c r="X199" s="18">
        <f ca="1">VLOOKUP('Bewerking, HH'!$B199,INDIRECT("'Plak, Gebiedsmaatregelen'!A"&amp;$Y$21&amp;":H"&amp;$Y$22),X$24,FALSE)</f>
        <v>0</v>
      </c>
      <c r="Y199" s="18">
        <f ca="1">VLOOKUP('Bewerking, HH'!$B199,INDIRECT("'Plak, Gebiedsmaatregelen'!A"&amp;$Y$21&amp;":H"&amp;$Y$22),Y$24,FALSE)</f>
        <v>0</v>
      </c>
      <c r="Z199" s="18">
        <f ca="1">VLOOKUP('Bewerking, HH'!$B199,INDIRECT("'Plak, Gebiedsmaatregelen'!A"&amp;$Y$21&amp;":H"&amp;$Y$22),Z$24,FALSE)</f>
        <v>0</v>
      </c>
      <c r="AA199" s="18">
        <f ca="1">VLOOKUP('Bewerking, HH'!$B199,INDIRECT("'Plak, Gebiedsmaatregelen'!A"&amp;$Y$21&amp;":H"&amp;$Y$22),AA$24,FALSE)</f>
        <v>0</v>
      </c>
      <c r="AB199" s="18">
        <f ca="1">VLOOKUP('Bewerking, HH'!$B199,INDIRECT("'Plak, Gebiedsmaatregelen'!A"&amp;$Y$21&amp;":H"&amp;$Y$22),AB$24,FALSE)</f>
        <v>0</v>
      </c>
      <c r="AC199" s="18">
        <f ca="1">VLOOKUP('Bewerking, HH'!$B199,INDIRECT("'Plak, Gebiedsmaatregelen'!A"&amp;$Y$21&amp;":H"&amp;$Y$22),AC$24,FALSE)</f>
        <v>0</v>
      </c>
      <c r="AG199" s="18">
        <f ca="1">VLOOKUP('Bewerking, HH'!$B199,INDIRECT("'Plak, Gebiedsmaatregelen'!A"&amp;$AI$21&amp;":H"&amp;$AI$22),AG$24,FALSE)</f>
        <v>0</v>
      </c>
      <c r="AH199" s="18">
        <f ca="1">VLOOKUP('Bewerking, HH'!$B199,INDIRECT("'Plak, Gebiedsmaatregelen'!A"&amp;$AI$21&amp;":H"&amp;$AI$22),AH$24,FALSE)</f>
        <v>0</v>
      </c>
      <c r="AI199" s="18">
        <f ca="1">VLOOKUP('Bewerking, HH'!$B199,INDIRECT("'Plak, Gebiedsmaatregelen'!A"&amp;$AI$21&amp;":H"&amp;$AI$22),AI$24,FALSE)</f>
        <v>0</v>
      </c>
      <c r="AJ199" s="18">
        <f ca="1">VLOOKUP('Bewerking, HH'!$B199,INDIRECT("'Plak, Gebiedsmaatregelen'!A"&amp;$AI$21&amp;":H"&amp;$AI$22),AJ$24,FALSE)</f>
        <v>0</v>
      </c>
      <c r="AK199" s="18">
        <f ca="1">VLOOKUP('Bewerking, HH'!$B199,INDIRECT("'Plak, Gebiedsmaatregelen'!A"&amp;$AI$21&amp;":H"&amp;$AI$22),AK$24,FALSE)</f>
        <v>0</v>
      </c>
      <c r="AL199" s="18">
        <f ca="1">VLOOKUP('Bewerking, HH'!$B199,INDIRECT("'Plak, Gebiedsmaatregelen'!A"&amp;$AI$21&amp;":H"&amp;$AI$22),AL$24,FALSE)</f>
        <v>0</v>
      </c>
      <c r="AM199" s="18">
        <f ca="1">VLOOKUP('Bewerking, HH'!$B199,INDIRECT("'Plak, Gebiedsmaatregelen'!A"&amp;$AI$21&amp;":H"&amp;$AI$22),AM$24,FALSE)</f>
        <v>0</v>
      </c>
      <c r="AQ199" s="18">
        <f ca="1">VLOOKUP('Bewerking, HH'!$B199,INDIRECT("'Plak, Gebiedsmaatregelen'!A"&amp;$AS$21&amp;":H"&amp;$AS$22),AQ$24,FALSE)</f>
        <v>0</v>
      </c>
      <c r="AR199" s="18">
        <f ca="1">VLOOKUP('Bewerking, HH'!$B199,INDIRECT("'Plak, Gebiedsmaatregelen'!A"&amp;$AS$21&amp;":H"&amp;$AS$22),AR$24,FALSE)</f>
        <v>0</v>
      </c>
      <c r="AS199" s="18">
        <f ca="1">VLOOKUP('Bewerking, HH'!$B199,INDIRECT("'Plak, Gebiedsmaatregelen'!A"&amp;$AS$21&amp;":H"&amp;$AS$22),AS$24,FALSE)</f>
        <v>0</v>
      </c>
      <c r="AT199" s="18">
        <f ca="1">VLOOKUP('Bewerking, HH'!$B199,INDIRECT("'Plak, Gebiedsmaatregelen'!A"&amp;$AS$21&amp;":H"&amp;$AS$22),AT$24,FALSE)</f>
        <v>0</v>
      </c>
      <c r="AU199" s="18">
        <f ca="1">VLOOKUP('Bewerking, HH'!$B199,INDIRECT("'Plak, Gebiedsmaatregelen'!A"&amp;$AS$21&amp;":H"&amp;$AS$22),AU$24,FALSE)</f>
        <v>0</v>
      </c>
      <c r="AV199" s="18">
        <f ca="1">VLOOKUP('Bewerking, HH'!$B199,INDIRECT("'Plak, Gebiedsmaatregelen'!A"&amp;$AS$21&amp;":H"&amp;$AS$22),AV$24,FALSE)</f>
        <v>0</v>
      </c>
      <c r="AW199" s="18">
        <f ca="1">VLOOKUP('Bewerking, HH'!$B199,INDIRECT("'Plak, Gebiedsmaatregelen'!A"&amp;$AS$21&amp;":H"&amp;$AS$22),AW$24,FALSE)</f>
        <v>0</v>
      </c>
    </row>
    <row r="200" spans="1:49" x14ac:dyDescent="0.25">
      <c r="B200" s="18" t="s">
        <v>44</v>
      </c>
      <c r="C200" s="18">
        <f ca="1">VLOOKUP('Bewerking, HH'!$B200,INDIRECT("'Plak, Gebiedsmaatregelen'!A"&amp;$E$21&amp;":H"&amp;$E$22),C$24,FALSE)</f>
        <v>0</v>
      </c>
      <c r="D200" s="18">
        <f ca="1">VLOOKUP('Bewerking, HH'!$B200,INDIRECT("'Plak, Gebiedsmaatregelen'!A"&amp;$E$21&amp;":H"&amp;$E$22),D$24,FALSE)</f>
        <v>0</v>
      </c>
      <c r="E200" s="18">
        <f ca="1">VLOOKUP('Bewerking, HH'!$B200,INDIRECT("'Plak, Gebiedsmaatregelen'!A"&amp;$E$21&amp;":H"&amp;$E$22),E$24,FALSE)</f>
        <v>0</v>
      </c>
      <c r="F200" s="18">
        <f ca="1">VLOOKUP('Bewerking, HH'!$B200,INDIRECT("'Plak, Gebiedsmaatregelen'!A"&amp;$E$21&amp;":H"&amp;$E$22),F$24,FALSE)</f>
        <v>0</v>
      </c>
      <c r="G200" s="18">
        <f ca="1">VLOOKUP('Bewerking, HH'!$B200,INDIRECT("'Plak, Gebiedsmaatregelen'!A"&amp;$E$21&amp;":H"&amp;$E$22),G$24,FALSE)</f>
        <v>0</v>
      </c>
      <c r="H200" s="18">
        <f ca="1">VLOOKUP('Bewerking, HH'!$B200,INDIRECT("'Plak, Gebiedsmaatregelen'!A"&amp;$E$21&amp;":H"&amp;$E$22),H$24,FALSE)</f>
        <v>0</v>
      </c>
      <c r="I200" s="18">
        <f ca="1">VLOOKUP('Bewerking, HH'!$B200,INDIRECT("'Plak, Gebiedsmaatregelen'!A"&amp;$E$21&amp;":H"&amp;$E$22),I$24,FALSE)</f>
        <v>0</v>
      </c>
      <c r="M200" s="18">
        <f ca="1">VLOOKUP('Bewerking, HH'!$B200,INDIRECT("'Plak, Gebiedsmaatregelen'!A"&amp;$O$21&amp;":H"&amp;$O$22),M$24,FALSE)</f>
        <v>0</v>
      </c>
      <c r="N200" s="18">
        <f ca="1">VLOOKUP('Bewerking, HH'!$B200,INDIRECT("'Plak, Gebiedsmaatregelen'!A"&amp;$O$21&amp;":H"&amp;$O$22),N$24,FALSE)</f>
        <v>0</v>
      </c>
      <c r="O200" s="18">
        <f ca="1">VLOOKUP('Bewerking, HH'!$B200,INDIRECT("'Plak, Gebiedsmaatregelen'!A"&amp;$O$21&amp;":H"&amp;$O$22),O$24,FALSE)</f>
        <v>0</v>
      </c>
      <c r="P200" s="18">
        <f ca="1">VLOOKUP('Bewerking, HH'!$B200,INDIRECT("'Plak, Gebiedsmaatregelen'!A"&amp;$O$21&amp;":H"&amp;$O$22),P$24,FALSE)</f>
        <v>0</v>
      </c>
      <c r="Q200" s="18">
        <f ca="1">VLOOKUP('Bewerking, HH'!$B200,INDIRECT("'Plak, Gebiedsmaatregelen'!A"&amp;$O$21&amp;":H"&amp;$O$22),Q$24,FALSE)</f>
        <v>0</v>
      </c>
      <c r="R200" s="18">
        <f ca="1">VLOOKUP('Bewerking, HH'!$B200,INDIRECT("'Plak, Gebiedsmaatregelen'!A"&amp;$O$21&amp;":H"&amp;$O$22),R$24,FALSE)</f>
        <v>0</v>
      </c>
      <c r="S200" s="18">
        <f ca="1">VLOOKUP('Bewerking, HH'!$B200,INDIRECT("'Plak, Gebiedsmaatregelen'!A"&amp;$O$21&amp;":H"&amp;$O$22),S$24,FALSE)</f>
        <v>0</v>
      </c>
      <c r="W200" s="18">
        <f ca="1">VLOOKUP('Bewerking, HH'!$B200,INDIRECT("'Plak, Gebiedsmaatregelen'!A"&amp;$Y$21&amp;":H"&amp;$Y$22),W$24,FALSE)</f>
        <v>0</v>
      </c>
      <c r="X200" s="18">
        <f ca="1">VLOOKUP('Bewerking, HH'!$B200,INDIRECT("'Plak, Gebiedsmaatregelen'!A"&amp;$Y$21&amp;":H"&amp;$Y$22),X$24,FALSE)</f>
        <v>0</v>
      </c>
      <c r="Y200" s="18">
        <f ca="1">VLOOKUP('Bewerking, HH'!$B200,INDIRECT("'Plak, Gebiedsmaatregelen'!A"&amp;$Y$21&amp;":H"&amp;$Y$22),Y$24,FALSE)</f>
        <v>0</v>
      </c>
      <c r="Z200" s="18">
        <f ca="1">VLOOKUP('Bewerking, HH'!$B200,INDIRECT("'Plak, Gebiedsmaatregelen'!A"&amp;$Y$21&amp;":H"&amp;$Y$22),Z$24,FALSE)</f>
        <v>0</v>
      </c>
      <c r="AA200" s="18">
        <f ca="1">VLOOKUP('Bewerking, HH'!$B200,INDIRECT("'Plak, Gebiedsmaatregelen'!A"&amp;$Y$21&amp;":H"&amp;$Y$22),AA$24,FALSE)</f>
        <v>0</v>
      </c>
      <c r="AB200" s="18">
        <f ca="1">VLOOKUP('Bewerking, HH'!$B200,INDIRECT("'Plak, Gebiedsmaatregelen'!A"&amp;$Y$21&amp;":H"&amp;$Y$22),AB$24,FALSE)</f>
        <v>0</v>
      </c>
      <c r="AC200" s="18">
        <f ca="1">VLOOKUP('Bewerking, HH'!$B200,INDIRECT("'Plak, Gebiedsmaatregelen'!A"&amp;$Y$21&amp;":H"&amp;$Y$22),AC$24,FALSE)</f>
        <v>0</v>
      </c>
      <c r="AG200" s="18">
        <f ca="1">VLOOKUP('Bewerking, HH'!$B200,INDIRECT("'Plak, Gebiedsmaatregelen'!A"&amp;$AI$21&amp;":H"&amp;$AI$22),AG$24,FALSE)</f>
        <v>0</v>
      </c>
      <c r="AH200" s="18">
        <f ca="1">VLOOKUP('Bewerking, HH'!$B200,INDIRECT("'Plak, Gebiedsmaatregelen'!A"&amp;$AI$21&amp;":H"&amp;$AI$22),AH$24,FALSE)</f>
        <v>0</v>
      </c>
      <c r="AI200" s="18">
        <f ca="1">VLOOKUP('Bewerking, HH'!$B200,INDIRECT("'Plak, Gebiedsmaatregelen'!A"&amp;$AI$21&amp;":H"&amp;$AI$22),AI$24,FALSE)</f>
        <v>0</v>
      </c>
      <c r="AJ200" s="18">
        <f ca="1">VLOOKUP('Bewerking, HH'!$B200,INDIRECT("'Plak, Gebiedsmaatregelen'!A"&amp;$AI$21&amp;":H"&amp;$AI$22),AJ$24,FALSE)</f>
        <v>0</v>
      </c>
      <c r="AK200" s="18">
        <f ca="1">VLOOKUP('Bewerking, HH'!$B200,INDIRECT("'Plak, Gebiedsmaatregelen'!A"&amp;$AI$21&amp;":H"&amp;$AI$22),AK$24,FALSE)</f>
        <v>0</v>
      </c>
      <c r="AL200" s="18">
        <f ca="1">VLOOKUP('Bewerking, HH'!$B200,INDIRECT("'Plak, Gebiedsmaatregelen'!A"&amp;$AI$21&amp;":H"&amp;$AI$22),AL$24,FALSE)</f>
        <v>0</v>
      </c>
      <c r="AM200" s="18">
        <f ca="1">VLOOKUP('Bewerking, HH'!$B200,INDIRECT("'Plak, Gebiedsmaatregelen'!A"&amp;$AI$21&amp;":H"&amp;$AI$22),AM$24,FALSE)</f>
        <v>0</v>
      </c>
      <c r="AQ200" s="18">
        <f ca="1">VLOOKUP('Bewerking, HH'!$B200,INDIRECT("'Plak, Gebiedsmaatregelen'!A"&amp;$AS$21&amp;":H"&amp;$AS$22),AQ$24,FALSE)</f>
        <v>0</v>
      </c>
      <c r="AR200" s="18">
        <f ca="1">VLOOKUP('Bewerking, HH'!$B200,INDIRECT("'Plak, Gebiedsmaatregelen'!A"&amp;$AS$21&amp;":H"&amp;$AS$22),AR$24,FALSE)</f>
        <v>0</v>
      </c>
      <c r="AS200" s="18">
        <f ca="1">VLOOKUP('Bewerking, HH'!$B200,INDIRECT("'Plak, Gebiedsmaatregelen'!A"&amp;$AS$21&amp;":H"&amp;$AS$22),AS$24,FALSE)</f>
        <v>0</v>
      </c>
      <c r="AT200" s="18">
        <f ca="1">VLOOKUP('Bewerking, HH'!$B200,INDIRECT("'Plak, Gebiedsmaatregelen'!A"&amp;$AS$21&amp;":H"&amp;$AS$22),AT$24,FALSE)</f>
        <v>0</v>
      </c>
      <c r="AU200" s="18">
        <f ca="1">VLOOKUP('Bewerking, HH'!$B200,INDIRECT("'Plak, Gebiedsmaatregelen'!A"&amp;$AS$21&amp;":H"&amp;$AS$22),AU$24,FALSE)</f>
        <v>0</v>
      </c>
      <c r="AV200" s="18">
        <f ca="1">VLOOKUP('Bewerking, HH'!$B200,INDIRECT("'Plak, Gebiedsmaatregelen'!A"&amp;$AS$21&amp;":H"&amp;$AS$22),AV$24,FALSE)</f>
        <v>0</v>
      </c>
      <c r="AW200" s="18">
        <f ca="1">VLOOKUP('Bewerking, HH'!$B200,INDIRECT("'Plak, Gebiedsmaatregelen'!A"&amp;$AS$21&amp;":H"&amp;$AS$22),AW$24,FALSE)</f>
        <v>0</v>
      </c>
    </row>
    <row r="201" spans="1:49" x14ac:dyDescent="0.25">
      <c r="B201" s="18" t="s">
        <v>45</v>
      </c>
      <c r="C201" s="18">
        <f ca="1">VLOOKUP('Bewerking, HH'!$B201,INDIRECT("'Plak, Gebiedsmaatregelen'!A"&amp;$E$21&amp;":H"&amp;$E$22),C$24,FALSE)</f>
        <v>0</v>
      </c>
      <c r="D201" s="18">
        <f ca="1">VLOOKUP('Bewerking, HH'!$B201,INDIRECT("'Plak, Gebiedsmaatregelen'!A"&amp;$E$21&amp;":H"&amp;$E$22),D$24,FALSE)</f>
        <v>0</v>
      </c>
      <c r="E201" s="18">
        <f ca="1">VLOOKUP('Bewerking, HH'!$B201,INDIRECT("'Plak, Gebiedsmaatregelen'!A"&amp;$E$21&amp;":H"&amp;$E$22),E$24,FALSE)</f>
        <v>0</v>
      </c>
      <c r="F201" s="18">
        <f ca="1">VLOOKUP('Bewerking, HH'!$B201,INDIRECT("'Plak, Gebiedsmaatregelen'!A"&amp;$E$21&amp;":H"&amp;$E$22),F$24,FALSE)</f>
        <v>0</v>
      </c>
      <c r="G201" s="18">
        <f ca="1">VLOOKUP('Bewerking, HH'!$B201,INDIRECT("'Plak, Gebiedsmaatregelen'!A"&amp;$E$21&amp;":H"&amp;$E$22),G$24,FALSE)</f>
        <v>0</v>
      </c>
      <c r="H201" s="18">
        <f ca="1">VLOOKUP('Bewerking, HH'!$B201,INDIRECT("'Plak, Gebiedsmaatregelen'!A"&amp;$E$21&amp;":H"&amp;$E$22),H$24,FALSE)</f>
        <v>0</v>
      </c>
      <c r="I201" s="18">
        <f ca="1">VLOOKUP('Bewerking, HH'!$B201,INDIRECT("'Plak, Gebiedsmaatregelen'!A"&amp;$E$21&amp;":H"&amp;$E$22),I$24,FALSE)</f>
        <v>0</v>
      </c>
      <c r="M201" s="18">
        <f ca="1">VLOOKUP('Bewerking, HH'!$B201,INDIRECT("'Plak, Gebiedsmaatregelen'!A"&amp;$O$21&amp;":H"&amp;$O$22),M$24,FALSE)</f>
        <v>0</v>
      </c>
      <c r="N201" s="18">
        <f ca="1">VLOOKUP('Bewerking, HH'!$B201,INDIRECT("'Plak, Gebiedsmaatregelen'!A"&amp;$O$21&amp;":H"&amp;$O$22),N$24,FALSE)</f>
        <v>0</v>
      </c>
      <c r="O201" s="18">
        <f ca="1">VLOOKUP('Bewerking, HH'!$B201,INDIRECT("'Plak, Gebiedsmaatregelen'!A"&amp;$O$21&amp;":H"&amp;$O$22),O$24,FALSE)</f>
        <v>0</v>
      </c>
      <c r="P201" s="18">
        <f ca="1">VLOOKUP('Bewerking, HH'!$B201,INDIRECT("'Plak, Gebiedsmaatregelen'!A"&amp;$O$21&amp;":H"&amp;$O$22),P$24,FALSE)</f>
        <v>0</v>
      </c>
      <c r="Q201" s="18">
        <f ca="1">VLOOKUP('Bewerking, HH'!$B201,INDIRECT("'Plak, Gebiedsmaatregelen'!A"&amp;$O$21&amp;":H"&amp;$O$22),Q$24,FALSE)</f>
        <v>0</v>
      </c>
      <c r="R201" s="18">
        <f ca="1">VLOOKUP('Bewerking, HH'!$B201,INDIRECT("'Plak, Gebiedsmaatregelen'!A"&amp;$O$21&amp;":H"&amp;$O$22),R$24,FALSE)</f>
        <v>0</v>
      </c>
      <c r="S201" s="18">
        <f ca="1">VLOOKUP('Bewerking, HH'!$B201,INDIRECT("'Plak, Gebiedsmaatregelen'!A"&amp;$O$21&amp;":H"&amp;$O$22),S$24,FALSE)</f>
        <v>0</v>
      </c>
      <c r="W201" s="18">
        <f ca="1">VLOOKUP('Bewerking, HH'!$B201,INDIRECT("'Plak, Gebiedsmaatregelen'!A"&amp;$Y$21&amp;":H"&amp;$Y$22),W$24,FALSE)</f>
        <v>0</v>
      </c>
      <c r="X201" s="18">
        <f ca="1">VLOOKUP('Bewerking, HH'!$B201,INDIRECT("'Plak, Gebiedsmaatregelen'!A"&amp;$Y$21&amp;":H"&amp;$Y$22),X$24,FALSE)</f>
        <v>0</v>
      </c>
      <c r="Y201" s="18">
        <f ca="1">VLOOKUP('Bewerking, HH'!$B201,INDIRECT("'Plak, Gebiedsmaatregelen'!A"&amp;$Y$21&amp;":H"&amp;$Y$22),Y$24,FALSE)</f>
        <v>0</v>
      </c>
      <c r="Z201" s="18">
        <f ca="1">VLOOKUP('Bewerking, HH'!$B201,INDIRECT("'Plak, Gebiedsmaatregelen'!A"&amp;$Y$21&amp;":H"&amp;$Y$22),Z$24,FALSE)</f>
        <v>0</v>
      </c>
      <c r="AA201" s="18">
        <f ca="1">VLOOKUP('Bewerking, HH'!$B201,INDIRECT("'Plak, Gebiedsmaatregelen'!A"&amp;$Y$21&amp;":H"&amp;$Y$22),AA$24,FALSE)</f>
        <v>0</v>
      </c>
      <c r="AB201" s="18">
        <f ca="1">VLOOKUP('Bewerking, HH'!$B201,INDIRECT("'Plak, Gebiedsmaatregelen'!A"&amp;$Y$21&amp;":H"&amp;$Y$22),AB$24,FALSE)</f>
        <v>0</v>
      </c>
      <c r="AC201" s="18">
        <f ca="1">VLOOKUP('Bewerking, HH'!$B201,INDIRECT("'Plak, Gebiedsmaatregelen'!A"&amp;$Y$21&amp;":H"&amp;$Y$22),AC$24,FALSE)</f>
        <v>0</v>
      </c>
      <c r="AG201" s="18">
        <f ca="1">VLOOKUP('Bewerking, HH'!$B201,INDIRECT("'Plak, Gebiedsmaatregelen'!A"&amp;$AI$21&amp;":H"&amp;$AI$22),AG$24,FALSE)</f>
        <v>0</v>
      </c>
      <c r="AH201" s="18">
        <f ca="1">VLOOKUP('Bewerking, HH'!$B201,INDIRECT("'Plak, Gebiedsmaatregelen'!A"&amp;$AI$21&amp;":H"&amp;$AI$22),AH$24,FALSE)</f>
        <v>0</v>
      </c>
      <c r="AI201" s="18">
        <f ca="1">VLOOKUP('Bewerking, HH'!$B201,INDIRECT("'Plak, Gebiedsmaatregelen'!A"&amp;$AI$21&amp;":H"&amp;$AI$22),AI$24,FALSE)</f>
        <v>0</v>
      </c>
      <c r="AJ201" s="18">
        <f ca="1">VLOOKUP('Bewerking, HH'!$B201,INDIRECT("'Plak, Gebiedsmaatregelen'!A"&amp;$AI$21&amp;":H"&amp;$AI$22),AJ$24,FALSE)</f>
        <v>0</v>
      </c>
      <c r="AK201" s="18">
        <f ca="1">VLOOKUP('Bewerking, HH'!$B201,INDIRECT("'Plak, Gebiedsmaatregelen'!A"&amp;$AI$21&amp;":H"&amp;$AI$22),AK$24,FALSE)</f>
        <v>0</v>
      </c>
      <c r="AL201" s="18">
        <f ca="1">VLOOKUP('Bewerking, HH'!$B201,INDIRECT("'Plak, Gebiedsmaatregelen'!A"&amp;$AI$21&amp;":H"&amp;$AI$22),AL$24,FALSE)</f>
        <v>0</v>
      </c>
      <c r="AM201" s="18">
        <f ca="1">VLOOKUP('Bewerking, HH'!$B201,INDIRECT("'Plak, Gebiedsmaatregelen'!A"&amp;$AI$21&amp;":H"&amp;$AI$22),AM$24,FALSE)</f>
        <v>0</v>
      </c>
      <c r="AQ201" s="18">
        <f ca="1">VLOOKUP('Bewerking, HH'!$B201,INDIRECT("'Plak, Gebiedsmaatregelen'!A"&amp;$AS$21&amp;":H"&amp;$AS$22),AQ$24,FALSE)</f>
        <v>0</v>
      </c>
      <c r="AR201" s="18">
        <f ca="1">VLOOKUP('Bewerking, HH'!$B201,INDIRECT("'Plak, Gebiedsmaatregelen'!A"&amp;$AS$21&amp;":H"&amp;$AS$22),AR$24,FALSE)</f>
        <v>0</v>
      </c>
      <c r="AS201" s="18">
        <f ca="1">VLOOKUP('Bewerking, HH'!$B201,INDIRECT("'Plak, Gebiedsmaatregelen'!A"&amp;$AS$21&amp;":H"&amp;$AS$22),AS$24,FALSE)</f>
        <v>0</v>
      </c>
      <c r="AT201" s="18">
        <f ca="1">VLOOKUP('Bewerking, HH'!$B201,INDIRECT("'Plak, Gebiedsmaatregelen'!A"&amp;$AS$21&amp;":H"&amp;$AS$22),AT$24,FALSE)</f>
        <v>0</v>
      </c>
      <c r="AU201" s="18">
        <f ca="1">VLOOKUP('Bewerking, HH'!$B201,INDIRECT("'Plak, Gebiedsmaatregelen'!A"&amp;$AS$21&amp;":H"&amp;$AS$22),AU$24,FALSE)</f>
        <v>0</v>
      </c>
      <c r="AV201" s="18">
        <f ca="1">VLOOKUP('Bewerking, HH'!$B201,INDIRECT("'Plak, Gebiedsmaatregelen'!A"&amp;$AS$21&amp;":H"&amp;$AS$22),AV$24,FALSE)</f>
        <v>0</v>
      </c>
      <c r="AW201" s="18">
        <f ca="1">VLOOKUP('Bewerking, HH'!$B201,INDIRECT("'Plak, Gebiedsmaatregelen'!A"&amp;$AS$21&amp;":H"&amp;$AS$22),AW$24,FALSE)</f>
        <v>0</v>
      </c>
    </row>
    <row r="202" spans="1:49" x14ac:dyDescent="0.25">
      <c r="B202" s="18" t="s">
        <v>46</v>
      </c>
      <c r="C202" s="18">
        <f ca="1">VLOOKUP('Bewerking, HH'!$B202,INDIRECT("'Plak, Gebiedsmaatregelen'!A"&amp;$E$21&amp;":H"&amp;$E$22),C$24,FALSE)</f>
        <v>0</v>
      </c>
      <c r="D202" s="18">
        <f ca="1">VLOOKUP('Bewerking, HH'!$B202,INDIRECT("'Plak, Gebiedsmaatregelen'!A"&amp;$E$21&amp;":H"&amp;$E$22),D$24,FALSE)</f>
        <v>0</v>
      </c>
      <c r="E202" s="18">
        <f ca="1">VLOOKUP('Bewerking, HH'!$B202,INDIRECT("'Plak, Gebiedsmaatregelen'!A"&amp;$E$21&amp;":H"&amp;$E$22),E$24,FALSE)</f>
        <v>0</v>
      </c>
      <c r="F202" s="18">
        <f ca="1">VLOOKUP('Bewerking, HH'!$B202,INDIRECT("'Plak, Gebiedsmaatregelen'!A"&amp;$E$21&amp;":H"&amp;$E$22),F$24,FALSE)</f>
        <v>0</v>
      </c>
      <c r="G202" s="18">
        <f ca="1">VLOOKUP('Bewerking, HH'!$B202,INDIRECT("'Plak, Gebiedsmaatregelen'!A"&amp;$E$21&amp;":H"&amp;$E$22),G$24,FALSE)</f>
        <v>0</v>
      </c>
      <c r="H202" s="18">
        <f ca="1">VLOOKUP('Bewerking, HH'!$B202,INDIRECT("'Plak, Gebiedsmaatregelen'!A"&amp;$E$21&amp;":H"&amp;$E$22),H$24,FALSE)</f>
        <v>0</v>
      </c>
      <c r="I202" s="18">
        <f ca="1">VLOOKUP('Bewerking, HH'!$B202,INDIRECT("'Plak, Gebiedsmaatregelen'!A"&amp;$E$21&amp;":H"&amp;$E$22),I$24,FALSE)</f>
        <v>0</v>
      </c>
      <c r="M202" s="18">
        <f ca="1">VLOOKUP('Bewerking, HH'!$B202,INDIRECT("'Plak, Gebiedsmaatregelen'!A"&amp;$O$21&amp;":H"&amp;$O$22),M$24,FALSE)</f>
        <v>0</v>
      </c>
      <c r="N202" s="18">
        <f ca="1">VLOOKUP('Bewerking, HH'!$B202,INDIRECT("'Plak, Gebiedsmaatregelen'!A"&amp;$O$21&amp;":H"&amp;$O$22),N$24,FALSE)</f>
        <v>0</v>
      </c>
      <c r="O202" s="18">
        <f ca="1">VLOOKUP('Bewerking, HH'!$B202,INDIRECT("'Plak, Gebiedsmaatregelen'!A"&amp;$O$21&amp;":H"&amp;$O$22),O$24,FALSE)</f>
        <v>0</v>
      </c>
      <c r="P202" s="18">
        <f ca="1">VLOOKUP('Bewerking, HH'!$B202,INDIRECT("'Plak, Gebiedsmaatregelen'!A"&amp;$O$21&amp;":H"&amp;$O$22),P$24,FALSE)</f>
        <v>0</v>
      </c>
      <c r="Q202" s="18">
        <f ca="1">VLOOKUP('Bewerking, HH'!$B202,INDIRECT("'Plak, Gebiedsmaatregelen'!A"&amp;$O$21&amp;":H"&amp;$O$22),Q$24,FALSE)</f>
        <v>0</v>
      </c>
      <c r="R202" s="18">
        <f ca="1">VLOOKUP('Bewerking, HH'!$B202,INDIRECT("'Plak, Gebiedsmaatregelen'!A"&amp;$O$21&amp;":H"&amp;$O$22),R$24,FALSE)</f>
        <v>0</v>
      </c>
      <c r="S202" s="18">
        <f ca="1">VLOOKUP('Bewerking, HH'!$B202,INDIRECT("'Plak, Gebiedsmaatregelen'!A"&amp;$O$21&amp;":H"&amp;$O$22),S$24,FALSE)</f>
        <v>0</v>
      </c>
      <c r="W202" s="18">
        <f ca="1">VLOOKUP('Bewerking, HH'!$B202,INDIRECT("'Plak, Gebiedsmaatregelen'!A"&amp;$Y$21&amp;":H"&amp;$Y$22),W$24,FALSE)</f>
        <v>0</v>
      </c>
      <c r="X202" s="18">
        <f ca="1">VLOOKUP('Bewerking, HH'!$B202,INDIRECT("'Plak, Gebiedsmaatregelen'!A"&amp;$Y$21&amp;":H"&amp;$Y$22),X$24,FALSE)</f>
        <v>0</v>
      </c>
      <c r="Y202" s="18">
        <f ca="1">VLOOKUP('Bewerking, HH'!$B202,INDIRECT("'Plak, Gebiedsmaatregelen'!A"&amp;$Y$21&amp;":H"&amp;$Y$22),Y$24,FALSE)</f>
        <v>0</v>
      </c>
      <c r="Z202" s="18">
        <f ca="1">VLOOKUP('Bewerking, HH'!$B202,INDIRECT("'Plak, Gebiedsmaatregelen'!A"&amp;$Y$21&amp;":H"&amp;$Y$22),Z$24,FALSE)</f>
        <v>0</v>
      </c>
      <c r="AA202" s="18">
        <f ca="1">VLOOKUP('Bewerking, HH'!$B202,INDIRECT("'Plak, Gebiedsmaatregelen'!A"&amp;$Y$21&amp;":H"&amp;$Y$22),AA$24,FALSE)</f>
        <v>0</v>
      </c>
      <c r="AB202" s="18">
        <f ca="1">VLOOKUP('Bewerking, HH'!$B202,INDIRECT("'Plak, Gebiedsmaatregelen'!A"&amp;$Y$21&amp;":H"&amp;$Y$22),AB$24,FALSE)</f>
        <v>0</v>
      </c>
      <c r="AC202" s="18">
        <f ca="1">VLOOKUP('Bewerking, HH'!$B202,INDIRECT("'Plak, Gebiedsmaatregelen'!A"&amp;$Y$21&amp;":H"&amp;$Y$22),AC$24,FALSE)</f>
        <v>0</v>
      </c>
      <c r="AG202" s="18">
        <f ca="1">VLOOKUP('Bewerking, HH'!$B202,INDIRECT("'Plak, Gebiedsmaatregelen'!A"&amp;$AI$21&amp;":H"&amp;$AI$22),AG$24,FALSE)</f>
        <v>0</v>
      </c>
      <c r="AH202" s="18">
        <f ca="1">VLOOKUP('Bewerking, HH'!$B202,INDIRECT("'Plak, Gebiedsmaatregelen'!A"&amp;$AI$21&amp;":H"&amp;$AI$22),AH$24,FALSE)</f>
        <v>0</v>
      </c>
      <c r="AI202" s="18">
        <f ca="1">VLOOKUP('Bewerking, HH'!$B202,INDIRECT("'Plak, Gebiedsmaatregelen'!A"&amp;$AI$21&amp;":H"&amp;$AI$22),AI$24,FALSE)</f>
        <v>0</v>
      </c>
      <c r="AJ202" s="18">
        <f ca="1">VLOOKUP('Bewerking, HH'!$B202,INDIRECT("'Plak, Gebiedsmaatregelen'!A"&amp;$AI$21&amp;":H"&amp;$AI$22),AJ$24,FALSE)</f>
        <v>0</v>
      </c>
      <c r="AK202" s="18">
        <f ca="1">VLOOKUP('Bewerking, HH'!$B202,INDIRECT("'Plak, Gebiedsmaatregelen'!A"&amp;$AI$21&amp;":H"&amp;$AI$22),AK$24,FALSE)</f>
        <v>0</v>
      </c>
      <c r="AL202" s="18">
        <f ca="1">VLOOKUP('Bewerking, HH'!$B202,INDIRECT("'Plak, Gebiedsmaatregelen'!A"&amp;$AI$21&amp;":H"&amp;$AI$22),AL$24,FALSE)</f>
        <v>0</v>
      </c>
      <c r="AM202" s="18">
        <f ca="1">VLOOKUP('Bewerking, HH'!$B202,INDIRECT("'Plak, Gebiedsmaatregelen'!A"&amp;$AI$21&amp;":H"&amp;$AI$22),AM$24,FALSE)</f>
        <v>0</v>
      </c>
      <c r="AQ202" s="18">
        <f ca="1">VLOOKUP('Bewerking, HH'!$B202,INDIRECT("'Plak, Gebiedsmaatregelen'!A"&amp;$AS$21&amp;":H"&amp;$AS$22),AQ$24,FALSE)</f>
        <v>0</v>
      </c>
      <c r="AR202" s="18">
        <f ca="1">VLOOKUP('Bewerking, HH'!$B202,INDIRECT("'Plak, Gebiedsmaatregelen'!A"&amp;$AS$21&amp;":H"&amp;$AS$22),AR$24,FALSE)</f>
        <v>0</v>
      </c>
      <c r="AS202" s="18">
        <f ca="1">VLOOKUP('Bewerking, HH'!$B202,INDIRECT("'Plak, Gebiedsmaatregelen'!A"&amp;$AS$21&amp;":H"&amp;$AS$22),AS$24,FALSE)</f>
        <v>0</v>
      </c>
      <c r="AT202" s="18">
        <f ca="1">VLOOKUP('Bewerking, HH'!$B202,INDIRECT("'Plak, Gebiedsmaatregelen'!A"&amp;$AS$21&amp;":H"&amp;$AS$22),AT$24,FALSE)</f>
        <v>0</v>
      </c>
      <c r="AU202" s="18">
        <f ca="1">VLOOKUP('Bewerking, HH'!$B202,INDIRECT("'Plak, Gebiedsmaatregelen'!A"&amp;$AS$21&amp;":H"&amp;$AS$22),AU$24,FALSE)</f>
        <v>0</v>
      </c>
      <c r="AV202" s="18">
        <f ca="1">VLOOKUP('Bewerking, HH'!$B202,INDIRECT("'Plak, Gebiedsmaatregelen'!A"&amp;$AS$21&amp;":H"&amp;$AS$22),AV$24,FALSE)</f>
        <v>0</v>
      </c>
      <c r="AW202" s="18">
        <f ca="1">VLOOKUP('Bewerking, HH'!$B202,INDIRECT("'Plak, Gebiedsmaatregelen'!A"&amp;$AS$21&amp;":H"&amp;$AS$22),AW$24,FALSE)</f>
        <v>0</v>
      </c>
    </row>
    <row r="203" spans="1:49" x14ac:dyDescent="0.25">
      <c r="B203" s="18" t="s">
        <v>47</v>
      </c>
      <c r="C203" s="18">
        <f ca="1">VLOOKUP('Bewerking, HH'!$B203,INDIRECT("'Plak, Gebiedsmaatregelen'!A"&amp;$E$21&amp;":H"&amp;$E$22),C$24,FALSE)</f>
        <v>0</v>
      </c>
      <c r="D203" s="18">
        <f ca="1">VLOOKUP('Bewerking, HH'!$B203,INDIRECT("'Plak, Gebiedsmaatregelen'!A"&amp;$E$21&amp;":H"&amp;$E$22),D$24,FALSE)</f>
        <v>0</v>
      </c>
      <c r="E203" s="18">
        <f ca="1">VLOOKUP('Bewerking, HH'!$B203,INDIRECT("'Plak, Gebiedsmaatregelen'!A"&amp;$E$21&amp;":H"&amp;$E$22),E$24,FALSE)</f>
        <v>0</v>
      </c>
      <c r="F203" s="18">
        <f ca="1">VLOOKUP('Bewerking, HH'!$B203,INDIRECT("'Plak, Gebiedsmaatregelen'!A"&amp;$E$21&amp;":H"&amp;$E$22),F$24,FALSE)</f>
        <v>0</v>
      </c>
      <c r="G203" s="18">
        <f ca="1">VLOOKUP('Bewerking, HH'!$B203,INDIRECT("'Plak, Gebiedsmaatregelen'!A"&amp;$E$21&amp;":H"&amp;$E$22),G$24,FALSE)</f>
        <v>0</v>
      </c>
      <c r="H203" s="18">
        <f ca="1">VLOOKUP('Bewerking, HH'!$B203,INDIRECT("'Plak, Gebiedsmaatregelen'!A"&amp;$E$21&amp;":H"&amp;$E$22),H$24,FALSE)</f>
        <v>0</v>
      </c>
      <c r="I203" s="18">
        <f ca="1">VLOOKUP('Bewerking, HH'!$B203,INDIRECT("'Plak, Gebiedsmaatregelen'!A"&amp;$E$21&amp;":H"&amp;$E$22),I$24,FALSE)</f>
        <v>0</v>
      </c>
      <c r="M203" s="18">
        <f ca="1">VLOOKUP('Bewerking, HH'!$B203,INDIRECT("'Plak, Gebiedsmaatregelen'!A"&amp;$O$21&amp;":H"&amp;$O$22),M$24,FALSE)</f>
        <v>0</v>
      </c>
      <c r="N203" s="18">
        <f ca="1">VLOOKUP('Bewerking, HH'!$B203,INDIRECT("'Plak, Gebiedsmaatregelen'!A"&amp;$O$21&amp;":H"&amp;$O$22),N$24,FALSE)</f>
        <v>0</v>
      </c>
      <c r="O203" s="18">
        <f ca="1">VLOOKUP('Bewerking, HH'!$B203,INDIRECT("'Plak, Gebiedsmaatregelen'!A"&amp;$O$21&amp;":H"&amp;$O$22),O$24,FALSE)</f>
        <v>0</v>
      </c>
      <c r="P203" s="18">
        <f ca="1">VLOOKUP('Bewerking, HH'!$B203,INDIRECT("'Plak, Gebiedsmaatregelen'!A"&amp;$O$21&amp;":H"&amp;$O$22),P$24,FALSE)</f>
        <v>0</v>
      </c>
      <c r="Q203" s="18">
        <f ca="1">VLOOKUP('Bewerking, HH'!$B203,INDIRECT("'Plak, Gebiedsmaatregelen'!A"&amp;$O$21&amp;":H"&amp;$O$22),Q$24,FALSE)</f>
        <v>0</v>
      </c>
      <c r="R203" s="18">
        <f ca="1">VLOOKUP('Bewerking, HH'!$B203,INDIRECT("'Plak, Gebiedsmaatregelen'!A"&amp;$O$21&amp;":H"&amp;$O$22),R$24,FALSE)</f>
        <v>0</v>
      </c>
      <c r="S203" s="18">
        <f ca="1">VLOOKUP('Bewerking, HH'!$B203,INDIRECT("'Plak, Gebiedsmaatregelen'!A"&amp;$O$21&amp;":H"&amp;$O$22),S$24,FALSE)</f>
        <v>0</v>
      </c>
      <c r="W203" s="18">
        <f ca="1">VLOOKUP('Bewerking, HH'!$B203,INDIRECT("'Plak, Gebiedsmaatregelen'!A"&amp;$Y$21&amp;":H"&amp;$Y$22),W$24,FALSE)</f>
        <v>0</v>
      </c>
      <c r="X203" s="18">
        <f ca="1">VLOOKUP('Bewerking, HH'!$B203,INDIRECT("'Plak, Gebiedsmaatregelen'!A"&amp;$Y$21&amp;":H"&amp;$Y$22),X$24,FALSE)</f>
        <v>0</v>
      </c>
      <c r="Y203" s="18">
        <f ca="1">VLOOKUP('Bewerking, HH'!$B203,INDIRECT("'Plak, Gebiedsmaatregelen'!A"&amp;$Y$21&amp;":H"&amp;$Y$22),Y$24,FALSE)</f>
        <v>0</v>
      </c>
      <c r="Z203" s="18">
        <f ca="1">VLOOKUP('Bewerking, HH'!$B203,INDIRECT("'Plak, Gebiedsmaatregelen'!A"&amp;$Y$21&amp;":H"&amp;$Y$22),Z$24,FALSE)</f>
        <v>0</v>
      </c>
      <c r="AA203" s="18">
        <f ca="1">VLOOKUP('Bewerking, HH'!$B203,INDIRECT("'Plak, Gebiedsmaatregelen'!A"&amp;$Y$21&amp;":H"&amp;$Y$22),AA$24,FALSE)</f>
        <v>0</v>
      </c>
      <c r="AB203" s="18">
        <f ca="1">VLOOKUP('Bewerking, HH'!$B203,INDIRECT("'Plak, Gebiedsmaatregelen'!A"&amp;$Y$21&amp;":H"&amp;$Y$22),AB$24,FALSE)</f>
        <v>0</v>
      </c>
      <c r="AC203" s="18">
        <f ca="1">VLOOKUP('Bewerking, HH'!$B203,INDIRECT("'Plak, Gebiedsmaatregelen'!A"&amp;$Y$21&amp;":H"&amp;$Y$22),AC$24,FALSE)</f>
        <v>0</v>
      </c>
      <c r="AG203" s="18">
        <f ca="1">VLOOKUP('Bewerking, HH'!$B203,INDIRECT("'Plak, Gebiedsmaatregelen'!A"&amp;$AI$21&amp;":H"&amp;$AI$22),AG$24,FALSE)</f>
        <v>0</v>
      </c>
      <c r="AH203" s="18">
        <f ca="1">VLOOKUP('Bewerking, HH'!$B203,INDIRECT("'Plak, Gebiedsmaatregelen'!A"&amp;$AI$21&amp;":H"&amp;$AI$22),AH$24,FALSE)</f>
        <v>0</v>
      </c>
      <c r="AI203" s="18">
        <f ca="1">VLOOKUP('Bewerking, HH'!$B203,INDIRECT("'Plak, Gebiedsmaatregelen'!A"&amp;$AI$21&amp;":H"&amp;$AI$22),AI$24,FALSE)</f>
        <v>0</v>
      </c>
      <c r="AJ203" s="18">
        <f ca="1">VLOOKUP('Bewerking, HH'!$B203,INDIRECT("'Plak, Gebiedsmaatregelen'!A"&amp;$AI$21&amp;":H"&amp;$AI$22),AJ$24,FALSE)</f>
        <v>0</v>
      </c>
      <c r="AK203" s="18">
        <f ca="1">VLOOKUP('Bewerking, HH'!$B203,INDIRECT("'Plak, Gebiedsmaatregelen'!A"&amp;$AI$21&amp;":H"&amp;$AI$22),AK$24,FALSE)</f>
        <v>0</v>
      </c>
      <c r="AL203" s="18">
        <f ca="1">VLOOKUP('Bewerking, HH'!$B203,INDIRECT("'Plak, Gebiedsmaatregelen'!A"&amp;$AI$21&amp;":H"&amp;$AI$22),AL$24,FALSE)</f>
        <v>0</v>
      </c>
      <c r="AM203" s="18">
        <f ca="1">VLOOKUP('Bewerking, HH'!$B203,INDIRECT("'Plak, Gebiedsmaatregelen'!A"&amp;$AI$21&amp;":H"&amp;$AI$22),AM$24,FALSE)</f>
        <v>0</v>
      </c>
      <c r="AQ203" s="18">
        <f ca="1">VLOOKUP('Bewerking, HH'!$B203,INDIRECT("'Plak, Gebiedsmaatregelen'!A"&amp;$AS$21&amp;":H"&amp;$AS$22),AQ$24,FALSE)</f>
        <v>0</v>
      </c>
      <c r="AR203" s="18">
        <f ca="1">VLOOKUP('Bewerking, HH'!$B203,INDIRECT("'Plak, Gebiedsmaatregelen'!A"&amp;$AS$21&amp;":H"&amp;$AS$22),AR$24,FALSE)</f>
        <v>0</v>
      </c>
      <c r="AS203" s="18">
        <f ca="1">VLOOKUP('Bewerking, HH'!$B203,INDIRECT("'Plak, Gebiedsmaatregelen'!A"&amp;$AS$21&amp;":H"&amp;$AS$22),AS$24,FALSE)</f>
        <v>0</v>
      </c>
      <c r="AT203" s="18">
        <f ca="1">VLOOKUP('Bewerking, HH'!$B203,INDIRECT("'Plak, Gebiedsmaatregelen'!A"&amp;$AS$21&amp;":H"&amp;$AS$22),AT$24,FALSE)</f>
        <v>0</v>
      </c>
      <c r="AU203" s="18">
        <f ca="1">VLOOKUP('Bewerking, HH'!$B203,INDIRECT("'Plak, Gebiedsmaatregelen'!A"&amp;$AS$21&amp;":H"&amp;$AS$22),AU$24,FALSE)</f>
        <v>0</v>
      </c>
      <c r="AV203" s="18">
        <f ca="1">VLOOKUP('Bewerking, HH'!$B203,INDIRECT("'Plak, Gebiedsmaatregelen'!A"&amp;$AS$21&amp;":H"&amp;$AS$22),AV$24,FALSE)</f>
        <v>0</v>
      </c>
      <c r="AW203" s="18">
        <f ca="1">VLOOKUP('Bewerking, HH'!$B203,INDIRECT("'Plak, Gebiedsmaatregelen'!A"&amp;$AS$21&amp;":H"&amp;$AS$22),AW$24,FALSE)</f>
        <v>0</v>
      </c>
    </row>
    <row r="204" spans="1:49" x14ac:dyDescent="0.25">
      <c r="B204" s="18" t="s">
        <v>48</v>
      </c>
      <c r="C204" s="18">
        <f ca="1">VLOOKUP('Bewerking, HH'!$B204,INDIRECT("'Plak, Gebiedsmaatregelen'!A"&amp;$E$21&amp;":H"&amp;$E$22),C$24,FALSE)</f>
        <v>0</v>
      </c>
      <c r="D204" s="18">
        <f ca="1">VLOOKUP('Bewerking, HH'!$B204,INDIRECT("'Plak, Gebiedsmaatregelen'!A"&amp;$E$21&amp;":H"&amp;$E$22),D$24,FALSE)</f>
        <v>0</v>
      </c>
      <c r="E204" s="18">
        <f ca="1">VLOOKUP('Bewerking, HH'!$B204,INDIRECT("'Plak, Gebiedsmaatregelen'!A"&amp;$E$21&amp;":H"&amp;$E$22),E$24,FALSE)</f>
        <v>0</v>
      </c>
      <c r="F204" s="18">
        <f ca="1">VLOOKUP('Bewerking, HH'!$B204,INDIRECT("'Plak, Gebiedsmaatregelen'!A"&amp;$E$21&amp;":H"&amp;$E$22),F$24,FALSE)</f>
        <v>0</v>
      </c>
      <c r="G204" s="18">
        <f ca="1">VLOOKUP('Bewerking, HH'!$B204,INDIRECT("'Plak, Gebiedsmaatregelen'!A"&amp;$E$21&amp;":H"&amp;$E$22),G$24,FALSE)</f>
        <v>0</v>
      </c>
      <c r="H204" s="18">
        <f ca="1">VLOOKUP('Bewerking, HH'!$B204,INDIRECT("'Plak, Gebiedsmaatregelen'!A"&amp;$E$21&amp;":H"&amp;$E$22),H$24,FALSE)</f>
        <v>0</v>
      </c>
      <c r="I204" s="18">
        <f ca="1">VLOOKUP('Bewerking, HH'!$B204,INDIRECT("'Plak, Gebiedsmaatregelen'!A"&amp;$E$21&amp;":H"&amp;$E$22),I$24,FALSE)</f>
        <v>0</v>
      </c>
      <c r="M204" s="18">
        <f ca="1">VLOOKUP('Bewerking, HH'!$B204,INDIRECT("'Plak, Gebiedsmaatregelen'!A"&amp;$O$21&amp;":H"&amp;$O$22),M$24,FALSE)</f>
        <v>0</v>
      </c>
      <c r="N204" s="18">
        <f ca="1">VLOOKUP('Bewerking, HH'!$B204,INDIRECT("'Plak, Gebiedsmaatregelen'!A"&amp;$O$21&amp;":H"&amp;$O$22),N$24,FALSE)</f>
        <v>0</v>
      </c>
      <c r="O204" s="18">
        <f ca="1">VLOOKUP('Bewerking, HH'!$B204,INDIRECT("'Plak, Gebiedsmaatregelen'!A"&amp;$O$21&amp;":H"&amp;$O$22),O$24,FALSE)</f>
        <v>0</v>
      </c>
      <c r="P204" s="18">
        <f ca="1">VLOOKUP('Bewerking, HH'!$B204,INDIRECT("'Plak, Gebiedsmaatregelen'!A"&amp;$O$21&amp;":H"&amp;$O$22),P$24,FALSE)</f>
        <v>0</v>
      </c>
      <c r="Q204" s="18">
        <f ca="1">VLOOKUP('Bewerking, HH'!$B204,INDIRECT("'Plak, Gebiedsmaatregelen'!A"&amp;$O$21&amp;":H"&amp;$O$22),Q$24,FALSE)</f>
        <v>0</v>
      </c>
      <c r="R204" s="18">
        <f ca="1">VLOOKUP('Bewerking, HH'!$B204,INDIRECT("'Plak, Gebiedsmaatregelen'!A"&amp;$O$21&amp;":H"&amp;$O$22),R$24,FALSE)</f>
        <v>0</v>
      </c>
      <c r="S204" s="18">
        <f ca="1">VLOOKUP('Bewerking, HH'!$B204,INDIRECT("'Plak, Gebiedsmaatregelen'!A"&amp;$O$21&amp;":H"&amp;$O$22),S$24,FALSE)</f>
        <v>0</v>
      </c>
      <c r="W204" s="18">
        <f ca="1">VLOOKUP('Bewerking, HH'!$B204,INDIRECT("'Plak, Gebiedsmaatregelen'!A"&amp;$Y$21&amp;":H"&amp;$Y$22),W$24,FALSE)</f>
        <v>0</v>
      </c>
      <c r="X204" s="18">
        <f ca="1">VLOOKUP('Bewerking, HH'!$B204,INDIRECT("'Plak, Gebiedsmaatregelen'!A"&amp;$Y$21&amp;":H"&amp;$Y$22),X$24,FALSE)</f>
        <v>0</v>
      </c>
      <c r="Y204" s="18">
        <f ca="1">VLOOKUP('Bewerking, HH'!$B204,INDIRECT("'Plak, Gebiedsmaatregelen'!A"&amp;$Y$21&amp;":H"&amp;$Y$22),Y$24,FALSE)</f>
        <v>0</v>
      </c>
      <c r="Z204" s="18">
        <f ca="1">VLOOKUP('Bewerking, HH'!$B204,INDIRECT("'Plak, Gebiedsmaatregelen'!A"&amp;$Y$21&amp;":H"&amp;$Y$22),Z$24,FALSE)</f>
        <v>0</v>
      </c>
      <c r="AA204" s="18">
        <f ca="1">VLOOKUP('Bewerking, HH'!$B204,INDIRECT("'Plak, Gebiedsmaatregelen'!A"&amp;$Y$21&amp;":H"&amp;$Y$22),AA$24,FALSE)</f>
        <v>0</v>
      </c>
      <c r="AB204" s="18">
        <f ca="1">VLOOKUP('Bewerking, HH'!$B204,INDIRECT("'Plak, Gebiedsmaatregelen'!A"&amp;$Y$21&amp;":H"&amp;$Y$22),AB$24,FALSE)</f>
        <v>0</v>
      </c>
      <c r="AC204" s="18">
        <f ca="1">VLOOKUP('Bewerking, HH'!$B204,INDIRECT("'Plak, Gebiedsmaatregelen'!A"&amp;$Y$21&amp;":H"&amp;$Y$22),AC$24,FALSE)</f>
        <v>0</v>
      </c>
      <c r="AG204" s="18">
        <f ca="1">VLOOKUP('Bewerking, HH'!$B204,INDIRECT("'Plak, Gebiedsmaatregelen'!A"&amp;$AI$21&amp;":H"&amp;$AI$22),AG$24,FALSE)</f>
        <v>0</v>
      </c>
      <c r="AH204" s="18">
        <f ca="1">VLOOKUP('Bewerking, HH'!$B204,INDIRECT("'Plak, Gebiedsmaatregelen'!A"&amp;$AI$21&amp;":H"&amp;$AI$22),AH$24,FALSE)</f>
        <v>0</v>
      </c>
      <c r="AI204" s="18">
        <f ca="1">VLOOKUP('Bewerking, HH'!$B204,INDIRECT("'Plak, Gebiedsmaatregelen'!A"&amp;$AI$21&amp;":H"&amp;$AI$22),AI$24,FALSE)</f>
        <v>0</v>
      </c>
      <c r="AJ204" s="18">
        <f ca="1">VLOOKUP('Bewerking, HH'!$B204,INDIRECT("'Plak, Gebiedsmaatregelen'!A"&amp;$AI$21&amp;":H"&amp;$AI$22),AJ$24,FALSE)</f>
        <v>0</v>
      </c>
      <c r="AK204" s="18">
        <f ca="1">VLOOKUP('Bewerking, HH'!$B204,INDIRECT("'Plak, Gebiedsmaatregelen'!A"&amp;$AI$21&amp;":H"&amp;$AI$22),AK$24,FALSE)</f>
        <v>0</v>
      </c>
      <c r="AL204" s="18">
        <f ca="1">VLOOKUP('Bewerking, HH'!$B204,INDIRECT("'Plak, Gebiedsmaatregelen'!A"&amp;$AI$21&amp;":H"&amp;$AI$22),AL$24,FALSE)</f>
        <v>0</v>
      </c>
      <c r="AM204" s="18">
        <f ca="1">VLOOKUP('Bewerking, HH'!$B204,INDIRECT("'Plak, Gebiedsmaatregelen'!A"&amp;$AI$21&amp;":H"&amp;$AI$22),AM$24,FALSE)</f>
        <v>0</v>
      </c>
      <c r="AQ204" s="18">
        <f ca="1">VLOOKUP('Bewerking, HH'!$B204,INDIRECT("'Plak, Gebiedsmaatregelen'!A"&amp;$AS$21&amp;":H"&amp;$AS$22),AQ$24,FALSE)</f>
        <v>0</v>
      </c>
      <c r="AR204" s="18">
        <f ca="1">VLOOKUP('Bewerking, HH'!$B204,INDIRECT("'Plak, Gebiedsmaatregelen'!A"&amp;$AS$21&amp;":H"&amp;$AS$22),AR$24,FALSE)</f>
        <v>0</v>
      </c>
      <c r="AS204" s="18">
        <f ca="1">VLOOKUP('Bewerking, HH'!$B204,INDIRECT("'Plak, Gebiedsmaatregelen'!A"&amp;$AS$21&amp;":H"&amp;$AS$22),AS$24,FALSE)</f>
        <v>0</v>
      </c>
      <c r="AT204" s="18">
        <f ca="1">VLOOKUP('Bewerking, HH'!$B204,INDIRECT("'Plak, Gebiedsmaatregelen'!A"&amp;$AS$21&amp;":H"&amp;$AS$22),AT$24,FALSE)</f>
        <v>0</v>
      </c>
      <c r="AU204" s="18">
        <f ca="1">VLOOKUP('Bewerking, HH'!$B204,INDIRECT("'Plak, Gebiedsmaatregelen'!A"&amp;$AS$21&amp;":H"&amp;$AS$22),AU$24,FALSE)</f>
        <v>0</v>
      </c>
      <c r="AV204" s="18">
        <f ca="1">VLOOKUP('Bewerking, HH'!$B204,INDIRECT("'Plak, Gebiedsmaatregelen'!A"&amp;$AS$21&amp;":H"&amp;$AS$22),AV$24,FALSE)</f>
        <v>0</v>
      </c>
      <c r="AW204" s="18">
        <f ca="1">VLOOKUP('Bewerking, HH'!$B204,INDIRECT("'Plak, Gebiedsmaatregelen'!A"&amp;$AS$21&amp;":H"&amp;$AS$22),AW$24,FALSE)</f>
        <v>0</v>
      </c>
    </row>
    <row r="205" spans="1:49" x14ac:dyDescent="0.25">
      <c r="B205" s="18" t="s">
        <v>49</v>
      </c>
      <c r="C205" s="18">
        <f ca="1">VLOOKUP('Bewerking, HH'!$B205,INDIRECT("'Plak, Gebiedsmaatregelen'!A"&amp;$E$21&amp;":H"&amp;$E$22),C$24,FALSE)</f>
        <v>0</v>
      </c>
      <c r="D205" s="18">
        <f ca="1">VLOOKUP('Bewerking, HH'!$B205,INDIRECT("'Plak, Gebiedsmaatregelen'!A"&amp;$E$21&amp;":H"&amp;$E$22),D$24,FALSE)</f>
        <v>0</v>
      </c>
      <c r="E205" s="18">
        <f ca="1">VLOOKUP('Bewerking, HH'!$B205,INDIRECT("'Plak, Gebiedsmaatregelen'!A"&amp;$E$21&amp;":H"&amp;$E$22),E$24,FALSE)</f>
        <v>0</v>
      </c>
      <c r="F205" s="18">
        <f ca="1">VLOOKUP('Bewerking, HH'!$B205,INDIRECT("'Plak, Gebiedsmaatregelen'!A"&amp;$E$21&amp;":H"&amp;$E$22),F$24,FALSE)</f>
        <v>0</v>
      </c>
      <c r="G205" s="18">
        <f ca="1">VLOOKUP('Bewerking, HH'!$B205,INDIRECT("'Plak, Gebiedsmaatregelen'!A"&amp;$E$21&amp;":H"&amp;$E$22),G$24,FALSE)</f>
        <v>0</v>
      </c>
      <c r="H205" s="18">
        <f ca="1">VLOOKUP('Bewerking, HH'!$B205,INDIRECT("'Plak, Gebiedsmaatregelen'!A"&amp;$E$21&amp;":H"&amp;$E$22),H$24,FALSE)</f>
        <v>0</v>
      </c>
      <c r="I205" s="18">
        <f ca="1">VLOOKUP('Bewerking, HH'!$B205,INDIRECT("'Plak, Gebiedsmaatregelen'!A"&amp;$E$21&amp;":H"&amp;$E$22),I$24,FALSE)</f>
        <v>0</v>
      </c>
      <c r="M205" s="18">
        <f ca="1">VLOOKUP('Bewerking, HH'!$B205,INDIRECT("'Plak, Gebiedsmaatregelen'!A"&amp;$O$21&amp;":H"&amp;$O$22),M$24,FALSE)</f>
        <v>0</v>
      </c>
      <c r="N205" s="18">
        <f ca="1">VLOOKUP('Bewerking, HH'!$B205,INDIRECT("'Plak, Gebiedsmaatregelen'!A"&amp;$O$21&amp;":H"&amp;$O$22),N$24,FALSE)</f>
        <v>0</v>
      </c>
      <c r="O205" s="18">
        <f ca="1">VLOOKUP('Bewerking, HH'!$B205,INDIRECT("'Plak, Gebiedsmaatregelen'!A"&amp;$O$21&amp;":H"&amp;$O$22),O$24,FALSE)</f>
        <v>0</v>
      </c>
      <c r="P205" s="18">
        <f ca="1">VLOOKUP('Bewerking, HH'!$B205,INDIRECT("'Plak, Gebiedsmaatregelen'!A"&amp;$O$21&amp;":H"&amp;$O$22),P$24,FALSE)</f>
        <v>0</v>
      </c>
      <c r="Q205" s="18">
        <f ca="1">VLOOKUP('Bewerking, HH'!$B205,INDIRECT("'Plak, Gebiedsmaatregelen'!A"&amp;$O$21&amp;":H"&amp;$O$22),Q$24,FALSE)</f>
        <v>0</v>
      </c>
      <c r="R205" s="18">
        <f ca="1">VLOOKUP('Bewerking, HH'!$B205,INDIRECT("'Plak, Gebiedsmaatregelen'!A"&amp;$O$21&amp;":H"&amp;$O$22),R$24,FALSE)</f>
        <v>0</v>
      </c>
      <c r="S205" s="18">
        <f ca="1">VLOOKUP('Bewerking, HH'!$B205,INDIRECT("'Plak, Gebiedsmaatregelen'!A"&amp;$O$21&amp;":H"&amp;$O$22),S$24,FALSE)</f>
        <v>0</v>
      </c>
      <c r="W205" s="18">
        <f ca="1">VLOOKUP('Bewerking, HH'!$B205,INDIRECT("'Plak, Gebiedsmaatregelen'!A"&amp;$Y$21&amp;":H"&amp;$Y$22),W$24,FALSE)</f>
        <v>0</v>
      </c>
      <c r="X205" s="18">
        <f ca="1">VLOOKUP('Bewerking, HH'!$B205,INDIRECT("'Plak, Gebiedsmaatregelen'!A"&amp;$Y$21&amp;":H"&amp;$Y$22),X$24,FALSE)</f>
        <v>0</v>
      </c>
      <c r="Y205" s="18">
        <f ca="1">VLOOKUP('Bewerking, HH'!$B205,INDIRECT("'Plak, Gebiedsmaatregelen'!A"&amp;$Y$21&amp;":H"&amp;$Y$22),Y$24,FALSE)</f>
        <v>0</v>
      </c>
      <c r="Z205" s="18">
        <f ca="1">VLOOKUP('Bewerking, HH'!$B205,INDIRECT("'Plak, Gebiedsmaatregelen'!A"&amp;$Y$21&amp;":H"&amp;$Y$22),Z$24,FALSE)</f>
        <v>0</v>
      </c>
      <c r="AA205" s="18">
        <f ca="1">VLOOKUP('Bewerking, HH'!$B205,INDIRECT("'Plak, Gebiedsmaatregelen'!A"&amp;$Y$21&amp;":H"&amp;$Y$22),AA$24,FALSE)</f>
        <v>0</v>
      </c>
      <c r="AB205" s="18">
        <f ca="1">VLOOKUP('Bewerking, HH'!$B205,INDIRECT("'Plak, Gebiedsmaatregelen'!A"&amp;$Y$21&amp;":H"&amp;$Y$22),AB$24,FALSE)</f>
        <v>0</v>
      </c>
      <c r="AC205" s="18">
        <f ca="1">VLOOKUP('Bewerking, HH'!$B205,INDIRECT("'Plak, Gebiedsmaatregelen'!A"&amp;$Y$21&amp;":H"&amp;$Y$22),AC$24,FALSE)</f>
        <v>0</v>
      </c>
      <c r="AG205" s="18">
        <f ca="1">VLOOKUP('Bewerking, HH'!$B205,INDIRECT("'Plak, Gebiedsmaatregelen'!A"&amp;$AI$21&amp;":H"&amp;$AI$22),AG$24,FALSE)</f>
        <v>0</v>
      </c>
      <c r="AH205" s="18">
        <f ca="1">VLOOKUP('Bewerking, HH'!$B205,INDIRECT("'Plak, Gebiedsmaatregelen'!A"&amp;$AI$21&amp;":H"&amp;$AI$22),AH$24,FALSE)</f>
        <v>0</v>
      </c>
      <c r="AI205" s="18">
        <f ca="1">VLOOKUP('Bewerking, HH'!$B205,INDIRECT("'Plak, Gebiedsmaatregelen'!A"&amp;$AI$21&amp;":H"&amp;$AI$22),AI$24,FALSE)</f>
        <v>0</v>
      </c>
      <c r="AJ205" s="18">
        <f ca="1">VLOOKUP('Bewerking, HH'!$B205,INDIRECT("'Plak, Gebiedsmaatregelen'!A"&amp;$AI$21&amp;":H"&amp;$AI$22),AJ$24,FALSE)</f>
        <v>0</v>
      </c>
      <c r="AK205" s="18">
        <f ca="1">VLOOKUP('Bewerking, HH'!$B205,INDIRECT("'Plak, Gebiedsmaatregelen'!A"&amp;$AI$21&amp;":H"&amp;$AI$22),AK$24,FALSE)</f>
        <v>0</v>
      </c>
      <c r="AL205" s="18">
        <f ca="1">VLOOKUP('Bewerking, HH'!$B205,INDIRECT("'Plak, Gebiedsmaatregelen'!A"&amp;$AI$21&amp;":H"&amp;$AI$22),AL$24,FALSE)</f>
        <v>0</v>
      </c>
      <c r="AM205" s="18">
        <f ca="1">VLOOKUP('Bewerking, HH'!$B205,INDIRECT("'Plak, Gebiedsmaatregelen'!A"&amp;$AI$21&amp;":H"&amp;$AI$22),AM$24,FALSE)</f>
        <v>0</v>
      </c>
      <c r="AQ205" s="18">
        <f ca="1">VLOOKUP('Bewerking, HH'!$B205,INDIRECT("'Plak, Gebiedsmaatregelen'!A"&amp;$AS$21&amp;":H"&amp;$AS$22),AQ$24,FALSE)</f>
        <v>0</v>
      </c>
      <c r="AR205" s="18">
        <f ca="1">VLOOKUP('Bewerking, HH'!$B205,INDIRECT("'Plak, Gebiedsmaatregelen'!A"&amp;$AS$21&amp;":H"&amp;$AS$22),AR$24,FALSE)</f>
        <v>0</v>
      </c>
      <c r="AS205" s="18">
        <f ca="1">VLOOKUP('Bewerking, HH'!$B205,INDIRECT("'Plak, Gebiedsmaatregelen'!A"&amp;$AS$21&amp;":H"&amp;$AS$22),AS$24,FALSE)</f>
        <v>0</v>
      </c>
      <c r="AT205" s="18">
        <f ca="1">VLOOKUP('Bewerking, HH'!$B205,INDIRECT("'Plak, Gebiedsmaatregelen'!A"&amp;$AS$21&amp;":H"&amp;$AS$22),AT$24,FALSE)</f>
        <v>0</v>
      </c>
      <c r="AU205" s="18">
        <f ca="1">VLOOKUP('Bewerking, HH'!$B205,INDIRECT("'Plak, Gebiedsmaatregelen'!A"&amp;$AS$21&amp;":H"&amp;$AS$22),AU$24,FALSE)</f>
        <v>0</v>
      </c>
      <c r="AV205" s="18">
        <f ca="1">VLOOKUP('Bewerking, HH'!$B205,INDIRECT("'Plak, Gebiedsmaatregelen'!A"&amp;$AS$21&amp;":H"&amp;$AS$22),AV$24,FALSE)</f>
        <v>0</v>
      </c>
      <c r="AW205" s="18">
        <f ca="1">VLOOKUP('Bewerking, HH'!$B205,INDIRECT("'Plak, Gebiedsmaatregelen'!A"&amp;$AS$21&amp;":H"&amp;$AS$22),AW$24,FALSE)</f>
        <v>0</v>
      </c>
    </row>
    <row r="206" spans="1:49" x14ac:dyDescent="0.25">
      <c r="M206" s="18"/>
      <c r="N206" s="18"/>
      <c r="O206" s="18"/>
      <c r="P206" s="18"/>
      <c r="Q206" s="18"/>
      <c r="R206" s="18"/>
      <c r="S206" s="18"/>
      <c r="W206" s="18"/>
      <c r="X206" s="18"/>
      <c r="Y206" s="18"/>
      <c r="Z206" s="18"/>
      <c r="AA206" s="18"/>
      <c r="AB206" s="18"/>
      <c r="AC206" s="18"/>
    </row>
    <row r="207" spans="1:49" s="1" customFormat="1" x14ac:dyDescent="0.25">
      <c r="A207" s="2">
        <v>2040</v>
      </c>
      <c r="K207" s="21"/>
      <c r="U207" s="21"/>
      <c r="AE207" s="21"/>
      <c r="AO207" s="21"/>
    </row>
    <row r="208" spans="1:49" s="5" customFormat="1" x14ac:dyDescent="0.25">
      <c r="B208" s="3" t="s">
        <v>104</v>
      </c>
      <c r="K208" s="21"/>
      <c r="U208" s="21"/>
      <c r="AE208" s="21"/>
      <c r="AO208" s="21"/>
    </row>
    <row r="209" spans="2:49" x14ac:dyDescent="0.25">
      <c r="B209" s="18"/>
      <c r="C209" s="18" t="s">
        <v>1</v>
      </c>
      <c r="D209" s="18" t="s">
        <v>2</v>
      </c>
      <c r="E209" s="18" t="s">
        <v>3</v>
      </c>
      <c r="F209" s="18" t="s">
        <v>4</v>
      </c>
      <c r="G209" s="18" t="s">
        <v>5</v>
      </c>
      <c r="H209" s="18" t="s">
        <v>6</v>
      </c>
      <c r="I209" s="18" t="s">
        <v>7</v>
      </c>
      <c r="M209" s="18" t="s">
        <v>1</v>
      </c>
      <c r="N209" s="18" t="s">
        <v>2</v>
      </c>
      <c r="O209" s="18" t="s">
        <v>3</v>
      </c>
      <c r="P209" s="18" t="s">
        <v>4</v>
      </c>
      <c r="Q209" s="18" t="s">
        <v>5</v>
      </c>
      <c r="R209" s="18" t="s">
        <v>6</v>
      </c>
      <c r="S209" s="18" t="s">
        <v>7</v>
      </c>
      <c r="W209" s="18" t="s">
        <v>1</v>
      </c>
      <c r="X209" s="18" t="s">
        <v>2</v>
      </c>
      <c r="Y209" s="18" t="s">
        <v>3</v>
      </c>
      <c r="Z209" s="18" t="s">
        <v>4</v>
      </c>
      <c r="AA209" s="18" t="s">
        <v>5</v>
      </c>
      <c r="AB209" s="18" t="s">
        <v>6</v>
      </c>
      <c r="AC209" s="18" t="s">
        <v>7</v>
      </c>
      <c r="AG209" s="18" t="s">
        <v>1</v>
      </c>
      <c r="AH209" s="18" t="s">
        <v>2</v>
      </c>
      <c r="AI209" s="18" t="s">
        <v>3</v>
      </c>
      <c r="AJ209" s="18" t="s">
        <v>4</v>
      </c>
      <c r="AK209" s="18" t="s">
        <v>5</v>
      </c>
      <c r="AL209" s="18" t="s">
        <v>6</v>
      </c>
      <c r="AM209" s="18" t="s">
        <v>7</v>
      </c>
      <c r="AQ209" s="18" t="s">
        <v>1</v>
      </c>
      <c r="AR209" s="18" t="s">
        <v>2</v>
      </c>
      <c r="AS209" s="18" t="s">
        <v>3</v>
      </c>
      <c r="AT209" s="18" t="s">
        <v>4</v>
      </c>
      <c r="AU209" s="18" t="s">
        <v>5</v>
      </c>
      <c r="AV209" s="18" t="s">
        <v>6</v>
      </c>
      <c r="AW209" s="18" t="s">
        <v>7</v>
      </c>
    </row>
    <row r="210" spans="2:49" x14ac:dyDescent="0.25">
      <c r="B210" s="18"/>
      <c r="C210" s="18" t="s">
        <v>35</v>
      </c>
      <c r="D210" s="18" t="s">
        <v>35</v>
      </c>
      <c r="E210" s="18" t="s">
        <v>35</v>
      </c>
      <c r="F210" s="18" t="s">
        <v>35</v>
      </c>
      <c r="G210" s="18" t="s">
        <v>35</v>
      </c>
      <c r="H210" s="18" t="s">
        <v>35</v>
      </c>
      <c r="I210" s="18" t="s">
        <v>35</v>
      </c>
      <c r="M210" s="18" t="s">
        <v>35</v>
      </c>
      <c r="N210" s="18" t="s">
        <v>35</v>
      </c>
      <c r="O210" s="18" t="s">
        <v>35</v>
      </c>
      <c r="P210" s="18" t="s">
        <v>35</v>
      </c>
      <c r="Q210" s="18" t="s">
        <v>35</v>
      </c>
      <c r="R210" s="18" t="s">
        <v>35</v>
      </c>
      <c r="S210" s="18" t="s">
        <v>35</v>
      </c>
      <c r="W210" s="18" t="s">
        <v>35</v>
      </c>
      <c r="X210" s="18" t="s">
        <v>35</v>
      </c>
      <c r="Y210" s="18" t="s">
        <v>35</v>
      </c>
      <c r="Z210" s="18" t="s">
        <v>35</v>
      </c>
      <c r="AA210" s="18" t="s">
        <v>35</v>
      </c>
      <c r="AB210" s="18" t="s">
        <v>35</v>
      </c>
      <c r="AC210" s="18" t="s">
        <v>35</v>
      </c>
      <c r="AG210" s="18" t="s">
        <v>35</v>
      </c>
      <c r="AH210" s="18" t="s">
        <v>35</v>
      </c>
      <c r="AI210" s="18" t="s">
        <v>35</v>
      </c>
      <c r="AJ210" s="18" t="s">
        <v>35</v>
      </c>
      <c r="AK210" s="18" t="s">
        <v>35</v>
      </c>
      <c r="AL210" s="18" t="s">
        <v>35</v>
      </c>
      <c r="AM210" s="18" t="s">
        <v>35</v>
      </c>
      <c r="AQ210" s="18" t="s">
        <v>35</v>
      </c>
      <c r="AR210" s="18" t="s">
        <v>35</v>
      </c>
      <c r="AS210" s="18" t="s">
        <v>35</v>
      </c>
      <c r="AT210" s="18" t="s">
        <v>35</v>
      </c>
      <c r="AU210" s="18" t="s">
        <v>35</v>
      </c>
      <c r="AV210" s="18" t="s">
        <v>35</v>
      </c>
      <c r="AW210" s="18" t="s">
        <v>35</v>
      </c>
    </row>
    <row r="211" spans="2:49" x14ac:dyDescent="0.25">
      <c r="B211" s="18" t="s">
        <v>67</v>
      </c>
      <c r="C211" s="18">
        <f ca="1">VLOOKUP('Bewerking, HH'!$B211,INDIRECT("'Plak, Gebiedsmaatregelen'!A"&amp;$F$18&amp;":H"&amp;$F$19),C$24,FALSE)</f>
        <v>503</v>
      </c>
      <c r="D211" s="18">
        <f ca="1">VLOOKUP('Bewerking, HH'!$B211,INDIRECT("'Plak, Gebiedsmaatregelen'!A"&amp;$F$18&amp;":H"&amp;$F$19),D$24,FALSE)</f>
        <v>94</v>
      </c>
      <c r="E211" s="18">
        <f ca="1">VLOOKUP('Bewerking, HH'!$B211,INDIRECT("'Plak, Gebiedsmaatregelen'!A"&amp;$F$18&amp;":H"&amp;$F$19),E$24,FALSE)</f>
        <v>0</v>
      </c>
      <c r="F211" s="18">
        <f ca="1">VLOOKUP('Bewerking, HH'!$B211,INDIRECT("'Plak, Gebiedsmaatregelen'!A"&amp;$F$18&amp;":H"&amp;$F$19),F$24,FALSE)</f>
        <v>0</v>
      </c>
      <c r="G211" s="18">
        <f ca="1">VLOOKUP('Bewerking, HH'!$B211,INDIRECT("'Plak, Gebiedsmaatregelen'!A"&amp;$F$18&amp;":H"&amp;$F$19),G$24,FALSE)</f>
        <v>0</v>
      </c>
      <c r="H211" s="18">
        <f ca="1">VLOOKUP('Bewerking, HH'!$B211,INDIRECT("'Plak, Gebiedsmaatregelen'!A"&amp;$F$18&amp;":H"&amp;$F$19),H$24,FALSE)</f>
        <v>0</v>
      </c>
      <c r="I211" s="18">
        <f ca="1">VLOOKUP('Bewerking, HH'!$B211,INDIRECT("'Plak, Gebiedsmaatregelen'!A"&amp;$F$18&amp;":H"&amp;$F$19),I$24,FALSE)</f>
        <v>409</v>
      </c>
      <c r="M211" s="18">
        <f ca="1">VLOOKUP('Bewerking, HH'!$B211,INDIRECT("'Plak, Gebiedsmaatregelen'!A"&amp;$P$18&amp;":H"&amp;$P$19),M$24,FALSE)</f>
        <v>503</v>
      </c>
      <c r="N211" s="18">
        <f ca="1">VLOOKUP('Bewerking, HH'!$B211,INDIRECT("'Plak, Gebiedsmaatregelen'!A"&amp;$P$18&amp;":H"&amp;$P$19),N$24,FALSE)</f>
        <v>88</v>
      </c>
      <c r="O211" s="18">
        <f ca="1">VLOOKUP('Bewerking, HH'!$B211,INDIRECT("'Plak, Gebiedsmaatregelen'!A"&amp;$P$18&amp;":H"&amp;$P$19),O$24,FALSE)</f>
        <v>0</v>
      </c>
      <c r="P211" s="18">
        <f ca="1">VLOOKUP('Bewerking, HH'!$B211,INDIRECT("'Plak, Gebiedsmaatregelen'!A"&amp;$P$18&amp;":H"&amp;$P$19),P$24,FALSE)</f>
        <v>0</v>
      </c>
      <c r="Q211" s="18">
        <f ca="1">VLOOKUP('Bewerking, HH'!$B211,INDIRECT("'Plak, Gebiedsmaatregelen'!A"&amp;$P$18&amp;":H"&amp;$P$19),Q$24,FALSE)</f>
        <v>0</v>
      </c>
      <c r="R211" s="18">
        <f ca="1">VLOOKUP('Bewerking, HH'!$B211,INDIRECT("'Plak, Gebiedsmaatregelen'!A"&amp;$P$18&amp;":H"&amp;$P$19),R$24,FALSE)</f>
        <v>0</v>
      </c>
      <c r="S211" s="18">
        <f ca="1">VLOOKUP('Bewerking, HH'!$B211,INDIRECT("'Plak, Gebiedsmaatregelen'!A"&amp;$P$18&amp;":H"&amp;$P$19),S$24,FALSE)</f>
        <v>415</v>
      </c>
      <c r="W211" s="18">
        <f ca="1">VLOOKUP('Bewerking, HH'!$B211,INDIRECT("'Plak, Gebiedsmaatregelen'!A"&amp;$Z$18&amp;":H"&amp;$Z$19),W$24,FALSE)</f>
        <v>503</v>
      </c>
      <c r="X211" s="18">
        <f ca="1">VLOOKUP('Bewerking, HH'!$B211,INDIRECT("'Plak, Gebiedsmaatregelen'!A"&amp;$Z$18&amp;":H"&amp;$Z$19),X$24,FALSE)</f>
        <v>88</v>
      </c>
      <c r="Y211" s="18">
        <f ca="1">VLOOKUP('Bewerking, HH'!$B211,INDIRECT("'Plak, Gebiedsmaatregelen'!A"&amp;$Z$18&amp;":H"&amp;$Z$19),Y$24,FALSE)</f>
        <v>0</v>
      </c>
      <c r="Z211" s="18">
        <f ca="1">VLOOKUP('Bewerking, HH'!$B211,INDIRECT("'Plak, Gebiedsmaatregelen'!A"&amp;$Z$18&amp;":H"&amp;$Z$19),Z$24,FALSE)</f>
        <v>0</v>
      </c>
      <c r="AA211" s="18">
        <f ca="1">VLOOKUP('Bewerking, HH'!$B211,INDIRECT("'Plak, Gebiedsmaatregelen'!A"&amp;$Z$18&amp;":H"&amp;$Z$19),AA$24,FALSE)</f>
        <v>0</v>
      </c>
      <c r="AB211" s="18">
        <f ca="1">VLOOKUP('Bewerking, HH'!$B211,INDIRECT("'Plak, Gebiedsmaatregelen'!A"&amp;$Z$18&amp;":H"&amp;$Z$19),AB$24,FALSE)</f>
        <v>75</v>
      </c>
      <c r="AC211" s="18">
        <f ca="1">VLOOKUP('Bewerking, HH'!$B211,INDIRECT("'Plak, Gebiedsmaatregelen'!A"&amp;$Z$18&amp;":H"&amp;$Z$19),AC$24,FALSE)</f>
        <v>340</v>
      </c>
      <c r="AG211" s="18">
        <f ca="1">VLOOKUP('Bewerking, HH'!$B211,INDIRECT("'Plak, Gebiedsmaatregelen'!A"&amp;$AJ$18&amp;":H"&amp;$AJ$19),AG$24,FALSE)</f>
        <v>503</v>
      </c>
      <c r="AH211" s="18">
        <f ca="1">VLOOKUP('Bewerking, HH'!$B211,INDIRECT("'Plak, Gebiedsmaatregelen'!A"&amp;$AJ$18&amp;":H"&amp;$AJ$19),AH$24,FALSE)</f>
        <v>88</v>
      </c>
      <c r="AI211" s="18">
        <f ca="1">VLOOKUP('Bewerking, HH'!$B211,INDIRECT("'Plak, Gebiedsmaatregelen'!A"&amp;$AJ$18&amp;":H"&amp;$AJ$19),AI$24,FALSE)</f>
        <v>0</v>
      </c>
      <c r="AJ211" s="18">
        <f ca="1">VLOOKUP('Bewerking, HH'!$B211,INDIRECT("'Plak, Gebiedsmaatregelen'!A"&amp;$AJ$18&amp;":H"&amp;$AJ$19),AJ$24,FALSE)</f>
        <v>0</v>
      </c>
      <c r="AK211" s="18">
        <f ca="1">VLOOKUP('Bewerking, HH'!$B211,INDIRECT("'Plak, Gebiedsmaatregelen'!A"&amp;$AJ$18&amp;":H"&amp;$AJ$19),AK$24,FALSE)</f>
        <v>0</v>
      </c>
      <c r="AL211" s="18">
        <f ca="1">VLOOKUP('Bewerking, HH'!$B211,INDIRECT("'Plak, Gebiedsmaatregelen'!A"&amp;$AJ$18&amp;":H"&amp;$AJ$19),AL$24,FALSE)</f>
        <v>0</v>
      </c>
      <c r="AM211" s="18">
        <f ca="1">VLOOKUP('Bewerking, HH'!$B211,INDIRECT("'Plak, Gebiedsmaatregelen'!A"&amp;$AJ$18&amp;":H"&amp;$AJ$19),AM$24,FALSE)</f>
        <v>0</v>
      </c>
      <c r="AQ211" s="18">
        <f ca="1">VLOOKUP('Bewerking, HH'!$B211,INDIRECT("'Plak, Gebiedsmaatregelen'!A"&amp;$AT$18&amp;":H"&amp;$AT$19),AQ$24,FALSE)</f>
        <v>503</v>
      </c>
      <c r="AR211" s="18">
        <f ca="1">VLOOKUP('Bewerking, HH'!$B211,INDIRECT("'Plak, Gebiedsmaatregelen'!A"&amp;$AT$18&amp;":H"&amp;$AT$19),AR$24,FALSE)</f>
        <v>277</v>
      </c>
      <c r="AS211" s="18">
        <f ca="1">VLOOKUP('Bewerking, HH'!$B211,INDIRECT("'Plak, Gebiedsmaatregelen'!A"&amp;$AT$18&amp;":H"&amp;$AT$19),AS$24,FALSE)</f>
        <v>153</v>
      </c>
      <c r="AT211" s="18">
        <f ca="1">VLOOKUP('Bewerking, HH'!$B211,INDIRECT("'Plak, Gebiedsmaatregelen'!A"&amp;$AT$18&amp;":H"&amp;$AT$19),AT$24,FALSE)</f>
        <v>0</v>
      </c>
      <c r="AU211" s="18">
        <f ca="1">VLOOKUP('Bewerking, HH'!$B211,INDIRECT("'Plak, Gebiedsmaatregelen'!A"&amp;$AT$18&amp;":H"&amp;$AT$19),AU$24,FALSE)</f>
        <v>0</v>
      </c>
      <c r="AV211" s="18">
        <f ca="1">VLOOKUP('Bewerking, HH'!$B211,INDIRECT("'Plak, Gebiedsmaatregelen'!A"&amp;$AT$18&amp;":H"&amp;$AT$19),AV$24,FALSE)</f>
        <v>0</v>
      </c>
      <c r="AW211" s="18">
        <f ca="1">VLOOKUP('Bewerking, HH'!$B211,INDIRECT("'Plak, Gebiedsmaatregelen'!A"&amp;$AT$18&amp;":H"&amp;$AT$19),AW$24,FALSE)</f>
        <v>73</v>
      </c>
    </row>
    <row r="212" spans="2:49" x14ac:dyDescent="0.25">
      <c r="B212" s="18" t="s">
        <v>68</v>
      </c>
      <c r="C212" s="18">
        <f ca="1">VLOOKUP('Bewerking, HH'!$B212,INDIRECT("'Plak, Gebiedsmaatregelen'!A"&amp;$F$18&amp;":H"&amp;$F$19),C$24,FALSE)</f>
        <v>182</v>
      </c>
      <c r="D212" s="18">
        <f ca="1">VLOOKUP('Bewerking, HH'!$B212,INDIRECT("'Plak, Gebiedsmaatregelen'!A"&amp;$F$18&amp;":H"&amp;$F$19),D$24,FALSE)</f>
        <v>39</v>
      </c>
      <c r="E212" s="18">
        <f ca="1">VLOOKUP('Bewerking, HH'!$B212,INDIRECT("'Plak, Gebiedsmaatregelen'!A"&amp;$F$18&amp;":H"&amp;$F$19),E$24,FALSE)</f>
        <v>0</v>
      </c>
      <c r="F212" s="18">
        <f ca="1">VLOOKUP('Bewerking, HH'!$B212,INDIRECT("'Plak, Gebiedsmaatregelen'!A"&amp;$F$18&amp;":H"&amp;$F$19),F$24,FALSE)</f>
        <v>0</v>
      </c>
      <c r="G212" s="18">
        <f ca="1">VLOOKUP('Bewerking, HH'!$B212,INDIRECT("'Plak, Gebiedsmaatregelen'!A"&amp;$F$18&amp;":H"&amp;$F$19),G$24,FALSE)</f>
        <v>0</v>
      </c>
      <c r="H212" s="18">
        <f ca="1">VLOOKUP('Bewerking, HH'!$B212,INDIRECT("'Plak, Gebiedsmaatregelen'!A"&amp;$F$18&amp;":H"&amp;$F$19),H$24,FALSE)</f>
        <v>0</v>
      </c>
      <c r="I212" s="18">
        <f ca="1">VLOOKUP('Bewerking, HH'!$B212,INDIRECT("'Plak, Gebiedsmaatregelen'!A"&amp;$F$18&amp;":H"&amp;$F$19),I$24,FALSE)</f>
        <v>143</v>
      </c>
      <c r="M212" s="18">
        <f ca="1">VLOOKUP('Bewerking, HH'!$B212,INDIRECT("'Plak, Gebiedsmaatregelen'!A"&amp;$P$18&amp;":H"&amp;$P$19),M$24,FALSE)</f>
        <v>182</v>
      </c>
      <c r="N212" s="18">
        <f ca="1">VLOOKUP('Bewerking, HH'!$B212,INDIRECT("'Plak, Gebiedsmaatregelen'!A"&amp;$P$18&amp;":H"&amp;$P$19),N$24,FALSE)</f>
        <v>36</v>
      </c>
      <c r="O212" s="18">
        <f ca="1">VLOOKUP('Bewerking, HH'!$B212,INDIRECT("'Plak, Gebiedsmaatregelen'!A"&amp;$P$18&amp;":H"&amp;$P$19),O$24,FALSE)</f>
        <v>0</v>
      </c>
      <c r="P212" s="18">
        <f ca="1">VLOOKUP('Bewerking, HH'!$B212,INDIRECT("'Plak, Gebiedsmaatregelen'!A"&amp;$P$18&amp;":H"&amp;$P$19),P$24,FALSE)</f>
        <v>0</v>
      </c>
      <c r="Q212" s="18">
        <f ca="1">VLOOKUP('Bewerking, HH'!$B212,INDIRECT("'Plak, Gebiedsmaatregelen'!A"&amp;$P$18&amp;":H"&amp;$P$19),Q$24,FALSE)</f>
        <v>0</v>
      </c>
      <c r="R212" s="18">
        <f ca="1">VLOOKUP('Bewerking, HH'!$B212,INDIRECT("'Plak, Gebiedsmaatregelen'!A"&amp;$P$18&amp;":H"&amp;$P$19),R$24,FALSE)</f>
        <v>0</v>
      </c>
      <c r="S212" s="18">
        <f ca="1">VLOOKUP('Bewerking, HH'!$B212,INDIRECT("'Plak, Gebiedsmaatregelen'!A"&amp;$P$18&amp;":H"&amp;$P$19),S$24,FALSE)</f>
        <v>146</v>
      </c>
      <c r="W212" s="18">
        <f ca="1">VLOOKUP('Bewerking, HH'!$B212,INDIRECT("'Plak, Gebiedsmaatregelen'!A"&amp;$Z$18&amp;":H"&amp;$Z$19),W$24,FALSE)</f>
        <v>182</v>
      </c>
      <c r="X212" s="18">
        <f ca="1">VLOOKUP('Bewerking, HH'!$B212,INDIRECT("'Plak, Gebiedsmaatregelen'!A"&amp;$Z$18&amp;":H"&amp;$Z$19),X$24,FALSE)</f>
        <v>36</v>
      </c>
      <c r="Y212" s="18">
        <f ca="1">VLOOKUP('Bewerking, HH'!$B212,INDIRECT("'Plak, Gebiedsmaatregelen'!A"&amp;$Z$18&amp;":H"&amp;$Z$19),Y$24,FALSE)</f>
        <v>0</v>
      </c>
      <c r="Z212" s="18">
        <f ca="1">VLOOKUP('Bewerking, HH'!$B212,INDIRECT("'Plak, Gebiedsmaatregelen'!A"&amp;$Z$18&amp;":H"&amp;$Z$19),Z$24,FALSE)</f>
        <v>0</v>
      </c>
      <c r="AA212" s="18">
        <f ca="1">VLOOKUP('Bewerking, HH'!$B212,INDIRECT("'Plak, Gebiedsmaatregelen'!A"&amp;$Z$18&amp;":H"&amp;$Z$19),AA$24,FALSE)</f>
        <v>0</v>
      </c>
      <c r="AB212" s="18">
        <f ca="1">VLOOKUP('Bewerking, HH'!$B212,INDIRECT("'Plak, Gebiedsmaatregelen'!A"&amp;$Z$18&amp;":H"&amp;$Z$19),AB$24,FALSE)</f>
        <v>29</v>
      </c>
      <c r="AC212" s="18">
        <f ca="1">VLOOKUP('Bewerking, HH'!$B212,INDIRECT("'Plak, Gebiedsmaatregelen'!A"&amp;$Z$18&amp;":H"&amp;$Z$19),AC$24,FALSE)</f>
        <v>117</v>
      </c>
      <c r="AG212" s="18">
        <f ca="1">VLOOKUP('Bewerking, HH'!$B212,INDIRECT("'Plak, Gebiedsmaatregelen'!A"&amp;$AJ$18&amp;":H"&amp;$AJ$19),AG$24,FALSE)</f>
        <v>182</v>
      </c>
      <c r="AH212" s="18">
        <f ca="1">VLOOKUP('Bewerking, HH'!$B212,INDIRECT("'Plak, Gebiedsmaatregelen'!A"&amp;$AJ$18&amp;":H"&amp;$AJ$19),AH$24,FALSE)</f>
        <v>36</v>
      </c>
      <c r="AI212" s="18">
        <f ca="1">VLOOKUP('Bewerking, HH'!$B212,INDIRECT("'Plak, Gebiedsmaatregelen'!A"&amp;$AJ$18&amp;":H"&amp;$AJ$19),AI$24,FALSE)</f>
        <v>0</v>
      </c>
      <c r="AJ212" s="18">
        <f ca="1">VLOOKUP('Bewerking, HH'!$B212,INDIRECT("'Plak, Gebiedsmaatregelen'!A"&amp;$AJ$18&amp;":H"&amp;$AJ$19),AJ$24,FALSE)</f>
        <v>0</v>
      </c>
      <c r="AK212" s="18">
        <f ca="1">VLOOKUP('Bewerking, HH'!$B212,INDIRECT("'Plak, Gebiedsmaatregelen'!A"&amp;$AJ$18&amp;":H"&amp;$AJ$19),AK$24,FALSE)</f>
        <v>0</v>
      </c>
      <c r="AL212" s="18">
        <f ca="1">VLOOKUP('Bewerking, HH'!$B212,INDIRECT("'Plak, Gebiedsmaatregelen'!A"&amp;$AJ$18&amp;":H"&amp;$AJ$19),AL$24,FALSE)</f>
        <v>0</v>
      </c>
      <c r="AM212" s="18">
        <f ca="1">VLOOKUP('Bewerking, HH'!$B212,INDIRECT("'Plak, Gebiedsmaatregelen'!A"&amp;$AJ$18&amp;":H"&amp;$AJ$19),AM$24,FALSE)</f>
        <v>0</v>
      </c>
      <c r="AQ212" s="18">
        <f ca="1">VLOOKUP('Bewerking, HH'!$B212,INDIRECT("'Plak, Gebiedsmaatregelen'!A"&amp;$AT$18&amp;":H"&amp;$AT$19),AQ$24,FALSE)</f>
        <v>182</v>
      </c>
      <c r="AR212" s="18">
        <f ca="1">VLOOKUP('Bewerking, HH'!$B212,INDIRECT("'Plak, Gebiedsmaatregelen'!A"&amp;$AT$18&amp;":H"&amp;$AT$19),AR$24,FALSE)</f>
        <v>132</v>
      </c>
      <c r="AS212" s="18">
        <f ca="1">VLOOKUP('Bewerking, HH'!$B212,INDIRECT("'Plak, Gebiedsmaatregelen'!A"&amp;$AT$18&amp;":H"&amp;$AT$19),AS$24,FALSE)</f>
        <v>38</v>
      </c>
      <c r="AT212" s="18">
        <f ca="1">VLOOKUP('Bewerking, HH'!$B212,INDIRECT("'Plak, Gebiedsmaatregelen'!A"&amp;$AT$18&amp;":H"&amp;$AT$19),AT$24,FALSE)</f>
        <v>0</v>
      </c>
      <c r="AU212" s="18">
        <f ca="1">VLOOKUP('Bewerking, HH'!$B212,INDIRECT("'Plak, Gebiedsmaatregelen'!A"&amp;$AT$18&amp;":H"&amp;$AT$19),AU$24,FALSE)</f>
        <v>0</v>
      </c>
      <c r="AV212" s="18">
        <f ca="1">VLOOKUP('Bewerking, HH'!$B212,INDIRECT("'Plak, Gebiedsmaatregelen'!A"&amp;$AT$18&amp;":H"&amp;$AT$19),AV$24,FALSE)</f>
        <v>0</v>
      </c>
      <c r="AW212" s="18">
        <f ca="1">VLOOKUP('Bewerking, HH'!$B212,INDIRECT("'Plak, Gebiedsmaatregelen'!A"&amp;$AT$18&amp;":H"&amp;$AT$19),AW$24,FALSE)</f>
        <v>12</v>
      </c>
    </row>
    <row r="213" spans="2:49" x14ac:dyDescent="0.25">
      <c r="B213" s="18" t="s">
        <v>69</v>
      </c>
      <c r="C213" s="18">
        <f ca="1">VLOOKUP('Bewerking, HH'!$B213,INDIRECT("'Plak, Gebiedsmaatregelen'!A"&amp;$F$18&amp;":H"&amp;$F$19),C$24,FALSE)</f>
        <v>332</v>
      </c>
      <c r="D213" s="18">
        <f ca="1">VLOOKUP('Bewerking, HH'!$B213,INDIRECT("'Plak, Gebiedsmaatregelen'!A"&amp;$F$18&amp;":H"&amp;$F$19),D$24,FALSE)</f>
        <v>134</v>
      </c>
      <c r="E213" s="18">
        <f ca="1">VLOOKUP('Bewerking, HH'!$B213,INDIRECT("'Plak, Gebiedsmaatregelen'!A"&amp;$F$18&amp;":H"&amp;$F$19),E$24,FALSE)</f>
        <v>0</v>
      </c>
      <c r="F213" s="18">
        <f ca="1">VLOOKUP('Bewerking, HH'!$B213,INDIRECT("'Plak, Gebiedsmaatregelen'!A"&amp;$F$18&amp;":H"&amp;$F$19),F$24,FALSE)</f>
        <v>0</v>
      </c>
      <c r="G213" s="18">
        <f ca="1">VLOOKUP('Bewerking, HH'!$B213,INDIRECT("'Plak, Gebiedsmaatregelen'!A"&amp;$F$18&amp;":H"&amp;$F$19),G$24,FALSE)</f>
        <v>0</v>
      </c>
      <c r="H213" s="18">
        <f ca="1">VLOOKUP('Bewerking, HH'!$B213,INDIRECT("'Plak, Gebiedsmaatregelen'!A"&amp;$F$18&amp;":H"&amp;$F$19),H$24,FALSE)</f>
        <v>0</v>
      </c>
      <c r="I213" s="18">
        <f ca="1">VLOOKUP('Bewerking, HH'!$B213,INDIRECT("'Plak, Gebiedsmaatregelen'!A"&amp;$F$18&amp;":H"&amp;$F$19),I$24,FALSE)</f>
        <v>198</v>
      </c>
      <c r="M213" s="18">
        <f ca="1">VLOOKUP('Bewerking, HH'!$B213,INDIRECT("'Plak, Gebiedsmaatregelen'!A"&amp;$P$18&amp;":H"&amp;$P$19),M$24,FALSE)</f>
        <v>332</v>
      </c>
      <c r="N213" s="18">
        <f ca="1">VLOOKUP('Bewerking, HH'!$B213,INDIRECT("'Plak, Gebiedsmaatregelen'!A"&amp;$P$18&amp;":H"&amp;$P$19),N$24,FALSE)</f>
        <v>126</v>
      </c>
      <c r="O213" s="18">
        <f ca="1">VLOOKUP('Bewerking, HH'!$B213,INDIRECT("'Plak, Gebiedsmaatregelen'!A"&amp;$P$18&amp;":H"&amp;$P$19),O$24,FALSE)</f>
        <v>0</v>
      </c>
      <c r="P213" s="18">
        <f ca="1">VLOOKUP('Bewerking, HH'!$B213,INDIRECT("'Plak, Gebiedsmaatregelen'!A"&amp;$P$18&amp;":H"&amp;$P$19),P$24,FALSE)</f>
        <v>0</v>
      </c>
      <c r="Q213" s="18">
        <f ca="1">VLOOKUP('Bewerking, HH'!$B213,INDIRECT("'Plak, Gebiedsmaatregelen'!A"&amp;$P$18&amp;":H"&amp;$P$19),Q$24,FALSE)</f>
        <v>0</v>
      </c>
      <c r="R213" s="18">
        <f ca="1">VLOOKUP('Bewerking, HH'!$B213,INDIRECT("'Plak, Gebiedsmaatregelen'!A"&amp;$P$18&amp;":H"&amp;$P$19),R$24,FALSE)</f>
        <v>0</v>
      </c>
      <c r="S213" s="18">
        <f ca="1">VLOOKUP('Bewerking, HH'!$B213,INDIRECT("'Plak, Gebiedsmaatregelen'!A"&amp;$P$18&amp;":H"&amp;$P$19),S$24,FALSE)</f>
        <v>206</v>
      </c>
      <c r="W213" s="18">
        <f ca="1">VLOOKUP('Bewerking, HH'!$B213,INDIRECT("'Plak, Gebiedsmaatregelen'!A"&amp;$Z$18&amp;":H"&amp;$Z$19),W$24,FALSE)</f>
        <v>332</v>
      </c>
      <c r="X213" s="18">
        <f ca="1">VLOOKUP('Bewerking, HH'!$B213,INDIRECT("'Plak, Gebiedsmaatregelen'!A"&amp;$Z$18&amp;":H"&amp;$Z$19),X$24,FALSE)</f>
        <v>126</v>
      </c>
      <c r="Y213" s="18">
        <f ca="1">VLOOKUP('Bewerking, HH'!$B213,INDIRECT("'Plak, Gebiedsmaatregelen'!A"&amp;$Z$18&amp;":H"&amp;$Z$19),Y$24,FALSE)</f>
        <v>0</v>
      </c>
      <c r="Z213" s="18">
        <f ca="1">VLOOKUP('Bewerking, HH'!$B213,INDIRECT("'Plak, Gebiedsmaatregelen'!A"&amp;$Z$18&amp;":H"&amp;$Z$19),Z$24,FALSE)</f>
        <v>0</v>
      </c>
      <c r="AA213" s="18">
        <f ca="1">VLOOKUP('Bewerking, HH'!$B213,INDIRECT("'Plak, Gebiedsmaatregelen'!A"&amp;$Z$18&amp;":H"&amp;$Z$19),AA$24,FALSE)</f>
        <v>0</v>
      </c>
      <c r="AB213" s="18">
        <f ca="1">VLOOKUP('Bewerking, HH'!$B213,INDIRECT("'Plak, Gebiedsmaatregelen'!A"&amp;$Z$18&amp;":H"&amp;$Z$19),AB$24,FALSE)</f>
        <v>19</v>
      </c>
      <c r="AC213" s="18">
        <f ca="1">VLOOKUP('Bewerking, HH'!$B213,INDIRECT("'Plak, Gebiedsmaatregelen'!A"&amp;$Z$18&amp;":H"&amp;$Z$19),AC$24,FALSE)</f>
        <v>187</v>
      </c>
      <c r="AG213" s="18">
        <f ca="1">VLOOKUP('Bewerking, HH'!$B213,INDIRECT("'Plak, Gebiedsmaatregelen'!A"&amp;$AJ$18&amp;":H"&amp;$AJ$19),AG$24,FALSE)</f>
        <v>332</v>
      </c>
      <c r="AH213" s="18">
        <f ca="1">VLOOKUP('Bewerking, HH'!$B213,INDIRECT("'Plak, Gebiedsmaatregelen'!A"&amp;$AJ$18&amp;":H"&amp;$AJ$19),AH$24,FALSE)</f>
        <v>126</v>
      </c>
      <c r="AI213" s="18">
        <f ca="1">VLOOKUP('Bewerking, HH'!$B213,INDIRECT("'Plak, Gebiedsmaatregelen'!A"&amp;$AJ$18&amp;":H"&amp;$AJ$19),AI$24,FALSE)</f>
        <v>0</v>
      </c>
      <c r="AJ213" s="18">
        <f ca="1">VLOOKUP('Bewerking, HH'!$B213,INDIRECT("'Plak, Gebiedsmaatregelen'!A"&amp;$AJ$18&amp;":H"&amp;$AJ$19),AJ$24,FALSE)</f>
        <v>0</v>
      </c>
      <c r="AK213" s="18">
        <f ca="1">VLOOKUP('Bewerking, HH'!$B213,INDIRECT("'Plak, Gebiedsmaatregelen'!A"&amp;$AJ$18&amp;":H"&amp;$AJ$19),AK$24,FALSE)</f>
        <v>0</v>
      </c>
      <c r="AL213" s="18">
        <f ca="1">VLOOKUP('Bewerking, HH'!$B213,INDIRECT("'Plak, Gebiedsmaatregelen'!A"&amp;$AJ$18&amp;":H"&amp;$AJ$19),AL$24,FALSE)</f>
        <v>0</v>
      </c>
      <c r="AM213" s="18">
        <f ca="1">VLOOKUP('Bewerking, HH'!$B213,INDIRECT("'Plak, Gebiedsmaatregelen'!A"&amp;$AJ$18&amp;":H"&amp;$AJ$19),AM$24,FALSE)</f>
        <v>0</v>
      </c>
      <c r="AQ213" s="18">
        <f ca="1">VLOOKUP('Bewerking, HH'!$B213,INDIRECT("'Plak, Gebiedsmaatregelen'!A"&amp;$AT$18&amp;":H"&amp;$AT$19),AQ$24,FALSE)</f>
        <v>332</v>
      </c>
      <c r="AR213" s="18">
        <f ca="1">VLOOKUP('Bewerking, HH'!$B213,INDIRECT("'Plak, Gebiedsmaatregelen'!A"&amp;$AT$18&amp;":H"&amp;$AT$19),AR$24,FALSE)</f>
        <v>248</v>
      </c>
      <c r="AS213" s="18">
        <f ca="1">VLOOKUP('Bewerking, HH'!$B213,INDIRECT("'Plak, Gebiedsmaatregelen'!A"&amp;$AT$18&amp;":H"&amp;$AT$19),AS$24,FALSE)</f>
        <v>51</v>
      </c>
      <c r="AT213" s="18">
        <f ca="1">VLOOKUP('Bewerking, HH'!$B213,INDIRECT("'Plak, Gebiedsmaatregelen'!A"&amp;$AT$18&amp;":H"&amp;$AT$19),AT$24,FALSE)</f>
        <v>0</v>
      </c>
      <c r="AU213" s="18">
        <f ca="1">VLOOKUP('Bewerking, HH'!$B213,INDIRECT("'Plak, Gebiedsmaatregelen'!A"&amp;$AT$18&amp;":H"&amp;$AT$19),AU$24,FALSE)</f>
        <v>0</v>
      </c>
      <c r="AV213" s="18">
        <f ca="1">VLOOKUP('Bewerking, HH'!$B213,INDIRECT("'Plak, Gebiedsmaatregelen'!A"&amp;$AT$18&amp;":H"&amp;$AT$19),AV$24,FALSE)</f>
        <v>0</v>
      </c>
      <c r="AW213" s="18">
        <f ca="1">VLOOKUP('Bewerking, HH'!$B213,INDIRECT("'Plak, Gebiedsmaatregelen'!A"&amp;$AT$18&amp;":H"&amp;$AT$19),AW$24,FALSE)</f>
        <v>33</v>
      </c>
    </row>
    <row r="214" spans="2:49" x14ac:dyDescent="0.25">
      <c r="B214" s="18" t="s">
        <v>70</v>
      </c>
      <c r="C214" s="18">
        <f ca="1">VLOOKUP('Bewerking, HH'!$B214,INDIRECT("'Plak, Gebiedsmaatregelen'!A"&amp;$F$18&amp;":H"&amp;$F$19),C$24,FALSE)</f>
        <v>197</v>
      </c>
      <c r="D214" s="18">
        <f ca="1">VLOOKUP('Bewerking, HH'!$B214,INDIRECT("'Plak, Gebiedsmaatregelen'!A"&amp;$F$18&amp;":H"&amp;$F$19),D$24,FALSE)</f>
        <v>52</v>
      </c>
      <c r="E214" s="18">
        <f ca="1">VLOOKUP('Bewerking, HH'!$B214,INDIRECT("'Plak, Gebiedsmaatregelen'!A"&amp;$F$18&amp;":H"&amp;$F$19),E$24,FALSE)</f>
        <v>0</v>
      </c>
      <c r="F214" s="18">
        <f ca="1">VLOOKUP('Bewerking, HH'!$B214,INDIRECT("'Plak, Gebiedsmaatregelen'!A"&amp;$F$18&amp;":H"&amp;$F$19),F$24,FALSE)</f>
        <v>0</v>
      </c>
      <c r="G214" s="18">
        <f ca="1">VLOOKUP('Bewerking, HH'!$B214,INDIRECT("'Plak, Gebiedsmaatregelen'!A"&amp;$F$18&amp;":H"&amp;$F$19),G$24,FALSE)</f>
        <v>0</v>
      </c>
      <c r="H214" s="18">
        <f ca="1">VLOOKUP('Bewerking, HH'!$B214,INDIRECT("'Plak, Gebiedsmaatregelen'!A"&amp;$F$18&amp;":H"&amp;$F$19),H$24,FALSE)</f>
        <v>0</v>
      </c>
      <c r="I214" s="18">
        <f ca="1">VLOOKUP('Bewerking, HH'!$B214,INDIRECT("'Plak, Gebiedsmaatregelen'!A"&amp;$F$18&amp;":H"&amp;$F$19),I$24,FALSE)</f>
        <v>145</v>
      </c>
      <c r="M214" s="18">
        <f ca="1">VLOOKUP('Bewerking, HH'!$B214,INDIRECT("'Plak, Gebiedsmaatregelen'!A"&amp;$P$18&amp;":H"&amp;$P$19),M$24,FALSE)</f>
        <v>197</v>
      </c>
      <c r="N214" s="18">
        <f ca="1">VLOOKUP('Bewerking, HH'!$B214,INDIRECT("'Plak, Gebiedsmaatregelen'!A"&amp;$P$18&amp;":H"&amp;$P$19),N$24,FALSE)</f>
        <v>40</v>
      </c>
      <c r="O214" s="18">
        <f ca="1">VLOOKUP('Bewerking, HH'!$B214,INDIRECT("'Plak, Gebiedsmaatregelen'!A"&amp;$P$18&amp;":H"&amp;$P$19),O$24,FALSE)</f>
        <v>0</v>
      </c>
      <c r="P214" s="18">
        <f ca="1">VLOOKUP('Bewerking, HH'!$B214,INDIRECT("'Plak, Gebiedsmaatregelen'!A"&amp;$P$18&amp;":H"&amp;$P$19),P$24,FALSE)</f>
        <v>0</v>
      </c>
      <c r="Q214" s="18">
        <f ca="1">VLOOKUP('Bewerking, HH'!$B214,INDIRECT("'Plak, Gebiedsmaatregelen'!A"&amp;$P$18&amp;":H"&amp;$P$19),Q$24,FALSE)</f>
        <v>0</v>
      </c>
      <c r="R214" s="18">
        <f ca="1">VLOOKUP('Bewerking, HH'!$B214,INDIRECT("'Plak, Gebiedsmaatregelen'!A"&amp;$P$18&amp;":H"&amp;$P$19),R$24,FALSE)</f>
        <v>0</v>
      </c>
      <c r="S214" s="18">
        <f ca="1">VLOOKUP('Bewerking, HH'!$B214,INDIRECT("'Plak, Gebiedsmaatregelen'!A"&amp;$P$18&amp;":H"&amp;$P$19),S$24,FALSE)</f>
        <v>157</v>
      </c>
      <c r="W214" s="18">
        <f ca="1">VLOOKUP('Bewerking, HH'!$B214,INDIRECT("'Plak, Gebiedsmaatregelen'!A"&amp;$Z$18&amp;":H"&amp;$Z$19),W$24,FALSE)</f>
        <v>197</v>
      </c>
      <c r="X214" s="18">
        <f ca="1">VLOOKUP('Bewerking, HH'!$B214,INDIRECT("'Plak, Gebiedsmaatregelen'!A"&amp;$Z$18&amp;":H"&amp;$Z$19),X$24,FALSE)</f>
        <v>40</v>
      </c>
      <c r="Y214" s="18">
        <f ca="1">VLOOKUP('Bewerking, HH'!$B214,INDIRECT("'Plak, Gebiedsmaatregelen'!A"&amp;$Z$18&amp;":H"&amp;$Z$19),Y$24,FALSE)</f>
        <v>0</v>
      </c>
      <c r="Z214" s="18">
        <f ca="1">VLOOKUP('Bewerking, HH'!$B214,INDIRECT("'Plak, Gebiedsmaatregelen'!A"&amp;$Z$18&amp;":H"&amp;$Z$19),Z$24,FALSE)</f>
        <v>0</v>
      </c>
      <c r="AA214" s="18">
        <f ca="1">VLOOKUP('Bewerking, HH'!$B214,INDIRECT("'Plak, Gebiedsmaatregelen'!A"&amp;$Z$18&amp;":H"&amp;$Z$19),AA$24,FALSE)</f>
        <v>0</v>
      </c>
      <c r="AB214" s="18">
        <f ca="1">VLOOKUP('Bewerking, HH'!$B214,INDIRECT("'Plak, Gebiedsmaatregelen'!A"&amp;$Z$18&amp;":H"&amp;$Z$19),AB$24,FALSE)</f>
        <v>28</v>
      </c>
      <c r="AC214" s="18">
        <f ca="1">VLOOKUP('Bewerking, HH'!$B214,INDIRECT("'Plak, Gebiedsmaatregelen'!A"&amp;$Z$18&amp;":H"&amp;$Z$19),AC$24,FALSE)</f>
        <v>129</v>
      </c>
      <c r="AG214" s="18">
        <f ca="1">VLOOKUP('Bewerking, HH'!$B214,INDIRECT("'Plak, Gebiedsmaatregelen'!A"&amp;$AJ$18&amp;":H"&amp;$AJ$19),AG$24,FALSE)</f>
        <v>197</v>
      </c>
      <c r="AH214" s="18">
        <f ca="1">VLOOKUP('Bewerking, HH'!$B214,INDIRECT("'Plak, Gebiedsmaatregelen'!A"&amp;$AJ$18&amp;":H"&amp;$AJ$19),AH$24,FALSE)</f>
        <v>40</v>
      </c>
      <c r="AI214" s="18">
        <f ca="1">VLOOKUP('Bewerking, HH'!$B214,INDIRECT("'Plak, Gebiedsmaatregelen'!A"&amp;$AJ$18&amp;":H"&amp;$AJ$19),AI$24,FALSE)</f>
        <v>0</v>
      </c>
      <c r="AJ214" s="18">
        <f ca="1">VLOOKUP('Bewerking, HH'!$B214,INDIRECT("'Plak, Gebiedsmaatregelen'!A"&amp;$AJ$18&amp;":H"&amp;$AJ$19),AJ$24,FALSE)</f>
        <v>0</v>
      </c>
      <c r="AK214" s="18">
        <f ca="1">VLOOKUP('Bewerking, HH'!$B214,INDIRECT("'Plak, Gebiedsmaatregelen'!A"&amp;$AJ$18&amp;":H"&amp;$AJ$19),AK$24,FALSE)</f>
        <v>0</v>
      </c>
      <c r="AL214" s="18">
        <f ca="1">VLOOKUP('Bewerking, HH'!$B214,INDIRECT("'Plak, Gebiedsmaatregelen'!A"&amp;$AJ$18&amp;":H"&amp;$AJ$19),AL$24,FALSE)</f>
        <v>0</v>
      </c>
      <c r="AM214" s="18">
        <f ca="1">VLOOKUP('Bewerking, HH'!$B214,INDIRECT("'Plak, Gebiedsmaatregelen'!A"&amp;$AJ$18&amp;":H"&amp;$AJ$19),AM$24,FALSE)</f>
        <v>0</v>
      </c>
      <c r="AQ214" s="18">
        <f ca="1">VLOOKUP('Bewerking, HH'!$B214,INDIRECT("'Plak, Gebiedsmaatregelen'!A"&amp;$AT$18&amp;":H"&amp;$AT$19),AQ$24,FALSE)</f>
        <v>197</v>
      </c>
      <c r="AR214" s="18">
        <f ca="1">VLOOKUP('Bewerking, HH'!$B214,INDIRECT("'Plak, Gebiedsmaatregelen'!A"&amp;$AT$18&amp;":H"&amp;$AT$19),AR$24,FALSE)</f>
        <v>150</v>
      </c>
      <c r="AS214" s="18">
        <f ca="1">VLOOKUP('Bewerking, HH'!$B214,INDIRECT("'Plak, Gebiedsmaatregelen'!A"&amp;$AT$18&amp;":H"&amp;$AT$19),AS$24,FALSE)</f>
        <v>32</v>
      </c>
      <c r="AT214" s="18">
        <f ca="1">VLOOKUP('Bewerking, HH'!$B214,INDIRECT("'Plak, Gebiedsmaatregelen'!A"&amp;$AT$18&amp;":H"&amp;$AT$19),AT$24,FALSE)</f>
        <v>0</v>
      </c>
      <c r="AU214" s="18">
        <f ca="1">VLOOKUP('Bewerking, HH'!$B214,INDIRECT("'Plak, Gebiedsmaatregelen'!A"&amp;$AT$18&amp;":H"&amp;$AT$19),AU$24,FALSE)</f>
        <v>0</v>
      </c>
      <c r="AV214" s="18">
        <f ca="1">VLOOKUP('Bewerking, HH'!$B214,INDIRECT("'Plak, Gebiedsmaatregelen'!A"&amp;$AT$18&amp;":H"&amp;$AT$19),AV$24,FALSE)</f>
        <v>0</v>
      </c>
      <c r="AW214" s="18">
        <f ca="1">VLOOKUP('Bewerking, HH'!$B214,INDIRECT("'Plak, Gebiedsmaatregelen'!A"&amp;$AT$18&amp;":H"&amp;$AT$19),AW$24,FALSE)</f>
        <v>15</v>
      </c>
    </row>
    <row r="215" spans="2:49" x14ac:dyDescent="0.25">
      <c r="B215" s="18" t="s">
        <v>71</v>
      </c>
      <c r="C215" s="18">
        <f ca="1">VLOOKUP('Bewerking, HH'!$B215,INDIRECT("'Plak, Gebiedsmaatregelen'!A"&amp;$F$18&amp;":H"&amp;$F$19),C$24,FALSE)</f>
        <v>391</v>
      </c>
      <c r="D215" s="18">
        <f ca="1">VLOOKUP('Bewerking, HH'!$B215,INDIRECT("'Plak, Gebiedsmaatregelen'!A"&amp;$F$18&amp;":H"&amp;$F$19),D$24,FALSE)</f>
        <v>82</v>
      </c>
      <c r="E215" s="18">
        <f ca="1">VLOOKUP('Bewerking, HH'!$B215,INDIRECT("'Plak, Gebiedsmaatregelen'!A"&amp;$F$18&amp;":H"&amp;$F$19),E$24,FALSE)</f>
        <v>0</v>
      </c>
      <c r="F215" s="18">
        <f ca="1">VLOOKUP('Bewerking, HH'!$B215,INDIRECT("'Plak, Gebiedsmaatregelen'!A"&amp;$F$18&amp;":H"&amp;$F$19),F$24,FALSE)</f>
        <v>0</v>
      </c>
      <c r="G215" s="18">
        <f ca="1">VLOOKUP('Bewerking, HH'!$B215,INDIRECT("'Plak, Gebiedsmaatregelen'!A"&amp;$F$18&amp;":H"&amp;$F$19),G$24,FALSE)</f>
        <v>0</v>
      </c>
      <c r="H215" s="18">
        <f ca="1">VLOOKUP('Bewerking, HH'!$B215,INDIRECT("'Plak, Gebiedsmaatregelen'!A"&amp;$F$18&amp;":H"&amp;$F$19),H$24,FALSE)</f>
        <v>0</v>
      </c>
      <c r="I215" s="18">
        <f ca="1">VLOOKUP('Bewerking, HH'!$B215,INDIRECT("'Plak, Gebiedsmaatregelen'!A"&amp;$F$18&amp;":H"&amp;$F$19),I$24,FALSE)</f>
        <v>309</v>
      </c>
      <c r="M215" s="18">
        <f ca="1">VLOOKUP('Bewerking, HH'!$B215,INDIRECT("'Plak, Gebiedsmaatregelen'!A"&amp;$P$18&amp;":H"&amp;$P$19),M$24,FALSE)</f>
        <v>391</v>
      </c>
      <c r="N215" s="18">
        <f ca="1">VLOOKUP('Bewerking, HH'!$B215,INDIRECT("'Plak, Gebiedsmaatregelen'!A"&amp;$P$18&amp;":H"&amp;$P$19),N$24,FALSE)</f>
        <v>79</v>
      </c>
      <c r="O215" s="18">
        <f ca="1">VLOOKUP('Bewerking, HH'!$B215,INDIRECT("'Plak, Gebiedsmaatregelen'!A"&amp;$P$18&amp;":H"&amp;$P$19),O$24,FALSE)</f>
        <v>0</v>
      </c>
      <c r="P215" s="18">
        <f ca="1">VLOOKUP('Bewerking, HH'!$B215,INDIRECT("'Plak, Gebiedsmaatregelen'!A"&amp;$P$18&amp;":H"&amp;$P$19),P$24,FALSE)</f>
        <v>0</v>
      </c>
      <c r="Q215" s="18">
        <f ca="1">VLOOKUP('Bewerking, HH'!$B215,INDIRECT("'Plak, Gebiedsmaatregelen'!A"&amp;$P$18&amp;":H"&amp;$P$19),Q$24,FALSE)</f>
        <v>0</v>
      </c>
      <c r="R215" s="18">
        <f ca="1">VLOOKUP('Bewerking, HH'!$B215,INDIRECT("'Plak, Gebiedsmaatregelen'!A"&amp;$P$18&amp;":H"&amp;$P$19),R$24,FALSE)</f>
        <v>0</v>
      </c>
      <c r="S215" s="18">
        <f ca="1">VLOOKUP('Bewerking, HH'!$B215,INDIRECT("'Plak, Gebiedsmaatregelen'!A"&amp;$P$18&amp;":H"&amp;$P$19),S$24,FALSE)</f>
        <v>312</v>
      </c>
      <c r="W215" s="18">
        <f ca="1">VLOOKUP('Bewerking, HH'!$B215,INDIRECT("'Plak, Gebiedsmaatregelen'!A"&amp;$Z$18&amp;":H"&amp;$Z$19),W$24,FALSE)</f>
        <v>391</v>
      </c>
      <c r="X215" s="18">
        <f ca="1">VLOOKUP('Bewerking, HH'!$B215,INDIRECT("'Plak, Gebiedsmaatregelen'!A"&amp;$Z$18&amp;":H"&amp;$Z$19),X$24,FALSE)</f>
        <v>79</v>
      </c>
      <c r="Y215" s="18">
        <f ca="1">VLOOKUP('Bewerking, HH'!$B215,INDIRECT("'Plak, Gebiedsmaatregelen'!A"&amp;$Z$18&amp;":H"&amp;$Z$19),Y$24,FALSE)</f>
        <v>0</v>
      </c>
      <c r="Z215" s="18">
        <f ca="1">VLOOKUP('Bewerking, HH'!$B215,INDIRECT("'Plak, Gebiedsmaatregelen'!A"&amp;$Z$18&amp;":H"&amp;$Z$19),Z$24,FALSE)</f>
        <v>0</v>
      </c>
      <c r="AA215" s="18">
        <f ca="1">VLOOKUP('Bewerking, HH'!$B215,INDIRECT("'Plak, Gebiedsmaatregelen'!A"&amp;$Z$18&amp;":H"&amp;$Z$19),AA$24,FALSE)</f>
        <v>0</v>
      </c>
      <c r="AB215" s="18">
        <f ca="1">VLOOKUP('Bewerking, HH'!$B215,INDIRECT("'Plak, Gebiedsmaatregelen'!A"&amp;$Z$18&amp;":H"&amp;$Z$19),AB$24,FALSE)</f>
        <v>56</v>
      </c>
      <c r="AC215" s="18">
        <f ca="1">VLOOKUP('Bewerking, HH'!$B215,INDIRECT("'Plak, Gebiedsmaatregelen'!A"&amp;$Z$18&amp;":H"&amp;$Z$19),AC$24,FALSE)</f>
        <v>256</v>
      </c>
      <c r="AG215" s="18">
        <f ca="1">VLOOKUP('Bewerking, HH'!$B215,INDIRECT("'Plak, Gebiedsmaatregelen'!A"&amp;$AJ$18&amp;":H"&amp;$AJ$19),AG$24,FALSE)</f>
        <v>391</v>
      </c>
      <c r="AH215" s="18">
        <f ca="1">VLOOKUP('Bewerking, HH'!$B215,INDIRECT("'Plak, Gebiedsmaatregelen'!A"&amp;$AJ$18&amp;":H"&amp;$AJ$19),AH$24,FALSE)</f>
        <v>79</v>
      </c>
      <c r="AI215" s="18">
        <f ca="1">VLOOKUP('Bewerking, HH'!$B215,INDIRECT("'Plak, Gebiedsmaatregelen'!A"&amp;$AJ$18&amp;":H"&amp;$AJ$19),AI$24,FALSE)</f>
        <v>0</v>
      </c>
      <c r="AJ215" s="18">
        <f ca="1">VLOOKUP('Bewerking, HH'!$B215,INDIRECT("'Plak, Gebiedsmaatregelen'!A"&amp;$AJ$18&amp;":H"&amp;$AJ$19),AJ$24,FALSE)</f>
        <v>0</v>
      </c>
      <c r="AK215" s="18">
        <f ca="1">VLOOKUP('Bewerking, HH'!$B215,INDIRECT("'Plak, Gebiedsmaatregelen'!A"&amp;$AJ$18&amp;":H"&amp;$AJ$19),AK$24,FALSE)</f>
        <v>0</v>
      </c>
      <c r="AL215" s="18">
        <f ca="1">VLOOKUP('Bewerking, HH'!$B215,INDIRECT("'Plak, Gebiedsmaatregelen'!A"&amp;$AJ$18&amp;":H"&amp;$AJ$19),AL$24,FALSE)</f>
        <v>0</v>
      </c>
      <c r="AM215" s="18">
        <f ca="1">VLOOKUP('Bewerking, HH'!$B215,INDIRECT("'Plak, Gebiedsmaatregelen'!A"&amp;$AJ$18&amp;":H"&amp;$AJ$19),AM$24,FALSE)</f>
        <v>0</v>
      </c>
      <c r="AQ215" s="18">
        <f ca="1">VLOOKUP('Bewerking, HH'!$B215,INDIRECT("'Plak, Gebiedsmaatregelen'!A"&amp;$AT$18&amp;":H"&amp;$AT$19),AQ$24,FALSE)</f>
        <v>391</v>
      </c>
      <c r="AR215" s="18">
        <f ca="1">VLOOKUP('Bewerking, HH'!$B215,INDIRECT("'Plak, Gebiedsmaatregelen'!A"&amp;$AT$18&amp;":H"&amp;$AT$19),AR$24,FALSE)</f>
        <v>272</v>
      </c>
      <c r="AS215" s="18">
        <f ca="1">VLOOKUP('Bewerking, HH'!$B215,INDIRECT("'Plak, Gebiedsmaatregelen'!A"&amp;$AT$18&amp;":H"&amp;$AT$19),AS$24,FALSE)</f>
        <v>100</v>
      </c>
      <c r="AT215" s="18">
        <f ca="1">VLOOKUP('Bewerking, HH'!$B215,INDIRECT("'Plak, Gebiedsmaatregelen'!A"&amp;$AT$18&amp;":H"&amp;$AT$19),AT$24,FALSE)</f>
        <v>0</v>
      </c>
      <c r="AU215" s="18">
        <f ca="1">VLOOKUP('Bewerking, HH'!$B215,INDIRECT("'Plak, Gebiedsmaatregelen'!A"&amp;$AT$18&amp;":H"&amp;$AT$19),AU$24,FALSE)</f>
        <v>0</v>
      </c>
      <c r="AV215" s="18">
        <f ca="1">VLOOKUP('Bewerking, HH'!$B215,INDIRECT("'Plak, Gebiedsmaatregelen'!A"&amp;$AT$18&amp;":H"&amp;$AT$19),AV$24,FALSE)</f>
        <v>0</v>
      </c>
      <c r="AW215" s="18">
        <f ca="1">VLOOKUP('Bewerking, HH'!$B215,INDIRECT("'Plak, Gebiedsmaatregelen'!A"&amp;$AT$18&amp;":H"&amp;$AT$19),AW$24,FALSE)</f>
        <v>19</v>
      </c>
    </row>
    <row r="216" spans="2:49" x14ac:dyDescent="0.25">
      <c r="B216" s="18" t="s">
        <v>72</v>
      </c>
      <c r="C216" s="18">
        <f ca="1">VLOOKUP('Bewerking, HH'!$B216,INDIRECT("'Plak, Gebiedsmaatregelen'!A"&amp;$F$18&amp;":H"&amp;$F$19),C$24,FALSE)</f>
        <v>704</v>
      </c>
      <c r="D216" s="18">
        <f ca="1">VLOOKUP('Bewerking, HH'!$B216,INDIRECT("'Plak, Gebiedsmaatregelen'!A"&amp;$F$18&amp;":H"&amp;$F$19),D$24,FALSE)</f>
        <v>236</v>
      </c>
      <c r="E216" s="18">
        <f ca="1">VLOOKUP('Bewerking, HH'!$B216,INDIRECT("'Plak, Gebiedsmaatregelen'!A"&amp;$F$18&amp;":H"&amp;$F$19),E$24,FALSE)</f>
        <v>0</v>
      </c>
      <c r="F216" s="18">
        <f ca="1">VLOOKUP('Bewerking, HH'!$B216,INDIRECT("'Plak, Gebiedsmaatregelen'!A"&amp;$F$18&amp;":H"&amp;$F$19),F$24,FALSE)</f>
        <v>0</v>
      </c>
      <c r="G216" s="18">
        <f ca="1">VLOOKUP('Bewerking, HH'!$B216,INDIRECT("'Plak, Gebiedsmaatregelen'!A"&amp;$F$18&amp;":H"&amp;$F$19),G$24,FALSE)</f>
        <v>0</v>
      </c>
      <c r="H216" s="18">
        <f ca="1">VLOOKUP('Bewerking, HH'!$B216,INDIRECT("'Plak, Gebiedsmaatregelen'!A"&amp;$F$18&amp;":H"&amp;$F$19),H$24,FALSE)</f>
        <v>0</v>
      </c>
      <c r="I216" s="18">
        <f ca="1">VLOOKUP('Bewerking, HH'!$B216,INDIRECT("'Plak, Gebiedsmaatregelen'!A"&amp;$F$18&amp;":H"&amp;$F$19),I$24,FALSE)</f>
        <v>468</v>
      </c>
      <c r="M216" s="18">
        <f ca="1">VLOOKUP('Bewerking, HH'!$B216,INDIRECT("'Plak, Gebiedsmaatregelen'!A"&amp;$P$18&amp;":H"&amp;$P$19),M$24,FALSE)</f>
        <v>704</v>
      </c>
      <c r="N216" s="18">
        <f ca="1">VLOOKUP('Bewerking, HH'!$B216,INDIRECT("'Plak, Gebiedsmaatregelen'!A"&amp;$P$18&amp;":H"&amp;$P$19),N$24,FALSE)</f>
        <v>235</v>
      </c>
      <c r="O216" s="18">
        <f ca="1">VLOOKUP('Bewerking, HH'!$B216,INDIRECT("'Plak, Gebiedsmaatregelen'!A"&amp;$P$18&amp;":H"&amp;$P$19),O$24,FALSE)</f>
        <v>0</v>
      </c>
      <c r="P216" s="18">
        <f ca="1">VLOOKUP('Bewerking, HH'!$B216,INDIRECT("'Plak, Gebiedsmaatregelen'!A"&amp;$P$18&amp;":H"&amp;$P$19),P$24,FALSE)</f>
        <v>0</v>
      </c>
      <c r="Q216" s="18">
        <f ca="1">VLOOKUP('Bewerking, HH'!$B216,INDIRECT("'Plak, Gebiedsmaatregelen'!A"&amp;$P$18&amp;":H"&amp;$P$19),Q$24,FALSE)</f>
        <v>0</v>
      </c>
      <c r="R216" s="18">
        <f ca="1">VLOOKUP('Bewerking, HH'!$B216,INDIRECT("'Plak, Gebiedsmaatregelen'!A"&amp;$P$18&amp;":H"&amp;$P$19),R$24,FALSE)</f>
        <v>0</v>
      </c>
      <c r="S216" s="18">
        <f ca="1">VLOOKUP('Bewerking, HH'!$B216,INDIRECT("'Plak, Gebiedsmaatregelen'!A"&amp;$P$18&amp;":H"&amp;$P$19),S$24,FALSE)</f>
        <v>469</v>
      </c>
      <c r="W216" s="18">
        <f ca="1">VLOOKUP('Bewerking, HH'!$B216,INDIRECT("'Plak, Gebiedsmaatregelen'!A"&amp;$Z$18&amp;":H"&amp;$Z$19),W$24,FALSE)</f>
        <v>704</v>
      </c>
      <c r="X216" s="18">
        <f ca="1">VLOOKUP('Bewerking, HH'!$B216,INDIRECT("'Plak, Gebiedsmaatregelen'!A"&amp;$Z$18&amp;":H"&amp;$Z$19),X$24,FALSE)</f>
        <v>235</v>
      </c>
      <c r="Y216" s="18">
        <f ca="1">VLOOKUP('Bewerking, HH'!$B216,INDIRECT("'Plak, Gebiedsmaatregelen'!A"&amp;$Z$18&amp;":H"&amp;$Z$19),Y$24,FALSE)</f>
        <v>0</v>
      </c>
      <c r="Z216" s="18">
        <f ca="1">VLOOKUP('Bewerking, HH'!$B216,INDIRECT("'Plak, Gebiedsmaatregelen'!A"&amp;$Z$18&amp;":H"&amp;$Z$19),Z$24,FALSE)</f>
        <v>0</v>
      </c>
      <c r="AA216" s="18">
        <f ca="1">VLOOKUP('Bewerking, HH'!$B216,INDIRECT("'Plak, Gebiedsmaatregelen'!A"&amp;$Z$18&amp;":H"&amp;$Z$19),AA$24,FALSE)</f>
        <v>0</v>
      </c>
      <c r="AB216" s="18">
        <f ca="1">VLOOKUP('Bewerking, HH'!$B216,INDIRECT("'Plak, Gebiedsmaatregelen'!A"&amp;$Z$18&amp;":H"&amp;$Z$19),AB$24,FALSE)</f>
        <v>62</v>
      </c>
      <c r="AC216" s="18">
        <f ca="1">VLOOKUP('Bewerking, HH'!$B216,INDIRECT("'Plak, Gebiedsmaatregelen'!A"&amp;$Z$18&amp;":H"&amp;$Z$19),AC$24,FALSE)</f>
        <v>407</v>
      </c>
      <c r="AG216" s="18">
        <f ca="1">VLOOKUP('Bewerking, HH'!$B216,INDIRECT("'Plak, Gebiedsmaatregelen'!A"&amp;$AJ$18&amp;":H"&amp;$AJ$19),AG$24,FALSE)</f>
        <v>704</v>
      </c>
      <c r="AH216" s="18">
        <f ca="1">VLOOKUP('Bewerking, HH'!$B216,INDIRECT("'Plak, Gebiedsmaatregelen'!A"&amp;$AJ$18&amp;":H"&amp;$AJ$19),AH$24,FALSE)</f>
        <v>235</v>
      </c>
      <c r="AI216" s="18">
        <f ca="1">VLOOKUP('Bewerking, HH'!$B216,INDIRECT("'Plak, Gebiedsmaatregelen'!A"&amp;$AJ$18&amp;":H"&amp;$AJ$19),AI$24,FALSE)</f>
        <v>0</v>
      </c>
      <c r="AJ216" s="18">
        <f ca="1">VLOOKUP('Bewerking, HH'!$B216,INDIRECT("'Plak, Gebiedsmaatregelen'!A"&amp;$AJ$18&amp;":H"&amp;$AJ$19),AJ$24,FALSE)</f>
        <v>0</v>
      </c>
      <c r="AK216" s="18">
        <f ca="1">VLOOKUP('Bewerking, HH'!$B216,INDIRECT("'Plak, Gebiedsmaatregelen'!A"&amp;$AJ$18&amp;":H"&amp;$AJ$19),AK$24,FALSE)</f>
        <v>0</v>
      </c>
      <c r="AL216" s="18">
        <f ca="1">VLOOKUP('Bewerking, HH'!$B216,INDIRECT("'Plak, Gebiedsmaatregelen'!A"&amp;$AJ$18&amp;":H"&amp;$AJ$19),AL$24,FALSE)</f>
        <v>0</v>
      </c>
      <c r="AM216" s="18">
        <f ca="1">VLOOKUP('Bewerking, HH'!$B216,INDIRECT("'Plak, Gebiedsmaatregelen'!A"&amp;$AJ$18&amp;":H"&amp;$AJ$19),AM$24,FALSE)</f>
        <v>0</v>
      </c>
      <c r="AQ216" s="18">
        <f ca="1">VLOOKUP('Bewerking, HH'!$B216,INDIRECT("'Plak, Gebiedsmaatregelen'!A"&amp;$AT$18&amp;":H"&amp;$AT$19),AQ$24,FALSE)</f>
        <v>704</v>
      </c>
      <c r="AR216" s="18">
        <f ca="1">VLOOKUP('Bewerking, HH'!$B216,INDIRECT("'Plak, Gebiedsmaatregelen'!A"&amp;$AT$18&amp;":H"&amp;$AT$19),AR$24,FALSE)</f>
        <v>671</v>
      </c>
      <c r="AS216" s="18">
        <f ca="1">VLOOKUP('Bewerking, HH'!$B216,INDIRECT("'Plak, Gebiedsmaatregelen'!A"&amp;$AT$18&amp;":H"&amp;$AT$19),AS$24,FALSE)</f>
        <v>17</v>
      </c>
      <c r="AT216" s="18">
        <f ca="1">VLOOKUP('Bewerking, HH'!$B216,INDIRECT("'Plak, Gebiedsmaatregelen'!A"&amp;$AT$18&amp;":H"&amp;$AT$19),AT$24,FALSE)</f>
        <v>0</v>
      </c>
      <c r="AU216" s="18">
        <f ca="1">VLOOKUP('Bewerking, HH'!$B216,INDIRECT("'Plak, Gebiedsmaatregelen'!A"&amp;$AT$18&amp;":H"&amp;$AT$19),AU$24,FALSE)</f>
        <v>0</v>
      </c>
      <c r="AV216" s="18">
        <f ca="1">VLOOKUP('Bewerking, HH'!$B216,INDIRECT("'Plak, Gebiedsmaatregelen'!A"&amp;$AT$18&amp;":H"&amp;$AT$19),AV$24,FALSE)</f>
        <v>0</v>
      </c>
      <c r="AW216" s="18">
        <f ca="1">VLOOKUP('Bewerking, HH'!$B216,INDIRECT("'Plak, Gebiedsmaatregelen'!A"&amp;$AT$18&amp;":H"&amp;$AT$19),AW$24,FALSE)</f>
        <v>16</v>
      </c>
    </row>
    <row r="217" spans="2:49" x14ac:dyDescent="0.25">
      <c r="B217" s="18" t="s">
        <v>73</v>
      </c>
      <c r="C217" s="18">
        <f ca="1">VLOOKUP('Bewerking, HH'!$B217,INDIRECT("'Plak, Gebiedsmaatregelen'!A"&amp;$F$18&amp;":H"&amp;$F$19),C$24,FALSE)</f>
        <v>668</v>
      </c>
      <c r="D217" s="18">
        <f ca="1">VLOOKUP('Bewerking, HH'!$B217,INDIRECT("'Plak, Gebiedsmaatregelen'!A"&amp;$F$18&amp;":H"&amp;$F$19),D$24,FALSE)</f>
        <v>139</v>
      </c>
      <c r="E217" s="18">
        <f ca="1">VLOOKUP('Bewerking, HH'!$B217,INDIRECT("'Plak, Gebiedsmaatregelen'!A"&amp;$F$18&amp;":H"&amp;$F$19),E$24,FALSE)</f>
        <v>0</v>
      </c>
      <c r="F217" s="18">
        <f ca="1">VLOOKUP('Bewerking, HH'!$B217,INDIRECT("'Plak, Gebiedsmaatregelen'!A"&amp;$F$18&amp;":H"&amp;$F$19),F$24,FALSE)</f>
        <v>0</v>
      </c>
      <c r="G217" s="18">
        <f ca="1">VLOOKUP('Bewerking, HH'!$B217,INDIRECT("'Plak, Gebiedsmaatregelen'!A"&amp;$F$18&amp;":H"&amp;$F$19),G$24,FALSE)</f>
        <v>0</v>
      </c>
      <c r="H217" s="18">
        <f ca="1">VLOOKUP('Bewerking, HH'!$B217,INDIRECT("'Plak, Gebiedsmaatregelen'!A"&amp;$F$18&amp;":H"&amp;$F$19),H$24,FALSE)</f>
        <v>0</v>
      </c>
      <c r="I217" s="18">
        <f ca="1">VLOOKUP('Bewerking, HH'!$B217,INDIRECT("'Plak, Gebiedsmaatregelen'!A"&amp;$F$18&amp;":H"&amp;$F$19),I$24,FALSE)</f>
        <v>529</v>
      </c>
      <c r="M217" s="18">
        <f ca="1">VLOOKUP('Bewerking, HH'!$B217,INDIRECT("'Plak, Gebiedsmaatregelen'!A"&amp;$P$18&amp;":H"&amp;$P$19),M$24,FALSE)</f>
        <v>668</v>
      </c>
      <c r="N217" s="18">
        <f ca="1">VLOOKUP('Bewerking, HH'!$B217,INDIRECT("'Plak, Gebiedsmaatregelen'!A"&amp;$P$18&amp;":H"&amp;$P$19),N$24,FALSE)</f>
        <v>131</v>
      </c>
      <c r="O217" s="18">
        <f ca="1">VLOOKUP('Bewerking, HH'!$B217,INDIRECT("'Plak, Gebiedsmaatregelen'!A"&amp;$P$18&amp;":H"&amp;$P$19),O$24,FALSE)</f>
        <v>0</v>
      </c>
      <c r="P217" s="18">
        <f ca="1">VLOOKUP('Bewerking, HH'!$B217,INDIRECT("'Plak, Gebiedsmaatregelen'!A"&amp;$P$18&amp;":H"&amp;$P$19),P$24,FALSE)</f>
        <v>0</v>
      </c>
      <c r="Q217" s="18">
        <f ca="1">VLOOKUP('Bewerking, HH'!$B217,INDIRECT("'Plak, Gebiedsmaatregelen'!A"&amp;$P$18&amp;":H"&amp;$P$19),Q$24,FALSE)</f>
        <v>0</v>
      </c>
      <c r="R217" s="18">
        <f ca="1">VLOOKUP('Bewerking, HH'!$B217,INDIRECT("'Plak, Gebiedsmaatregelen'!A"&amp;$P$18&amp;":H"&amp;$P$19),R$24,FALSE)</f>
        <v>0</v>
      </c>
      <c r="S217" s="18">
        <f ca="1">VLOOKUP('Bewerking, HH'!$B217,INDIRECT("'Plak, Gebiedsmaatregelen'!A"&amp;$P$18&amp;":H"&amp;$P$19),S$24,FALSE)</f>
        <v>537</v>
      </c>
      <c r="W217" s="18">
        <f ca="1">VLOOKUP('Bewerking, HH'!$B217,INDIRECT("'Plak, Gebiedsmaatregelen'!A"&amp;$Z$18&amp;":H"&amp;$Z$19),W$24,FALSE)</f>
        <v>668</v>
      </c>
      <c r="X217" s="18">
        <f ca="1">VLOOKUP('Bewerking, HH'!$B217,INDIRECT("'Plak, Gebiedsmaatregelen'!A"&amp;$Z$18&amp;":H"&amp;$Z$19),X$24,FALSE)</f>
        <v>131</v>
      </c>
      <c r="Y217" s="18">
        <f ca="1">VLOOKUP('Bewerking, HH'!$B217,INDIRECT("'Plak, Gebiedsmaatregelen'!A"&amp;$Z$18&amp;":H"&amp;$Z$19),Y$24,FALSE)</f>
        <v>0</v>
      </c>
      <c r="Z217" s="18">
        <f ca="1">VLOOKUP('Bewerking, HH'!$B217,INDIRECT("'Plak, Gebiedsmaatregelen'!A"&amp;$Z$18&amp;":H"&amp;$Z$19),Z$24,FALSE)</f>
        <v>0</v>
      </c>
      <c r="AA217" s="18">
        <f ca="1">VLOOKUP('Bewerking, HH'!$B217,INDIRECT("'Plak, Gebiedsmaatregelen'!A"&amp;$Z$18&amp;":H"&amp;$Z$19),AA$24,FALSE)</f>
        <v>0</v>
      </c>
      <c r="AB217" s="18">
        <f ca="1">VLOOKUP('Bewerking, HH'!$B217,INDIRECT("'Plak, Gebiedsmaatregelen'!A"&amp;$Z$18&amp;":H"&amp;$Z$19),AB$24,FALSE)</f>
        <v>159</v>
      </c>
      <c r="AC217" s="18">
        <f ca="1">VLOOKUP('Bewerking, HH'!$B217,INDIRECT("'Plak, Gebiedsmaatregelen'!A"&amp;$Z$18&amp;":H"&amp;$Z$19),AC$24,FALSE)</f>
        <v>378</v>
      </c>
      <c r="AG217" s="18">
        <f ca="1">VLOOKUP('Bewerking, HH'!$B217,INDIRECT("'Plak, Gebiedsmaatregelen'!A"&amp;$AJ$18&amp;":H"&amp;$AJ$19),AG$24,FALSE)</f>
        <v>668</v>
      </c>
      <c r="AH217" s="18">
        <f ca="1">VLOOKUP('Bewerking, HH'!$B217,INDIRECT("'Plak, Gebiedsmaatregelen'!A"&amp;$AJ$18&amp;":H"&amp;$AJ$19),AH$24,FALSE)</f>
        <v>131</v>
      </c>
      <c r="AI217" s="18">
        <f ca="1">VLOOKUP('Bewerking, HH'!$B217,INDIRECT("'Plak, Gebiedsmaatregelen'!A"&amp;$AJ$18&amp;":H"&amp;$AJ$19),AI$24,FALSE)</f>
        <v>0</v>
      </c>
      <c r="AJ217" s="18">
        <f ca="1">VLOOKUP('Bewerking, HH'!$B217,INDIRECT("'Plak, Gebiedsmaatregelen'!A"&amp;$AJ$18&amp;":H"&amp;$AJ$19),AJ$24,FALSE)</f>
        <v>0</v>
      </c>
      <c r="AK217" s="18">
        <f ca="1">VLOOKUP('Bewerking, HH'!$B217,INDIRECT("'Plak, Gebiedsmaatregelen'!A"&amp;$AJ$18&amp;":H"&amp;$AJ$19),AK$24,FALSE)</f>
        <v>0</v>
      </c>
      <c r="AL217" s="18">
        <f ca="1">VLOOKUP('Bewerking, HH'!$B217,INDIRECT("'Plak, Gebiedsmaatregelen'!A"&amp;$AJ$18&amp;":H"&amp;$AJ$19),AL$24,FALSE)</f>
        <v>0</v>
      </c>
      <c r="AM217" s="18">
        <f ca="1">VLOOKUP('Bewerking, HH'!$B217,INDIRECT("'Plak, Gebiedsmaatregelen'!A"&amp;$AJ$18&amp;":H"&amp;$AJ$19),AM$24,FALSE)</f>
        <v>0</v>
      </c>
      <c r="AQ217" s="18">
        <f ca="1">VLOOKUP('Bewerking, HH'!$B217,INDIRECT("'Plak, Gebiedsmaatregelen'!A"&amp;$AT$18&amp;":H"&amp;$AT$19),AQ$24,FALSE)</f>
        <v>668</v>
      </c>
      <c r="AR217" s="18">
        <f ca="1">VLOOKUP('Bewerking, HH'!$B217,INDIRECT("'Plak, Gebiedsmaatregelen'!A"&amp;$AT$18&amp;":H"&amp;$AT$19),AR$24,FALSE)</f>
        <v>361</v>
      </c>
      <c r="AS217" s="18">
        <f ca="1">VLOOKUP('Bewerking, HH'!$B217,INDIRECT("'Plak, Gebiedsmaatregelen'!A"&amp;$AT$18&amp;":H"&amp;$AT$19),AS$24,FALSE)</f>
        <v>265</v>
      </c>
      <c r="AT217" s="18">
        <f ca="1">VLOOKUP('Bewerking, HH'!$B217,INDIRECT("'Plak, Gebiedsmaatregelen'!A"&amp;$AT$18&amp;":H"&amp;$AT$19),AT$24,FALSE)</f>
        <v>0</v>
      </c>
      <c r="AU217" s="18">
        <f ca="1">VLOOKUP('Bewerking, HH'!$B217,INDIRECT("'Plak, Gebiedsmaatregelen'!A"&amp;$AT$18&amp;":H"&amp;$AT$19),AU$24,FALSE)</f>
        <v>0</v>
      </c>
      <c r="AV217" s="18">
        <f ca="1">VLOOKUP('Bewerking, HH'!$B217,INDIRECT("'Plak, Gebiedsmaatregelen'!A"&amp;$AT$18&amp;":H"&amp;$AT$19),AV$24,FALSE)</f>
        <v>0</v>
      </c>
      <c r="AW217" s="18">
        <f ca="1">VLOOKUP('Bewerking, HH'!$B217,INDIRECT("'Plak, Gebiedsmaatregelen'!A"&amp;$AT$18&amp;":H"&amp;$AT$19),AW$24,FALSE)</f>
        <v>42</v>
      </c>
    </row>
    <row r="218" spans="2:49" x14ac:dyDescent="0.25">
      <c r="B218" s="18" t="s">
        <v>74</v>
      </c>
      <c r="C218" s="18">
        <f ca="1">VLOOKUP('Bewerking, HH'!$B218,INDIRECT("'Plak, Gebiedsmaatregelen'!A"&amp;$F$18&amp;":H"&amp;$F$19),C$24,FALSE)</f>
        <v>207</v>
      </c>
      <c r="D218" s="18">
        <f ca="1">VLOOKUP('Bewerking, HH'!$B218,INDIRECT("'Plak, Gebiedsmaatregelen'!A"&amp;$F$18&amp;":H"&amp;$F$19),D$24,FALSE)</f>
        <v>15</v>
      </c>
      <c r="E218" s="18">
        <f ca="1">VLOOKUP('Bewerking, HH'!$B218,INDIRECT("'Plak, Gebiedsmaatregelen'!A"&amp;$F$18&amp;":H"&amp;$F$19),E$24,FALSE)</f>
        <v>0</v>
      </c>
      <c r="F218" s="18">
        <f ca="1">VLOOKUP('Bewerking, HH'!$B218,INDIRECT("'Plak, Gebiedsmaatregelen'!A"&amp;$F$18&amp;":H"&amp;$F$19),F$24,FALSE)</f>
        <v>0</v>
      </c>
      <c r="G218" s="18">
        <f ca="1">VLOOKUP('Bewerking, HH'!$B218,INDIRECT("'Plak, Gebiedsmaatregelen'!A"&amp;$F$18&amp;":H"&amp;$F$19),G$24,FALSE)</f>
        <v>0</v>
      </c>
      <c r="H218" s="18">
        <f ca="1">VLOOKUP('Bewerking, HH'!$B218,INDIRECT("'Plak, Gebiedsmaatregelen'!A"&amp;$F$18&amp;":H"&amp;$F$19),H$24,FALSE)</f>
        <v>0</v>
      </c>
      <c r="I218" s="18">
        <f ca="1">VLOOKUP('Bewerking, HH'!$B218,INDIRECT("'Plak, Gebiedsmaatregelen'!A"&amp;$F$18&amp;":H"&amp;$F$19),I$24,FALSE)</f>
        <v>192</v>
      </c>
      <c r="M218" s="18">
        <f ca="1">VLOOKUP('Bewerking, HH'!$B218,INDIRECT("'Plak, Gebiedsmaatregelen'!A"&amp;$P$18&amp;":H"&amp;$P$19),M$24,FALSE)</f>
        <v>207</v>
      </c>
      <c r="N218" s="18">
        <f ca="1">VLOOKUP('Bewerking, HH'!$B218,INDIRECT("'Plak, Gebiedsmaatregelen'!A"&amp;$P$18&amp;":H"&amp;$P$19),N$24,FALSE)</f>
        <v>15</v>
      </c>
      <c r="O218" s="18">
        <f ca="1">VLOOKUP('Bewerking, HH'!$B218,INDIRECT("'Plak, Gebiedsmaatregelen'!A"&amp;$P$18&amp;":H"&amp;$P$19),O$24,FALSE)</f>
        <v>0</v>
      </c>
      <c r="P218" s="18">
        <f ca="1">VLOOKUP('Bewerking, HH'!$B218,INDIRECT("'Plak, Gebiedsmaatregelen'!A"&amp;$P$18&amp;":H"&amp;$P$19),P$24,FALSE)</f>
        <v>0</v>
      </c>
      <c r="Q218" s="18">
        <f ca="1">VLOOKUP('Bewerking, HH'!$B218,INDIRECT("'Plak, Gebiedsmaatregelen'!A"&amp;$P$18&amp;":H"&amp;$P$19),Q$24,FALSE)</f>
        <v>0</v>
      </c>
      <c r="R218" s="18">
        <f ca="1">VLOOKUP('Bewerking, HH'!$B218,INDIRECT("'Plak, Gebiedsmaatregelen'!A"&amp;$P$18&amp;":H"&amp;$P$19),R$24,FALSE)</f>
        <v>0</v>
      </c>
      <c r="S218" s="18">
        <f ca="1">VLOOKUP('Bewerking, HH'!$B218,INDIRECT("'Plak, Gebiedsmaatregelen'!A"&amp;$P$18&amp;":H"&amp;$P$19),S$24,FALSE)</f>
        <v>192</v>
      </c>
      <c r="W218" s="18">
        <f ca="1">VLOOKUP('Bewerking, HH'!$B218,INDIRECT("'Plak, Gebiedsmaatregelen'!A"&amp;$Z$18&amp;":H"&amp;$Z$19),W$24,FALSE)</f>
        <v>207</v>
      </c>
      <c r="X218" s="18">
        <f ca="1">VLOOKUP('Bewerking, HH'!$B218,INDIRECT("'Plak, Gebiedsmaatregelen'!A"&amp;$Z$18&amp;":H"&amp;$Z$19),X$24,FALSE)</f>
        <v>15</v>
      </c>
      <c r="Y218" s="18">
        <f ca="1">VLOOKUP('Bewerking, HH'!$B218,INDIRECT("'Plak, Gebiedsmaatregelen'!A"&amp;$Z$18&amp;":H"&amp;$Z$19),Y$24,FALSE)</f>
        <v>0</v>
      </c>
      <c r="Z218" s="18">
        <f ca="1">VLOOKUP('Bewerking, HH'!$B218,INDIRECT("'Plak, Gebiedsmaatregelen'!A"&amp;$Z$18&amp;":H"&amp;$Z$19),Z$24,FALSE)</f>
        <v>0</v>
      </c>
      <c r="AA218" s="18">
        <f ca="1">VLOOKUP('Bewerking, HH'!$B218,INDIRECT("'Plak, Gebiedsmaatregelen'!A"&amp;$Z$18&amp;":H"&amp;$Z$19),AA$24,FALSE)</f>
        <v>0</v>
      </c>
      <c r="AB218" s="18">
        <f ca="1">VLOOKUP('Bewerking, HH'!$B218,INDIRECT("'Plak, Gebiedsmaatregelen'!A"&amp;$Z$18&amp;":H"&amp;$Z$19),AB$24,FALSE)</f>
        <v>42</v>
      </c>
      <c r="AC218" s="18">
        <f ca="1">VLOOKUP('Bewerking, HH'!$B218,INDIRECT("'Plak, Gebiedsmaatregelen'!A"&amp;$Z$18&amp;":H"&amp;$Z$19),AC$24,FALSE)</f>
        <v>150</v>
      </c>
      <c r="AG218" s="18">
        <f ca="1">VLOOKUP('Bewerking, HH'!$B218,INDIRECT("'Plak, Gebiedsmaatregelen'!A"&amp;$AJ$18&amp;":H"&amp;$AJ$19),AG$24,FALSE)</f>
        <v>207</v>
      </c>
      <c r="AH218" s="18">
        <f ca="1">VLOOKUP('Bewerking, HH'!$B218,INDIRECT("'Plak, Gebiedsmaatregelen'!A"&amp;$AJ$18&amp;":H"&amp;$AJ$19),AH$24,FALSE)</f>
        <v>15</v>
      </c>
      <c r="AI218" s="18">
        <f ca="1">VLOOKUP('Bewerking, HH'!$B218,INDIRECT("'Plak, Gebiedsmaatregelen'!A"&amp;$AJ$18&amp;":H"&amp;$AJ$19),AI$24,FALSE)</f>
        <v>0</v>
      </c>
      <c r="AJ218" s="18">
        <f ca="1">VLOOKUP('Bewerking, HH'!$B218,INDIRECT("'Plak, Gebiedsmaatregelen'!A"&amp;$AJ$18&amp;":H"&amp;$AJ$19),AJ$24,FALSE)</f>
        <v>0</v>
      </c>
      <c r="AK218" s="18">
        <f ca="1">VLOOKUP('Bewerking, HH'!$B218,INDIRECT("'Plak, Gebiedsmaatregelen'!A"&amp;$AJ$18&amp;":H"&amp;$AJ$19),AK$24,FALSE)</f>
        <v>0</v>
      </c>
      <c r="AL218" s="18">
        <f ca="1">VLOOKUP('Bewerking, HH'!$B218,INDIRECT("'Plak, Gebiedsmaatregelen'!A"&amp;$AJ$18&amp;":H"&amp;$AJ$19),AL$24,FALSE)</f>
        <v>0</v>
      </c>
      <c r="AM218" s="18">
        <f ca="1">VLOOKUP('Bewerking, HH'!$B218,INDIRECT("'Plak, Gebiedsmaatregelen'!A"&amp;$AJ$18&amp;":H"&amp;$AJ$19),AM$24,FALSE)</f>
        <v>0</v>
      </c>
      <c r="AQ218" s="18">
        <f ca="1">VLOOKUP('Bewerking, HH'!$B218,INDIRECT("'Plak, Gebiedsmaatregelen'!A"&amp;$AT$18&amp;":H"&amp;$AT$19),AQ$24,FALSE)</f>
        <v>207</v>
      </c>
      <c r="AR218" s="18">
        <f ca="1">VLOOKUP('Bewerking, HH'!$B218,INDIRECT("'Plak, Gebiedsmaatregelen'!A"&amp;$AT$18&amp;":H"&amp;$AT$19),AR$24,FALSE)</f>
        <v>142</v>
      </c>
      <c r="AS218" s="18">
        <f ca="1">VLOOKUP('Bewerking, HH'!$B218,INDIRECT("'Plak, Gebiedsmaatregelen'!A"&amp;$AT$18&amp;":H"&amp;$AT$19),AS$24,FALSE)</f>
        <v>43</v>
      </c>
      <c r="AT218" s="18">
        <f ca="1">VLOOKUP('Bewerking, HH'!$B218,INDIRECT("'Plak, Gebiedsmaatregelen'!A"&amp;$AT$18&amp;":H"&amp;$AT$19),AT$24,FALSE)</f>
        <v>0</v>
      </c>
      <c r="AU218" s="18">
        <f ca="1">VLOOKUP('Bewerking, HH'!$B218,INDIRECT("'Plak, Gebiedsmaatregelen'!A"&amp;$AT$18&amp;":H"&amp;$AT$19),AU$24,FALSE)</f>
        <v>0</v>
      </c>
      <c r="AV218" s="18">
        <f ca="1">VLOOKUP('Bewerking, HH'!$B218,INDIRECT("'Plak, Gebiedsmaatregelen'!A"&amp;$AT$18&amp;":H"&amp;$AT$19),AV$24,FALSE)</f>
        <v>0</v>
      </c>
      <c r="AW218" s="18">
        <f ca="1">VLOOKUP('Bewerking, HH'!$B218,INDIRECT("'Plak, Gebiedsmaatregelen'!A"&amp;$AT$18&amp;":H"&amp;$AT$19),AW$24,FALSE)</f>
        <v>22</v>
      </c>
    </row>
    <row r="219" spans="2:49" x14ac:dyDescent="0.25">
      <c r="B219" s="18" t="s">
        <v>75</v>
      </c>
      <c r="C219" s="18">
        <f ca="1">VLOOKUP('Bewerking, HH'!$B219,INDIRECT("'Plak, Gebiedsmaatregelen'!A"&amp;$F$18&amp;":H"&amp;$F$19),C$24,FALSE)</f>
        <v>134</v>
      </c>
      <c r="D219" s="18">
        <f ca="1">VLOOKUP('Bewerking, HH'!$B219,INDIRECT("'Plak, Gebiedsmaatregelen'!A"&amp;$F$18&amp;":H"&amp;$F$19),D$24,FALSE)</f>
        <v>28</v>
      </c>
      <c r="E219" s="18">
        <f ca="1">VLOOKUP('Bewerking, HH'!$B219,INDIRECT("'Plak, Gebiedsmaatregelen'!A"&amp;$F$18&amp;":H"&amp;$F$19),E$24,FALSE)</f>
        <v>0</v>
      </c>
      <c r="F219" s="18">
        <f ca="1">VLOOKUP('Bewerking, HH'!$B219,INDIRECT("'Plak, Gebiedsmaatregelen'!A"&amp;$F$18&amp;":H"&amp;$F$19),F$24,FALSE)</f>
        <v>0</v>
      </c>
      <c r="G219" s="18">
        <f ca="1">VLOOKUP('Bewerking, HH'!$B219,INDIRECT("'Plak, Gebiedsmaatregelen'!A"&amp;$F$18&amp;":H"&amp;$F$19),G$24,FALSE)</f>
        <v>0</v>
      </c>
      <c r="H219" s="18">
        <f ca="1">VLOOKUP('Bewerking, HH'!$B219,INDIRECT("'Plak, Gebiedsmaatregelen'!A"&amp;$F$18&amp;":H"&amp;$F$19),H$24,FALSE)</f>
        <v>0</v>
      </c>
      <c r="I219" s="18">
        <f ca="1">VLOOKUP('Bewerking, HH'!$B219,INDIRECT("'Plak, Gebiedsmaatregelen'!A"&amp;$F$18&amp;":H"&amp;$F$19),I$24,FALSE)</f>
        <v>106</v>
      </c>
      <c r="M219" s="18">
        <f ca="1">VLOOKUP('Bewerking, HH'!$B219,INDIRECT("'Plak, Gebiedsmaatregelen'!A"&amp;$P$18&amp;":H"&amp;$P$19),M$24,FALSE)</f>
        <v>134</v>
      </c>
      <c r="N219" s="18">
        <f ca="1">VLOOKUP('Bewerking, HH'!$B219,INDIRECT("'Plak, Gebiedsmaatregelen'!A"&amp;$P$18&amp;":H"&amp;$P$19),N$24,FALSE)</f>
        <v>28</v>
      </c>
      <c r="O219" s="18">
        <f ca="1">VLOOKUP('Bewerking, HH'!$B219,INDIRECT("'Plak, Gebiedsmaatregelen'!A"&amp;$P$18&amp;":H"&amp;$P$19),O$24,FALSE)</f>
        <v>0</v>
      </c>
      <c r="P219" s="18">
        <f ca="1">VLOOKUP('Bewerking, HH'!$B219,INDIRECT("'Plak, Gebiedsmaatregelen'!A"&amp;$P$18&amp;":H"&amp;$P$19),P$24,FALSE)</f>
        <v>0</v>
      </c>
      <c r="Q219" s="18">
        <f ca="1">VLOOKUP('Bewerking, HH'!$B219,INDIRECT("'Plak, Gebiedsmaatregelen'!A"&amp;$P$18&amp;":H"&amp;$P$19),Q$24,FALSE)</f>
        <v>0</v>
      </c>
      <c r="R219" s="18">
        <f ca="1">VLOOKUP('Bewerking, HH'!$B219,INDIRECT("'Plak, Gebiedsmaatregelen'!A"&amp;$P$18&amp;":H"&amp;$P$19),R$24,FALSE)</f>
        <v>0</v>
      </c>
      <c r="S219" s="18">
        <f ca="1">VLOOKUP('Bewerking, HH'!$B219,INDIRECT("'Plak, Gebiedsmaatregelen'!A"&amp;$P$18&amp;":H"&amp;$P$19),S$24,FALSE)</f>
        <v>106</v>
      </c>
      <c r="W219" s="18">
        <f ca="1">VLOOKUP('Bewerking, HH'!$B219,INDIRECT("'Plak, Gebiedsmaatregelen'!A"&amp;$Z$18&amp;":H"&amp;$Z$19),W$24,FALSE)</f>
        <v>134</v>
      </c>
      <c r="X219" s="18">
        <f ca="1">VLOOKUP('Bewerking, HH'!$B219,INDIRECT("'Plak, Gebiedsmaatregelen'!A"&amp;$Z$18&amp;":H"&amp;$Z$19),X$24,FALSE)</f>
        <v>28</v>
      </c>
      <c r="Y219" s="18">
        <f ca="1">VLOOKUP('Bewerking, HH'!$B219,INDIRECT("'Plak, Gebiedsmaatregelen'!A"&amp;$Z$18&amp;":H"&amp;$Z$19),Y$24,FALSE)</f>
        <v>0</v>
      </c>
      <c r="Z219" s="18">
        <f ca="1">VLOOKUP('Bewerking, HH'!$B219,INDIRECT("'Plak, Gebiedsmaatregelen'!A"&amp;$Z$18&amp;":H"&amp;$Z$19),Z$24,FALSE)</f>
        <v>0</v>
      </c>
      <c r="AA219" s="18">
        <f ca="1">VLOOKUP('Bewerking, HH'!$B219,INDIRECT("'Plak, Gebiedsmaatregelen'!A"&amp;$Z$18&amp;":H"&amp;$Z$19),AA$24,FALSE)</f>
        <v>0</v>
      </c>
      <c r="AB219" s="18">
        <f ca="1">VLOOKUP('Bewerking, HH'!$B219,INDIRECT("'Plak, Gebiedsmaatregelen'!A"&amp;$Z$18&amp;":H"&amp;$Z$19),AB$24,FALSE)</f>
        <v>20</v>
      </c>
      <c r="AC219" s="18">
        <f ca="1">VLOOKUP('Bewerking, HH'!$B219,INDIRECT("'Plak, Gebiedsmaatregelen'!A"&amp;$Z$18&amp;":H"&amp;$Z$19),AC$24,FALSE)</f>
        <v>86</v>
      </c>
      <c r="AG219" s="18">
        <f ca="1">VLOOKUP('Bewerking, HH'!$B219,INDIRECT("'Plak, Gebiedsmaatregelen'!A"&amp;$AJ$18&amp;":H"&amp;$AJ$19),AG$24,FALSE)</f>
        <v>134</v>
      </c>
      <c r="AH219" s="18">
        <f ca="1">VLOOKUP('Bewerking, HH'!$B219,INDIRECT("'Plak, Gebiedsmaatregelen'!A"&amp;$AJ$18&amp;":H"&amp;$AJ$19),AH$24,FALSE)</f>
        <v>28</v>
      </c>
      <c r="AI219" s="18">
        <f ca="1">VLOOKUP('Bewerking, HH'!$B219,INDIRECT("'Plak, Gebiedsmaatregelen'!A"&amp;$AJ$18&amp;":H"&amp;$AJ$19),AI$24,FALSE)</f>
        <v>0</v>
      </c>
      <c r="AJ219" s="18">
        <f ca="1">VLOOKUP('Bewerking, HH'!$B219,INDIRECT("'Plak, Gebiedsmaatregelen'!A"&amp;$AJ$18&amp;":H"&amp;$AJ$19),AJ$24,FALSE)</f>
        <v>0</v>
      </c>
      <c r="AK219" s="18">
        <f ca="1">VLOOKUP('Bewerking, HH'!$B219,INDIRECT("'Plak, Gebiedsmaatregelen'!A"&amp;$AJ$18&amp;":H"&amp;$AJ$19),AK$24,FALSE)</f>
        <v>0</v>
      </c>
      <c r="AL219" s="18">
        <f ca="1">VLOOKUP('Bewerking, HH'!$B219,INDIRECT("'Plak, Gebiedsmaatregelen'!A"&amp;$AJ$18&amp;":H"&amp;$AJ$19),AL$24,FALSE)</f>
        <v>0</v>
      </c>
      <c r="AM219" s="18">
        <f ca="1">VLOOKUP('Bewerking, HH'!$B219,INDIRECT("'Plak, Gebiedsmaatregelen'!A"&amp;$AJ$18&amp;":H"&amp;$AJ$19),AM$24,FALSE)</f>
        <v>0</v>
      </c>
      <c r="AQ219" s="18">
        <f ca="1">VLOOKUP('Bewerking, HH'!$B219,INDIRECT("'Plak, Gebiedsmaatregelen'!A"&amp;$AT$18&amp;":H"&amp;$AT$19),AQ$24,FALSE)</f>
        <v>134</v>
      </c>
      <c r="AR219" s="18">
        <f ca="1">VLOOKUP('Bewerking, HH'!$B219,INDIRECT("'Plak, Gebiedsmaatregelen'!A"&amp;$AT$18&amp;":H"&amp;$AT$19),AR$24,FALSE)</f>
        <v>92</v>
      </c>
      <c r="AS219" s="18">
        <f ca="1">VLOOKUP('Bewerking, HH'!$B219,INDIRECT("'Plak, Gebiedsmaatregelen'!A"&amp;$AT$18&amp;":H"&amp;$AT$19),AS$24,FALSE)</f>
        <v>36</v>
      </c>
      <c r="AT219" s="18">
        <f ca="1">VLOOKUP('Bewerking, HH'!$B219,INDIRECT("'Plak, Gebiedsmaatregelen'!A"&amp;$AT$18&amp;":H"&amp;$AT$19),AT$24,FALSE)</f>
        <v>0</v>
      </c>
      <c r="AU219" s="18">
        <f ca="1">VLOOKUP('Bewerking, HH'!$B219,INDIRECT("'Plak, Gebiedsmaatregelen'!A"&amp;$AT$18&amp;":H"&amp;$AT$19),AU$24,FALSE)</f>
        <v>0</v>
      </c>
      <c r="AV219" s="18">
        <f ca="1">VLOOKUP('Bewerking, HH'!$B219,INDIRECT("'Plak, Gebiedsmaatregelen'!A"&amp;$AT$18&amp;":H"&amp;$AT$19),AV$24,FALSE)</f>
        <v>0</v>
      </c>
      <c r="AW219" s="18">
        <f ca="1">VLOOKUP('Bewerking, HH'!$B219,INDIRECT("'Plak, Gebiedsmaatregelen'!A"&amp;$AT$18&amp;":H"&amp;$AT$19),AW$24,FALSE)</f>
        <v>6</v>
      </c>
    </row>
    <row r="220" spans="2:49" x14ac:dyDescent="0.25">
      <c r="B220" s="18" t="s">
        <v>76</v>
      </c>
      <c r="C220" s="18">
        <f ca="1">VLOOKUP('Bewerking, HH'!$B220,INDIRECT("'Plak, Gebiedsmaatregelen'!A"&amp;$F$18&amp;":H"&amp;$F$19),C$24,FALSE)</f>
        <v>113</v>
      </c>
      <c r="D220" s="18">
        <f ca="1">VLOOKUP('Bewerking, HH'!$B220,INDIRECT("'Plak, Gebiedsmaatregelen'!A"&amp;$F$18&amp;":H"&amp;$F$19),D$24,FALSE)</f>
        <v>30</v>
      </c>
      <c r="E220" s="18">
        <f ca="1">VLOOKUP('Bewerking, HH'!$B220,INDIRECT("'Plak, Gebiedsmaatregelen'!A"&amp;$F$18&amp;":H"&amp;$F$19),E$24,FALSE)</f>
        <v>0</v>
      </c>
      <c r="F220" s="18">
        <f ca="1">VLOOKUP('Bewerking, HH'!$B220,INDIRECT("'Plak, Gebiedsmaatregelen'!A"&amp;$F$18&amp;":H"&amp;$F$19),F$24,FALSE)</f>
        <v>0</v>
      </c>
      <c r="G220" s="18">
        <f ca="1">VLOOKUP('Bewerking, HH'!$B220,INDIRECT("'Plak, Gebiedsmaatregelen'!A"&amp;$F$18&amp;":H"&amp;$F$19),G$24,FALSE)</f>
        <v>0</v>
      </c>
      <c r="H220" s="18">
        <f ca="1">VLOOKUP('Bewerking, HH'!$B220,INDIRECT("'Plak, Gebiedsmaatregelen'!A"&amp;$F$18&amp;":H"&amp;$F$19),H$24,FALSE)</f>
        <v>0</v>
      </c>
      <c r="I220" s="18">
        <f ca="1">VLOOKUP('Bewerking, HH'!$B220,INDIRECT("'Plak, Gebiedsmaatregelen'!A"&amp;$F$18&amp;":H"&amp;$F$19),I$24,FALSE)</f>
        <v>83</v>
      </c>
      <c r="M220" s="18">
        <f ca="1">VLOOKUP('Bewerking, HH'!$B220,INDIRECT("'Plak, Gebiedsmaatregelen'!A"&amp;$P$18&amp;":H"&amp;$P$19),M$24,FALSE)</f>
        <v>113</v>
      </c>
      <c r="N220" s="18">
        <f ca="1">VLOOKUP('Bewerking, HH'!$B220,INDIRECT("'Plak, Gebiedsmaatregelen'!A"&amp;$P$18&amp;":H"&amp;$P$19),N$24,FALSE)</f>
        <v>30</v>
      </c>
      <c r="O220" s="18">
        <f ca="1">VLOOKUP('Bewerking, HH'!$B220,INDIRECT("'Plak, Gebiedsmaatregelen'!A"&amp;$P$18&amp;":H"&amp;$P$19),O$24,FALSE)</f>
        <v>0</v>
      </c>
      <c r="P220" s="18">
        <f ca="1">VLOOKUP('Bewerking, HH'!$B220,INDIRECT("'Plak, Gebiedsmaatregelen'!A"&amp;$P$18&amp;":H"&amp;$P$19),P$24,FALSE)</f>
        <v>0</v>
      </c>
      <c r="Q220" s="18">
        <f ca="1">VLOOKUP('Bewerking, HH'!$B220,INDIRECT("'Plak, Gebiedsmaatregelen'!A"&amp;$P$18&amp;":H"&amp;$P$19),Q$24,FALSE)</f>
        <v>0</v>
      </c>
      <c r="R220" s="18">
        <f ca="1">VLOOKUP('Bewerking, HH'!$B220,INDIRECT("'Plak, Gebiedsmaatregelen'!A"&amp;$P$18&amp;":H"&amp;$P$19),R$24,FALSE)</f>
        <v>0</v>
      </c>
      <c r="S220" s="18">
        <f ca="1">VLOOKUP('Bewerking, HH'!$B220,INDIRECT("'Plak, Gebiedsmaatregelen'!A"&amp;$P$18&amp;":H"&amp;$P$19),S$24,FALSE)</f>
        <v>83</v>
      </c>
      <c r="W220" s="18">
        <f ca="1">VLOOKUP('Bewerking, HH'!$B220,INDIRECT("'Plak, Gebiedsmaatregelen'!A"&amp;$Z$18&amp;":H"&amp;$Z$19),W$24,FALSE)</f>
        <v>113</v>
      </c>
      <c r="X220" s="18">
        <f ca="1">VLOOKUP('Bewerking, HH'!$B220,INDIRECT("'Plak, Gebiedsmaatregelen'!A"&amp;$Z$18&amp;":H"&amp;$Z$19),X$24,FALSE)</f>
        <v>30</v>
      </c>
      <c r="Y220" s="18">
        <f ca="1">VLOOKUP('Bewerking, HH'!$B220,INDIRECT("'Plak, Gebiedsmaatregelen'!A"&amp;$Z$18&amp;":H"&amp;$Z$19),Y$24,FALSE)</f>
        <v>0</v>
      </c>
      <c r="Z220" s="18">
        <f ca="1">VLOOKUP('Bewerking, HH'!$B220,INDIRECT("'Plak, Gebiedsmaatregelen'!A"&amp;$Z$18&amp;":H"&amp;$Z$19),Z$24,FALSE)</f>
        <v>0</v>
      </c>
      <c r="AA220" s="18">
        <f ca="1">VLOOKUP('Bewerking, HH'!$B220,INDIRECT("'Plak, Gebiedsmaatregelen'!A"&amp;$Z$18&amp;":H"&amp;$Z$19),AA$24,FALSE)</f>
        <v>0</v>
      </c>
      <c r="AB220" s="18">
        <f ca="1">VLOOKUP('Bewerking, HH'!$B220,INDIRECT("'Plak, Gebiedsmaatregelen'!A"&amp;$Z$18&amp;":H"&amp;$Z$19),AB$24,FALSE)</f>
        <v>47</v>
      </c>
      <c r="AC220" s="18">
        <f ca="1">VLOOKUP('Bewerking, HH'!$B220,INDIRECT("'Plak, Gebiedsmaatregelen'!A"&amp;$Z$18&amp;":H"&amp;$Z$19),AC$24,FALSE)</f>
        <v>36</v>
      </c>
      <c r="AG220" s="18">
        <f ca="1">VLOOKUP('Bewerking, HH'!$B220,INDIRECT("'Plak, Gebiedsmaatregelen'!A"&amp;$AJ$18&amp;":H"&amp;$AJ$19),AG$24,FALSE)</f>
        <v>113</v>
      </c>
      <c r="AH220" s="18">
        <f ca="1">VLOOKUP('Bewerking, HH'!$B220,INDIRECT("'Plak, Gebiedsmaatregelen'!A"&amp;$AJ$18&amp;":H"&amp;$AJ$19),AH$24,FALSE)</f>
        <v>30</v>
      </c>
      <c r="AI220" s="18">
        <f ca="1">VLOOKUP('Bewerking, HH'!$B220,INDIRECT("'Plak, Gebiedsmaatregelen'!A"&amp;$AJ$18&amp;":H"&amp;$AJ$19),AI$24,FALSE)</f>
        <v>0</v>
      </c>
      <c r="AJ220" s="18">
        <f ca="1">VLOOKUP('Bewerking, HH'!$B220,INDIRECT("'Plak, Gebiedsmaatregelen'!A"&amp;$AJ$18&amp;":H"&amp;$AJ$19),AJ$24,FALSE)</f>
        <v>0</v>
      </c>
      <c r="AK220" s="18">
        <f ca="1">VLOOKUP('Bewerking, HH'!$B220,INDIRECT("'Plak, Gebiedsmaatregelen'!A"&amp;$AJ$18&amp;":H"&amp;$AJ$19),AK$24,FALSE)</f>
        <v>0</v>
      </c>
      <c r="AL220" s="18">
        <f ca="1">VLOOKUP('Bewerking, HH'!$B220,INDIRECT("'Plak, Gebiedsmaatregelen'!A"&amp;$AJ$18&amp;":H"&amp;$AJ$19),AL$24,FALSE)</f>
        <v>0</v>
      </c>
      <c r="AM220" s="18">
        <f ca="1">VLOOKUP('Bewerking, HH'!$B220,INDIRECT("'Plak, Gebiedsmaatregelen'!A"&amp;$AJ$18&amp;":H"&amp;$AJ$19),AM$24,FALSE)</f>
        <v>0</v>
      </c>
      <c r="AQ220" s="18">
        <f ca="1">VLOOKUP('Bewerking, HH'!$B220,INDIRECT("'Plak, Gebiedsmaatregelen'!A"&amp;$AT$18&amp;":H"&amp;$AT$19),AQ$24,FALSE)</f>
        <v>113</v>
      </c>
      <c r="AR220" s="18">
        <f ca="1">VLOOKUP('Bewerking, HH'!$B220,INDIRECT("'Plak, Gebiedsmaatregelen'!A"&amp;$AT$18&amp;":H"&amp;$AT$19),AR$24,FALSE)</f>
        <v>76</v>
      </c>
      <c r="AS220" s="18">
        <f ca="1">VLOOKUP('Bewerking, HH'!$B220,INDIRECT("'Plak, Gebiedsmaatregelen'!A"&amp;$AT$18&amp;":H"&amp;$AT$19),AS$24,FALSE)</f>
        <v>36</v>
      </c>
      <c r="AT220" s="18">
        <f ca="1">VLOOKUP('Bewerking, HH'!$B220,INDIRECT("'Plak, Gebiedsmaatregelen'!A"&amp;$AT$18&amp;":H"&amp;$AT$19),AT$24,FALSE)</f>
        <v>0</v>
      </c>
      <c r="AU220" s="18">
        <f ca="1">VLOOKUP('Bewerking, HH'!$B220,INDIRECT("'Plak, Gebiedsmaatregelen'!A"&amp;$AT$18&amp;":H"&amp;$AT$19),AU$24,FALSE)</f>
        <v>0</v>
      </c>
      <c r="AV220" s="18">
        <f ca="1">VLOOKUP('Bewerking, HH'!$B220,INDIRECT("'Plak, Gebiedsmaatregelen'!A"&amp;$AT$18&amp;":H"&amp;$AT$19),AV$24,FALSE)</f>
        <v>0</v>
      </c>
      <c r="AW220" s="18">
        <f ca="1">VLOOKUP('Bewerking, HH'!$B220,INDIRECT("'Plak, Gebiedsmaatregelen'!A"&amp;$AT$18&amp;":H"&amp;$AT$19),AW$24,FALSE)</f>
        <v>1</v>
      </c>
    </row>
    <row r="221" spans="2:49" x14ac:dyDescent="0.25">
      <c r="B221" s="18" t="s">
        <v>77</v>
      </c>
      <c r="C221" s="18">
        <f ca="1">VLOOKUP('Bewerking, HH'!$B221,INDIRECT("'Plak, Gebiedsmaatregelen'!A"&amp;$F$18&amp;":H"&amp;$F$19),C$24,FALSE)</f>
        <v>559</v>
      </c>
      <c r="D221" s="18">
        <f ca="1">VLOOKUP('Bewerking, HH'!$B221,INDIRECT("'Plak, Gebiedsmaatregelen'!A"&amp;$F$18&amp;":H"&amp;$F$19),D$24,FALSE)</f>
        <v>295</v>
      </c>
      <c r="E221" s="18">
        <f ca="1">VLOOKUP('Bewerking, HH'!$B221,INDIRECT("'Plak, Gebiedsmaatregelen'!A"&amp;$F$18&amp;":H"&amp;$F$19),E$24,FALSE)</f>
        <v>0</v>
      </c>
      <c r="F221" s="18">
        <f ca="1">VLOOKUP('Bewerking, HH'!$B221,INDIRECT("'Plak, Gebiedsmaatregelen'!A"&amp;$F$18&amp;":H"&amp;$F$19),F$24,FALSE)</f>
        <v>0</v>
      </c>
      <c r="G221" s="18">
        <f ca="1">VLOOKUP('Bewerking, HH'!$B221,INDIRECT("'Plak, Gebiedsmaatregelen'!A"&amp;$F$18&amp;":H"&amp;$F$19),G$24,FALSE)</f>
        <v>0</v>
      </c>
      <c r="H221" s="18">
        <f ca="1">VLOOKUP('Bewerking, HH'!$B221,INDIRECT("'Plak, Gebiedsmaatregelen'!A"&amp;$F$18&amp;":H"&amp;$F$19),H$24,FALSE)</f>
        <v>0</v>
      </c>
      <c r="I221" s="18">
        <f ca="1">VLOOKUP('Bewerking, HH'!$B221,INDIRECT("'Plak, Gebiedsmaatregelen'!A"&amp;$F$18&amp;":H"&amp;$F$19),I$24,FALSE)</f>
        <v>264</v>
      </c>
      <c r="M221" s="18">
        <f ca="1">VLOOKUP('Bewerking, HH'!$B221,INDIRECT("'Plak, Gebiedsmaatregelen'!A"&amp;$P$18&amp;":H"&amp;$P$19),M$24,FALSE)</f>
        <v>559</v>
      </c>
      <c r="N221" s="18">
        <f ca="1">VLOOKUP('Bewerking, HH'!$B221,INDIRECT("'Plak, Gebiedsmaatregelen'!A"&amp;$P$18&amp;":H"&amp;$P$19),N$24,FALSE)</f>
        <v>295</v>
      </c>
      <c r="O221" s="18">
        <f ca="1">VLOOKUP('Bewerking, HH'!$B221,INDIRECT("'Plak, Gebiedsmaatregelen'!A"&amp;$P$18&amp;":H"&amp;$P$19),O$24,FALSE)</f>
        <v>0</v>
      </c>
      <c r="P221" s="18">
        <f ca="1">VLOOKUP('Bewerking, HH'!$B221,INDIRECT("'Plak, Gebiedsmaatregelen'!A"&amp;$P$18&amp;":H"&amp;$P$19),P$24,FALSE)</f>
        <v>0</v>
      </c>
      <c r="Q221" s="18">
        <f ca="1">VLOOKUP('Bewerking, HH'!$B221,INDIRECT("'Plak, Gebiedsmaatregelen'!A"&amp;$P$18&amp;":H"&amp;$P$19),Q$24,FALSE)</f>
        <v>0</v>
      </c>
      <c r="R221" s="18">
        <f ca="1">VLOOKUP('Bewerking, HH'!$B221,INDIRECT("'Plak, Gebiedsmaatregelen'!A"&amp;$P$18&amp;":H"&amp;$P$19),R$24,FALSE)</f>
        <v>0</v>
      </c>
      <c r="S221" s="18">
        <f ca="1">VLOOKUP('Bewerking, HH'!$B221,INDIRECT("'Plak, Gebiedsmaatregelen'!A"&amp;$P$18&amp;":H"&amp;$P$19),S$24,FALSE)</f>
        <v>264</v>
      </c>
      <c r="W221" s="18">
        <f ca="1">VLOOKUP('Bewerking, HH'!$B221,INDIRECT("'Plak, Gebiedsmaatregelen'!A"&amp;$Z$18&amp;":H"&amp;$Z$19),W$24,FALSE)</f>
        <v>559</v>
      </c>
      <c r="X221" s="18">
        <f ca="1">VLOOKUP('Bewerking, HH'!$B221,INDIRECT("'Plak, Gebiedsmaatregelen'!A"&amp;$Z$18&amp;":H"&amp;$Z$19),X$24,FALSE)</f>
        <v>295</v>
      </c>
      <c r="Y221" s="18">
        <f ca="1">VLOOKUP('Bewerking, HH'!$B221,INDIRECT("'Plak, Gebiedsmaatregelen'!A"&amp;$Z$18&amp;":H"&amp;$Z$19),Y$24,FALSE)</f>
        <v>0</v>
      </c>
      <c r="Z221" s="18">
        <f ca="1">VLOOKUP('Bewerking, HH'!$B221,INDIRECT("'Plak, Gebiedsmaatregelen'!A"&amp;$Z$18&amp;":H"&amp;$Z$19),Z$24,FALSE)</f>
        <v>0</v>
      </c>
      <c r="AA221" s="18">
        <f ca="1">VLOOKUP('Bewerking, HH'!$B221,INDIRECT("'Plak, Gebiedsmaatregelen'!A"&amp;$Z$18&amp;":H"&amp;$Z$19),AA$24,FALSE)</f>
        <v>0</v>
      </c>
      <c r="AB221" s="18">
        <f ca="1">VLOOKUP('Bewerking, HH'!$B221,INDIRECT("'Plak, Gebiedsmaatregelen'!A"&amp;$Z$18&amp;":H"&amp;$Z$19),AB$24,FALSE)</f>
        <v>95</v>
      </c>
      <c r="AC221" s="18">
        <f ca="1">VLOOKUP('Bewerking, HH'!$B221,INDIRECT("'Plak, Gebiedsmaatregelen'!A"&amp;$Z$18&amp;":H"&amp;$Z$19),AC$24,FALSE)</f>
        <v>169</v>
      </c>
      <c r="AG221" s="18">
        <f ca="1">VLOOKUP('Bewerking, HH'!$B221,INDIRECT("'Plak, Gebiedsmaatregelen'!A"&amp;$AJ$18&amp;":H"&amp;$AJ$19),AG$24,FALSE)</f>
        <v>559</v>
      </c>
      <c r="AH221" s="18">
        <f ca="1">VLOOKUP('Bewerking, HH'!$B221,INDIRECT("'Plak, Gebiedsmaatregelen'!A"&amp;$AJ$18&amp;":H"&amp;$AJ$19),AH$24,FALSE)</f>
        <v>295</v>
      </c>
      <c r="AI221" s="18">
        <f ca="1">VLOOKUP('Bewerking, HH'!$B221,INDIRECT("'Plak, Gebiedsmaatregelen'!A"&amp;$AJ$18&amp;":H"&amp;$AJ$19),AI$24,FALSE)</f>
        <v>0</v>
      </c>
      <c r="AJ221" s="18">
        <f ca="1">VLOOKUP('Bewerking, HH'!$B221,INDIRECT("'Plak, Gebiedsmaatregelen'!A"&amp;$AJ$18&amp;":H"&amp;$AJ$19),AJ$24,FALSE)</f>
        <v>0</v>
      </c>
      <c r="AK221" s="18">
        <f ca="1">VLOOKUP('Bewerking, HH'!$B221,INDIRECT("'Plak, Gebiedsmaatregelen'!A"&amp;$AJ$18&amp;":H"&amp;$AJ$19),AK$24,FALSE)</f>
        <v>0</v>
      </c>
      <c r="AL221" s="18">
        <f ca="1">VLOOKUP('Bewerking, HH'!$B221,INDIRECT("'Plak, Gebiedsmaatregelen'!A"&amp;$AJ$18&amp;":H"&amp;$AJ$19),AL$24,FALSE)</f>
        <v>0</v>
      </c>
      <c r="AM221" s="18">
        <f ca="1">VLOOKUP('Bewerking, HH'!$B221,INDIRECT("'Plak, Gebiedsmaatregelen'!A"&amp;$AJ$18&amp;":H"&amp;$AJ$19),AM$24,FALSE)</f>
        <v>0</v>
      </c>
      <c r="AQ221" s="18">
        <f ca="1">VLOOKUP('Bewerking, HH'!$B221,INDIRECT("'Plak, Gebiedsmaatregelen'!A"&amp;$AT$18&amp;":H"&amp;$AT$19),AQ$24,FALSE)</f>
        <v>559</v>
      </c>
      <c r="AR221" s="18">
        <f ca="1">VLOOKUP('Bewerking, HH'!$B221,INDIRECT("'Plak, Gebiedsmaatregelen'!A"&amp;$AT$18&amp;":H"&amp;$AT$19),AR$24,FALSE)</f>
        <v>492</v>
      </c>
      <c r="AS221" s="18">
        <f ca="1">VLOOKUP('Bewerking, HH'!$B221,INDIRECT("'Plak, Gebiedsmaatregelen'!A"&amp;$AT$18&amp;":H"&amp;$AT$19),AS$24,FALSE)</f>
        <v>65</v>
      </c>
      <c r="AT221" s="18">
        <f ca="1">VLOOKUP('Bewerking, HH'!$B221,INDIRECT("'Plak, Gebiedsmaatregelen'!A"&amp;$AT$18&amp;":H"&amp;$AT$19),AT$24,FALSE)</f>
        <v>0</v>
      </c>
      <c r="AU221" s="18">
        <f ca="1">VLOOKUP('Bewerking, HH'!$B221,INDIRECT("'Plak, Gebiedsmaatregelen'!A"&amp;$AT$18&amp;":H"&amp;$AT$19),AU$24,FALSE)</f>
        <v>0</v>
      </c>
      <c r="AV221" s="18">
        <f ca="1">VLOOKUP('Bewerking, HH'!$B221,INDIRECT("'Plak, Gebiedsmaatregelen'!A"&amp;$AT$18&amp;":H"&amp;$AT$19),AV$24,FALSE)</f>
        <v>0</v>
      </c>
      <c r="AW221" s="18">
        <f ca="1">VLOOKUP('Bewerking, HH'!$B221,INDIRECT("'Plak, Gebiedsmaatregelen'!A"&amp;$AT$18&amp;":H"&amp;$AT$19),AW$24,FALSE)</f>
        <v>2</v>
      </c>
    </row>
    <row r="222" spans="2:49" x14ac:dyDescent="0.25">
      <c r="B222" s="18" t="s">
        <v>78</v>
      </c>
      <c r="C222" s="18">
        <f ca="1">VLOOKUP('Bewerking, HH'!$B222,INDIRECT("'Plak, Gebiedsmaatregelen'!A"&amp;$F$18&amp;":H"&amp;$F$19),C$24,FALSE)</f>
        <v>796</v>
      </c>
      <c r="D222" s="18">
        <f ca="1">VLOOKUP('Bewerking, HH'!$B222,INDIRECT("'Plak, Gebiedsmaatregelen'!A"&amp;$F$18&amp;":H"&amp;$F$19),D$24,FALSE)</f>
        <v>215</v>
      </c>
      <c r="E222" s="18">
        <f ca="1">VLOOKUP('Bewerking, HH'!$B222,INDIRECT("'Plak, Gebiedsmaatregelen'!A"&amp;$F$18&amp;":H"&amp;$F$19),E$24,FALSE)</f>
        <v>0</v>
      </c>
      <c r="F222" s="18">
        <f ca="1">VLOOKUP('Bewerking, HH'!$B222,INDIRECT("'Plak, Gebiedsmaatregelen'!A"&amp;$F$18&amp;":H"&amp;$F$19),F$24,FALSE)</f>
        <v>0</v>
      </c>
      <c r="G222" s="18">
        <f ca="1">VLOOKUP('Bewerking, HH'!$B222,INDIRECT("'Plak, Gebiedsmaatregelen'!A"&amp;$F$18&amp;":H"&amp;$F$19),G$24,FALSE)</f>
        <v>0</v>
      </c>
      <c r="H222" s="18">
        <f ca="1">VLOOKUP('Bewerking, HH'!$B222,INDIRECT("'Plak, Gebiedsmaatregelen'!A"&amp;$F$18&amp;":H"&amp;$F$19),H$24,FALSE)</f>
        <v>0</v>
      </c>
      <c r="I222" s="18">
        <f ca="1">VLOOKUP('Bewerking, HH'!$B222,INDIRECT("'Plak, Gebiedsmaatregelen'!A"&amp;$F$18&amp;":H"&amp;$F$19),I$24,FALSE)</f>
        <v>581</v>
      </c>
      <c r="M222" s="18">
        <f ca="1">VLOOKUP('Bewerking, HH'!$B222,INDIRECT("'Plak, Gebiedsmaatregelen'!A"&amp;$P$18&amp;":H"&amp;$P$19),M$24,FALSE)</f>
        <v>796</v>
      </c>
      <c r="N222" s="18">
        <f ca="1">VLOOKUP('Bewerking, HH'!$B222,INDIRECT("'Plak, Gebiedsmaatregelen'!A"&amp;$P$18&amp;":H"&amp;$P$19),N$24,FALSE)</f>
        <v>215</v>
      </c>
      <c r="O222" s="18">
        <f ca="1">VLOOKUP('Bewerking, HH'!$B222,INDIRECT("'Plak, Gebiedsmaatregelen'!A"&amp;$P$18&amp;":H"&amp;$P$19),O$24,FALSE)</f>
        <v>0</v>
      </c>
      <c r="P222" s="18">
        <f ca="1">VLOOKUP('Bewerking, HH'!$B222,INDIRECT("'Plak, Gebiedsmaatregelen'!A"&amp;$P$18&amp;":H"&amp;$P$19),P$24,FALSE)</f>
        <v>0</v>
      </c>
      <c r="Q222" s="18">
        <f ca="1">VLOOKUP('Bewerking, HH'!$B222,INDIRECT("'Plak, Gebiedsmaatregelen'!A"&amp;$P$18&amp;":H"&amp;$P$19),Q$24,FALSE)</f>
        <v>0</v>
      </c>
      <c r="R222" s="18">
        <f ca="1">VLOOKUP('Bewerking, HH'!$B222,INDIRECT("'Plak, Gebiedsmaatregelen'!A"&amp;$P$18&amp;":H"&amp;$P$19),R$24,FALSE)</f>
        <v>0</v>
      </c>
      <c r="S222" s="18">
        <f ca="1">VLOOKUP('Bewerking, HH'!$B222,INDIRECT("'Plak, Gebiedsmaatregelen'!A"&amp;$P$18&amp;":H"&amp;$P$19),S$24,FALSE)</f>
        <v>581</v>
      </c>
      <c r="W222" s="18">
        <f ca="1">VLOOKUP('Bewerking, HH'!$B222,INDIRECT("'Plak, Gebiedsmaatregelen'!A"&amp;$Z$18&amp;":H"&amp;$Z$19),W$24,FALSE)</f>
        <v>796</v>
      </c>
      <c r="X222" s="18">
        <f ca="1">VLOOKUP('Bewerking, HH'!$B222,INDIRECT("'Plak, Gebiedsmaatregelen'!A"&amp;$Z$18&amp;":H"&amp;$Z$19),X$24,FALSE)</f>
        <v>215</v>
      </c>
      <c r="Y222" s="18">
        <f ca="1">VLOOKUP('Bewerking, HH'!$B222,INDIRECT("'Plak, Gebiedsmaatregelen'!A"&amp;$Z$18&amp;":H"&amp;$Z$19),Y$24,FALSE)</f>
        <v>0</v>
      </c>
      <c r="Z222" s="18">
        <f ca="1">VLOOKUP('Bewerking, HH'!$B222,INDIRECT("'Plak, Gebiedsmaatregelen'!A"&amp;$Z$18&amp;":H"&amp;$Z$19),Z$24,FALSE)</f>
        <v>0</v>
      </c>
      <c r="AA222" s="18">
        <f ca="1">VLOOKUP('Bewerking, HH'!$B222,INDIRECT("'Plak, Gebiedsmaatregelen'!A"&amp;$Z$18&amp;":H"&amp;$Z$19),AA$24,FALSE)</f>
        <v>0</v>
      </c>
      <c r="AB222" s="18">
        <f ca="1">VLOOKUP('Bewerking, HH'!$B222,INDIRECT("'Plak, Gebiedsmaatregelen'!A"&amp;$Z$18&amp;":H"&amp;$Z$19),AB$24,FALSE)</f>
        <v>141</v>
      </c>
      <c r="AC222" s="18">
        <f ca="1">VLOOKUP('Bewerking, HH'!$B222,INDIRECT("'Plak, Gebiedsmaatregelen'!A"&amp;$Z$18&amp;":H"&amp;$Z$19),AC$24,FALSE)</f>
        <v>440</v>
      </c>
      <c r="AG222" s="18">
        <f ca="1">VLOOKUP('Bewerking, HH'!$B222,INDIRECT("'Plak, Gebiedsmaatregelen'!A"&amp;$AJ$18&amp;":H"&amp;$AJ$19),AG$24,FALSE)</f>
        <v>796</v>
      </c>
      <c r="AH222" s="18">
        <f ca="1">VLOOKUP('Bewerking, HH'!$B222,INDIRECT("'Plak, Gebiedsmaatregelen'!A"&amp;$AJ$18&amp;":H"&amp;$AJ$19),AH$24,FALSE)</f>
        <v>215</v>
      </c>
      <c r="AI222" s="18">
        <f ca="1">VLOOKUP('Bewerking, HH'!$B222,INDIRECT("'Plak, Gebiedsmaatregelen'!A"&amp;$AJ$18&amp;":H"&amp;$AJ$19),AI$24,FALSE)</f>
        <v>0</v>
      </c>
      <c r="AJ222" s="18">
        <f ca="1">VLOOKUP('Bewerking, HH'!$B222,INDIRECT("'Plak, Gebiedsmaatregelen'!A"&amp;$AJ$18&amp;":H"&amp;$AJ$19),AJ$24,FALSE)</f>
        <v>0</v>
      </c>
      <c r="AK222" s="18">
        <f ca="1">VLOOKUP('Bewerking, HH'!$B222,INDIRECT("'Plak, Gebiedsmaatregelen'!A"&amp;$AJ$18&amp;":H"&amp;$AJ$19),AK$24,FALSE)</f>
        <v>0</v>
      </c>
      <c r="AL222" s="18">
        <f ca="1">VLOOKUP('Bewerking, HH'!$B222,INDIRECT("'Plak, Gebiedsmaatregelen'!A"&amp;$AJ$18&amp;":H"&amp;$AJ$19),AL$24,FALSE)</f>
        <v>0</v>
      </c>
      <c r="AM222" s="18">
        <f ca="1">VLOOKUP('Bewerking, HH'!$B222,INDIRECT("'Plak, Gebiedsmaatregelen'!A"&amp;$AJ$18&amp;":H"&amp;$AJ$19),AM$24,FALSE)</f>
        <v>0</v>
      </c>
      <c r="AQ222" s="18">
        <f ca="1">VLOOKUP('Bewerking, HH'!$B222,INDIRECT("'Plak, Gebiedsmaatregelen'!A"&amp;$AT$18&amp;":H"&amp;$AT$19),AQ$24,FALSE)</f>
        <v>796</v>
      </c>
      <c r="AR222" s="18">
        <f ca="1">VLOOKUP('Bewerking, HH'!$B222,INDIRECT("'Plak, Gebiedsmaatregelen'!A"&amp;$AT$18&amp;":H"&amp;$AT$19),AR$24,FALSE)</f>
        <v>781</v>
      </c>
      <c r="AS222" s="18">
        <f ca="1">VLOOKUP('Bewerking, HH'!$B222,INDIRECT("'Plak, Gebiedsmaatregelen'!A"&amp;$AT$18&amp;":H"&amp;$AT$19),AS$24,FALSE)</f>
        <v>14</v>
      </c>
      <c r="AT222" s="18">
        <f ca="1">VLOOKUP('Bewerking, HH'!$B222,INDIRECT("'Plak, Gebiedsmaatregelen'!A"&amp;$AT$18&amp;":H"&amp;$AT$19),AT$24,FALSE)</f>
        <v>0</v>
      </c>
      <c r="AU222" s="18">
        <f ca="1">VLOOKUP('Bewerking, HH'!$B222,INDIRECT("'Plak, Gebiedsmaatregelen'!A"&amp;$AT$18&amp;":H"&amp;$AT$19),AU$24,FALSE)</f>
        <v>0</v>
      </c>
      <c r="AV222" s="18">
        <f ca="1">VLOOKUP('Bewerking, HH'!$B222,INDIRECT("'Plak, Gebiedsmaatregelen'!A"&amp;$AT$18&amp;":H"&amp;$AT$19),AV$24,FALSE)</f>
        <v>0</v>
      </c>
      <c r="AW222" s="18">
        <f ca="1">VLOOKUP('Bewerking, HH'!$B222,INDIRECT("'Plak, Gebiedsmaatregelen'!A"&amp;$AT$18&amp;":H"&amp;$AT$19),AW$24,FALSE)</f>
        <v>1</v>
      </c>
    </row>
    <row r="223" spans="2:49" x14ac:dyDescent="0.25">
      <c r="B223" s="18" t="s">
        <v>79</v>
      </c>
      <c r="C223" s="18">
        <f ca="1">VLOOKUP('Bewerking, HH'!$B223,INDIRECT("'Plak, Gebiedsmaatregelen'!A"&amp;$F$18&amp;":H"&amp;$F$19),C$24,FALSE)</f>
        <v>2735</v>
      </c>
      <c r="D223" s="18">
        <f ca="1">VLOOKUP('Bewerking, HH'!$B223,INDIRECT("'Plak, Gebiedsmaatregelen'!A"&amp;$F$18&amp;":H"&amp;$F$19),D$24,FALSE)</f>
        <v>343</v>
      </c>
      <c r="E223" s="18">
        <f ca="1">VLOOKUP('Bewerking, HH'!$B223,INDIRECT("'Plak, Gebiedsmaatregelen'!A"&amp;$F$18&amp;":H"&amp;$F$19),E$24,FALSE)</f>
        <v>0</v>
      </c>
      <c r="F223" s="18">
        <f ca="1">VLOOKUP('Bewerking, HH'!$B223,INDIRECT("'Plak, Gebiedsmaatregelen'!A"&amp;$F$18&amp;":H"&amp;$F$19),F$24,FALSE)</f>
        <v>0</v>
      </c>
      <c r="G223" s="18">
        <f ca="1">VLOOKUP('Bewerking, HH'!$B223,INDIRECT("'Plak, Gebiedsmaatregelen'!A"&amp;$F$18&amp;":H"&amp;$F$19),G$24,FALSE)</f>
        <v>0</v>
      </c>
      <c r="H223" s="18">
        <f ca="1">VLOOKUP('Bewerking, HH'!$B223,INDIRECT("'Plak, Gebiedsmaatregelen'!A"&amp;$F$18&amp;":H"&amp;$F$19),H$24,FALSE)</f>
        <v>0</v>
      </c>
      <c r="I223" s="18">
        <f ca="1">VLOOKUP('Bewerking, HH'!$B223,INDIRECT("'Plak, Gebiedsmaatregelen'!A"&amp;$F$18&amp;":H"&amp;$F$19),I$24,FALSE)</f>
        <v>2392</v>
      </c>
      <c r="M223" s="18">
        <f ca="1">VLOOKUP('Bewerking, HH'!$B223,INDIRECT("'Plak, Gebiedsmaatregelen'!A"&amp;$P$18&amp;":H"&amp;$P$19),M$24,FALSE)</f>
        <v>2735</v>
      </c>
      <c r="N223" s="18">
        <f ca="1">VLOOKUP('Bewerking, HH'!$B223,INDIRECT("'Plak, Gebiedsmaatregelen'!A"&amp;$P$18&amp;":H"&amp;$P$19),N$24,FALSE)</f>
        <v>340</v>
      </c>
      <c r="O223" s="18">
        <f ca="1">VLOOKUP('Bewerking, HH'!$B223,INDIRECT("'Plak, Gebiedsmaatregelen'!A"&amp;$P$18&amp;":H"&amp;$P$19),O$24,FALSE)</f>
        <v>0</v>
      </c>
      <c r="P223" s="18">
        <f ca="1">VLOOKUP('Bewerking, HH'!$B223,INDIRECT("'Plak, Gebiedsmaatregelen'!A"&amp;$P$18&amp;":H"&amp;$P$19),P$24,FALSE)</f>
        <v>0</v>
      </c>
      <c r="Q223" s="18">
        <f ca="1">VLOOKUP('Bewerking, HH'!$B223,INDIRECT("'Plak, Gebiedsmaatregelen'!A"&amp;$P$18&amp;":H"&amp;$P$19),Q$24,FALSE)</f>
        <v>0</v>
      </c>
      <c r="R223" s="18">
        <f ca="1">VLOOKUP('Bewerking, HH'!$B223,INDIRECT("'Plak, Gebiedsmaatregelen'!A"&amp;$P$18&amp;":H"&amp;$P$19),R$24,FALSE)</f>
        <v>0</v>
      </c>
      <c r="S223" s="18">
        <f ca="1">VLOOKUP('Bewerking, HH'!$B223,INDIRECT("'Plak, Gebiedsmaatregelen'!A"&amp;$P$18&amp;":H"&amp;$P$19),S$24,FALSE)</f>
        <v>2395</v>
      </c>
      <c r="W223" s="18">
        <f ca="1">VLOOKUP('Bewerking, HH'!$B223,INDIRECT("'Plak, Gebiedsmaatregelen'!A"&amp;$Z$18&amp;":H"&amp;$Z$19),W$24,FALSE)</f>
        <v>2735</v>
      </c>
      <c r="X223" s="18">
        <f ca="1">VLOOKUP('Bewerking, HH'!$B223,INDIRECT("'Plak, Gebiedsmaatregelen'!A"&amp;$Z$18&amp;":H"&amp;$Z$19),X$24,FALSE)</f>
        <v>340</v>
      </c>
      <c r="Y223" s="18">
        <f ca="1">VLOOKUP('Bewerking, HH'!$B223,INDIRECT("'Plak, Gebiedsmaatregelen'!A"&amp;$Z$18&amp;":H"&amp;$Z$19),Y$24,FALSE)</f>
        <v>0</v>
      </c>
      <c r="Z223" s="18">
        <f ca="1">VLOOKUP('Bewerking, HH'!$B223,INDIRECT("'Plak, Gebiedsmaatregelen'!A"&amp;$Z$18&amp;":H"&amp;$Z$19),Z$24,FALSE)</f>
        <v>0</v>
      </c>
      <c r="AA223" s="18">
        <f ca="1">VLOOKUP('Bewerking, HH'!$B223,INDIRECT("'Plak, Gebiedsmaatregelen'!A"&amp;$Z$18&amp;":H"&amp;$Z$19),AA$24,FALSE)</f>
        <v>0</v>
      </c>
      <c r="AB223" s="18">
        <f ca="1">VLOOKUP('Bewerking, HH'!$B223,INDIRECT("'Plak, Gebiedsmaatregelen'!A"&amp;$Z$18&amp;":H"&amp;$Z$19),AB$24,FALSE)</f>
        <v>2030</v>
      </c>
      <c r="AC223" s="18">
        <f ca="1">VLOOKUP('Bewerking, HH'!$B223,INDIRECT("'Plak, Gebiedsmaatregelen'!A"&amp;$Z$18&amp;":H"&amp;$Z$19),AC$24,FALSE)</f>
        <v>365</v>
      </c>
      <c r="AG223" s="18">
        <f ca="1">VLOOKUP('Bewerking, HH'!$B223,INDIRECT("'Plak, Gebiedsmaatregelen'!A"&amp;$AJ$18&amp;":H"&amp;$AJ$19),AG$24,FALSE)</f>
        <v>2735</v>
      </c>
      <c r="AH223" s="18">
        <f ca="1">VLOOKUP('Bewerking, HH'!$B223,INDIRECT("'Plak, Gebiedsmaatregelen'!A"&amp;$AJ$18&amp;":H"&amp;$AJ$19),AH$24,FALSE)</f>
        <v>340</v>
      </c>
      <c r="AI223" s="18">
        <f ca="1">VLOOKUP('Bewerking, HH'!$B223,INDIRECT("'Plak, Gebiedsmaatregelen'!A"&amp;$AJ$18&amp;":H"&amp;$AJ$19),AI$24,FALSE)</f>
        <v>0</v>
      </c>
      <c r="AJ223" s="18">
        <f ca="1">VLOOKUP('Bewerking, HH'!$B223,INDIRECT("'Plak, Gebiedsmaatregelen'!A"&amp;$AJ$18&amp;":H"&amp;$AJ$19),AJ$24,FALSE)</f>
        <v>0</v>
      </c>
      <c r="AK223" s="18">
        <f ca="1">VLOOKUP('Bewerking, HH'!$B223,INDIRECT("'Plak, Gebiedsmaatregelen'!A"&amp;$AJ$18&amp;":H"&amp;$AJ$19),AK$24,FALSE)</f>
        <v>0</v>
      </c>
      <c r="AL223" s="18">
        <f ca="1">VLOOKUP('Bewerking, HH'!$B223,INDIRECT("'Plak, Gebiedsmaatregelen'!A"&amp;$AJ$18&amp;":H"&amp;$AJ$19),AL$24,FALSE)</f>
        <v>0</v>
      </c>
      <c r="AM223" s="18">
        <f ca="1">VLOOKUP('Bewerking, HH'!$B223,INDIRECT("'Plak, Gebiedsmaatregelen'!A"&amp;$AJ$18&amp;":H"&amp;$AJ$19),AM$24,FALSE)</f>
        <v>0</v>
      </c>
      <c r="AQ223" s="18">
        <f ca="1">VLOOKUP('Bewerking, HH'!$B223,INDIRECT("'Plak, Gebiedsmaatregelen'!A"&amp;$AT$18&amp;":H"&amp;$AT$19),AQ$24,FALSE)</f>
        <v>2735</v>
      </c>
      <c r="AR223" s="18">
        <f ca="1">VLOOKUP('Bewerking, HH'!$B223,INDIRECT("'Plak, Gebiedsmaatregelen'!A"&amp;$AT$18&amp;":H"&amp;$AT$19),AR$24,FALSE)</f>
        <v>691</v>
      </c>
      <c r="AS223" s="18">
        <f ca="1">VLOOKUP('Bewerking, HH'!$B223,INDIRECT("'Plak, Gebiedsmaatregelen'!A"&amp;$AT$18&amp;":H"&amp;$AT$19),AS$24,FALSE)</f>
        <v>2036</v>
      </c>
      <c r="AT223" s="18">
        <f ca="1">VLOOKUP('Bewerking, HH'!$B223,INDIRECT("'Plak, Gebiedsmaatregelen'!A"&amp;$AT$18&amp;":H"&amp;$AT$19),AT$24,FALSE)</f>
        <v>0</v>
      </c>
      <c r="AU223" s="18">
        <f ca="1">VLOOKUP('Bewerking, HH'!$B223,INDIRECT("'Plak, Gebiedsmaatregelen'!A"&amp;$AT$18&amp;":H"&amp;$AT$19),AU$24,FALSE)</f>
        <v>0</v>
      </c>
      <c r="AV223" s="18">
        <f ca="1">VLOOKUP('Bewerking, HH'!$B223,INDIRECT("'Plak, Gebiedsmaatregelen'!A"&amp;$AT$18&amp;":H"&amp;$AT$19),AV$24,FALSE)</f>
        <v>0</v>
      </c>
      <c r="AW223" s="18">
        <f ca="1">VLOOKUP('Bewerking, HH'!$B223,INDIRECT("'Plak, Gebiedsmaatregelen'!A"&amp;$AT$18&amp;":H"&amp;$AT$19),AW$24,FALSE)</f>
        <v>8</v>
      </c>
    </row>
    <row r="224" spans="2:49" x14ac:dyDescent="0.25">
      <c r="B224" s="18" t="s">
        <v>80</v>
      </c>
      <c r="C224" s="18">
        <f ca="1">VLOOKUP('Bewerking, HH'!$B224,INDIRECT("'Plak, Gebiedsmaatregelen'!A"&amp;$F$18&amp;":H"&amp;$F$19),C$24,FALSE)</f>
        <v>1621</v>
      </c>
      <c r="D224" s="18">
        <f ca="1">VLOOKUP('Bewerking, HH'!$B224,INDIRECT("'Plak, Gebiedsmaatregelen'!A"&amp;$F$18&amp;":H"&amp;$F$19),D$24,FALSE)</f>
        <v>554</v>
      </c>
      <c r="E224" s="18">
        <f ca="1">VLOOKUP('Bewerking, HH'!$B224,INDIRECT("'Plak, Gebiedsmaatregelen'!A"&amp;$F$18&amp;":H"&amp;$F$19),E$24,FALSE)</f>
        <v>0</v>
      </c>
      <c r="F224" s="18">
        <f ca="1">VLOOKUP('Bewerking, HH'!$B224,INDIRECT("'Plak, Gebiedsmaatregelen'!A"&amp;$F$18&amp;":H"&amp;$F$19),F$24,FALSE)</f>
        <v>0</v>
      </c>
      <c r="G224" s="18">
        <f ca="1">VLOOKUP('Bewerking, HH'!$B224,INDIRECT("'Plak, Gebiedsmaatregelen'!A"&amp;$F$18&amp;":H"&amp;$F$19),G$24,FALSE)</f>
        <v>0</v>
      </c>
      <c r="H224" s="18">
        <f ca="1">VLOOKUP('Bewerking, HH'!$B224,INDIRECT("'Plak, Gebiedsmaatregelen'!A"&amp;$F$18&amp;":H"&amp;$F$19),H$24,FALSE)</f>
        <v>0</v>
      </c>
      <c r="I224" s="18">
        <f ca="1">VLOOKUP('Bewerking, HH'!$B224,INDIRECT("'Plak, Gebiedsmaatregelen'!A"&amp;$F$18&amp;":H"&amp;$F$19),I$24,FALSE)</f>
        <v>1067</v>
      </c>
      <c r="M224" s="18">
        <f ca="1">VLOOKUP('Bewerking, HH'!$B224,INDIRECT("'Plak, Gebiedsmaatregelen'!A"&amp;$P$18&amp;":H"&amp;$P$19),M$24,FALSE)</f>
        <v>1621</v>
      </c>
      <c r="N224" s="18">
        <f ca="1">VLOOKUP('Bewerking, HH'!$B224,INDIRECT("'Plak, Gebiedsmaatregelen'!A"&amp;$P$18&amp;":H"&amp;$P$19),N$24,FALSE)</f>
        <v>553</v>
      </c>
      <c r="O224" s="18">
        <f ca="1">VLOOKUP('Bewerking, HH'!$B224,INDIRECT("'Plak, Gebiedsmaatregelen'!A"&amp;$P$18&amp;":H"&amp;$P$19),O$24,FALSE)</f>
        <v>0</v>
      </c>
      <c r="P224" s="18">
        <f ca="1">VLOOKUP('Bewerking, HH'!$B224,INDIRECT("'Plak, Gebiedsmaatregelen'!A"&amp;$P$18&amp;":H"&amp;$P$19),P$24,FALSE)</f>
        <v>0</v>
      </c>
      <c r="Q224" s="18">
        <f ca="1">VLOOKUP('Bewerking, HH'!$B224,INDIRECT("'Plak, Gebiedsmaatregelen'!A"&amp;$P$18&amp;":H"&amp;$P$19),Q$24,FALSE)</f>
        <v>0</v>
      </c>
      <c r="R224" s="18">
        <f ca="1">VLOOKUP('Bewerking, HH'!$B224,INDIRECT("'Plak, Gebiedsmaatregelen'!A"&amp;$P$18&amp;":H"&amp;$P$19),R$24,FALSE)</f>
        <v>0</v>
      </c>
      <c r="S224" s="18">
        <f ca="1">VLOOKUP('Bewerking, HH'!$B224,INDIRECT("'Plak, Gebiedsmaatregelen'!A"&amp;$P$18&amp;":H"&amp;$P$19),S$24,FALSE)</f>
        <v>1068</v>
      </c>
      <c r="W224" s="18">
        <f ca="1">VLOOKUP('Bewerking, HH'!$B224,INDIRECT("'Plak, Gebiedsmaatregelen'!A"&amp;$Z$18&amp;":H"&amp;$Z$19),W$24,FALSE)</f>
        <v>1621</v>
      </c>
      <c r="X224" s="18">
        <f ca="1">VLOOKUP('Bewerking, HH'!$B224,INDIRECT("'Plak, Gebiedsmaatregelen'!A"&amp;$Z$18&amp;":H"&amp;$Z$19),X$24,FALSE)</f>
        <v>553</v>
      </c>
      <c r="Y224" s="18">
        <f ca="1">VLOOKUP('Bewerking, HH'!$B224,INDIRECT("'Plak, Gebiedsmaatregelen'!A"&amp;$Z$18&amp;":H"&amp;$Z$19),Y$24,FALSE)</f>
        <v>0</v>
      </c>
      <c r="Z224" s="18">
        <f ca="1">VLOOKUP('Bewerking, HH'!$B224,INDIRECT("'Plak, Gebiedsmaatregelen'!A"&amp;$Z$18&amp;":H"&amp;$Z$19),Z$24,FALSE)</f>
        <v>0</v>
      </c>
      <c r="AA224" s="18">
        <f ca="1">VLOOKUP('Bewerking, HH'!$B224,INDIRECT("'Plak, Gebiedsmaatregelen'!A"&amp;$Z$18&amp;":H"&amp;$Z$19),AA$24,FALSE)</f>
        <v>0</v>
      </c>
      <c r="AB224" s="18">
        <f ca="1">VLOOKUP('Bewerking, HH'!$B224,INDIRECT("'Plak, Gebiedsmaatregelen'!A"&amp;$Z$18&amp;":H"&amp;$Z$19),AB$24,FALSE)</f>
        <v>706</v>
      </c>
      <c r="AC224" s="18">
        <f ca="1">VLOOKUP('Bewerking, HH'!$B224,INDIRECT("'Plak, Gebiedsmaatregelen'!A"&amp;$Z$18&amp;":H"&amp;$Z$19),AC$24,FALSE)</f>
        <v>362</v>
      </c>
      <c r="AG224" s="18">
        <f ca="1">VLOOKUP('Bewerking, HH'!$B224,INDIRECT("'Plak, Gebiedsmaatregelen'!A"&amp;$AJ$18&amp;":H"&amp;$AJ$19),AG$24,FALSE)</f>
        <v>1621</v>
      </c>
      <c r="AH224" s="18">
        <f ca="1">VLOOKUP('Bewerking, HH'!$B224,INDIRECT("'Plak, Gebiedsmaatregelen'!A"&amp;$AJ$18&amp;":H"&amp;$AJ$19),AH$24,FALSE)</f>
        <v>553</v>
      </c>
      <c r="AI224" s="18">
        <f ca="1">VLOOKUP('Bewerking, HH'!$B224,INDIRECT("'Plak, Gebiedsmaatregelen'!A"&amp;$AJ$18&amp;":H"&amp;$AJ$19),AI$24,FALSE)</f>
        <v>0</v>
      </c>
      <c r="AJ224" s="18">
        <f ca="1">VLOOKUP('Bewerking, HH'!$B224,INDIRECT("'Plak, Gebiedsmaatregelen'!A"&amp;$AJ$18&amp;":H"&amp;$AJ$19),AJ$24,FALSE)</f>
        <v>0</v>
      </c>
      <c r="AK224" s="18">
        <f ca="1">VLOOKUP('Bewerking, HH'!$B224,INDIRECT("'Plak, Gebiedsmaatregelen'!A"&amp;$AJ$18&amp;":H"&amp;$AJ$19),AK$24,FALSE)</f>
        <v>0</v>
      </c>
      <c r="AL224" s="18">
        <f ca="1">VLOOKUP('Bewerking, HH'!$B224,INDIRECT("'Plak, Gebiedsmaatregelen'!A"&amp;$AJ$18&amp;":H"&amp;$AJ$19),AL$24,FALSE)</f>
        <v>0</v>
      </c>
      <c r="AM224" s="18">
        <f ca="1">VLOOKUP('Bewerking, HH'!$B224,INDIRECT("'Plak, Gebiedsmaatregelen'!A"&amp;$AJ$18&amp;":H"&amp;$AJ$19),AM$24,FALSE)</f>
        <v>0</v>
      </c>
      <c r="AQ224" s="18">
        <f ca="1">VLOOKUP('Bewerking, HH'!$B224,INDIRECT("'Plak, Gebiedsmaatregelen'!A"&amp;$AT$18&amp;":H"&amp;$AT$19),AQ$24,FALSE)</f>
        <v>1621</v>
      </c>
      <c r="AR224" s="18">
        <f ca="1">VLOOKUP('Bewerking, HH'!$B224,INDIRECT("'Plak, Gebiedsmaatregelen'!A"&amp;$AT$18&amp;":H"&amp;$AT$19),AR$24,FALSE)</f>
        <v>1187</v>
      </c>
      <c r="AS224" s="18">
        <f ca="1">VLOOKUP('Bewerking, HH'!$B224,INDIRECT("'Plak, Gebiedsmaatregelen'!A"&amp;$AT$18&amp;":H"&amp;$AT$19),AS$24,FALSE)</f>
        <v>424</v>
      </c>
      <c r="AT224" s="18">
        <f ca="1">VLOOKUP('Bewerking, HH'!$B224,INDIRECT("'Plak, Gebiedsmaatregelen'!A"&amp;$AT$18&amp;":H"&amp;$AT$19),AT$24,FALSE)</f>
        <v>0</v>
      </c>
      <c r="AU224" s="18">
        <f ca="1">VLOOKUP('Bewerking, HH'!$B224,INDIRECT("'Plak, Gebiedsmaatregelen'!A"&amp;$AT$18&amp;":H"&amp;$AT$19),AU$24,FALSE)</f>
        <v>0</v>
      </c>
      <c r="AV224" s="18">
        <f ca="1">VLOOKUP('Bewerking, HH'!$B224,INDIRECT("'Plak, Gebiedsmaatregelen'!A"&amp;$AT$18&amp;":H"&amp;$AT$19),AV$24,FALSE)</f>
        <v>0</v>
      </c>
      <c r="AW224" s="18">
        <f ca="1">VLOOKUP('Bewerking, HH'!$B224,INDIRECT("'Plak, Gebiedsmaatregelen'!A"&amp;$AT$18&amp;":H"&amp;$AT$19),AW$24,FALSE)</f>
        <v>10</v>
      </c>
    </row>
    <row r="225" spans="2:49" x14ac:dyDescent="0.25">
      <c r="B225" s="18" t="s">
        <v>81</v>
      </c>
      <c r="C225" s="18">
        <f ca="1">VLOOKUP('Bewerking, HH'!$B225,INDIRECT("'Plak, Gebiedsmaatregelen'!A"&amp;$F$18&amp;":H"&amp;$F$19),C$24,FALSE)</f>
        <v>772</v>
      </c>
      <c r="D225" s="18">
        <f ca="1">VLOOKUP('Bewerking, HH'!$B225,INDIRECT("'Plak, Gebiedsmaatregelen'!A"&amp;$F$18&amp;":H"&amp;$F$19),D$24,FALSE)</f>
        <v>222</v>
      </c>
      <c r="E225" s="18">
        <f ca="1">VLOOKUP('Bewerking, HH'!$B225,INDIRECT("'Plak, Gebiedsmaatregelen'!A"&amp;$F$18&amp;":H"&amp;$F$19),E$24,FALSE)</f>
        <v>0</v>
      </c>
      <c r="F225" s="18">
        <f ca="1">VLOOKUP('Bewerking, HH'!$B225,INDIRECT("'Plak, Gebiedsmaatregelen'!A"&amp;$F$18&amp;":H"&amp;$F$19),F$24,FALSE)</f>
        <v>0</v>
      </c>
      <c r="G225" s="18">
        <f ca="1">VLOOKUP('Bewerking, HH'!$B225,INDIRECT("'Plak, Gebiedsmaatregelen'!A"&amp;$F$18&amp;":H"&amp;$F$19),G$24,FALSE)</f>
        <v>0</v>
      </c>
      <c r="H225" s="18">
        <f ca="1">VLOOKUP('Bewerking, HH'!$B225,INDIRECT("'Plak, Gebiedsmaatregelen'!A"&amp;$F$18&amp;":H"&amp;$F$19),H$24,FALSE)</f>
        <v>0</v>
      </c>
      <c r="I225" s="18">
        <f ca="1">VLOOKUP('Bewerking, HH'!$B225,INDIRECT("'Plak, Gebiedsmaatregelen'!A"&amp;$F$18&amp;":H"&amp;$F$19),I$24,FALSE)</f>
        <v>550</v>
      </c>
      <c r="M225" s="18">
        <f ca="1">VLOOKUP('Bewerking, HH'!$B225,INDIRECT("'Plak, Gebiedsmaatregelen'!A"&amp;$P$18&amp;":H"&amp;$P$19),M$24,FALSE)</f>
        <v>772</v>
      </c>
      <c r="N225" s="18">
        <f ca="1">VLOOKUP('Bewerking, HH'!$B225,INDIRECT("'Plak, Gebiedsmaatregelen'!A"&amp;$P$18&amp;":H"&amp;$P$19),N$24,FALSE)</f>
        <v>221</v>
      </c>
      <c r="O225" s="18">
        <f ca="1">VLOOKUP('Bewerking, HH'!$B225,INDIRECT("'Plak, Gebiedsmaatregelen'!A"&amp;$P$18&amp;":H"&amp;$P$19),O$24,FALSE)</f>
        <v>0</v>
      </c>
      <c r="P225" s="18">
        <f ca="1">VLOOKUP('Bewerking, HH'!$B225,INDIRECT("'Plak, Gebiedsmaatregelen'!A"&amp;$P$18&amp;":H"&amp;$P$19),P$24,FALSE)</f>
        <v>0</v>
      </c>
      <c r="Q225" s="18">
        <f ca="1">VLOOKUP('Bewerking, HH'!$B225,INDIRECT("'Plak, Gebiedsmaatregelen'!A"&amp;$P$18&amp;":H"&amp;$P$19),Q$24,FALSE)</f>
        <v>0</v>
      </c>
      <c r="R225" s="18">
        <f ca="1">VLOOKUP('Bewerking, HH'!$B225,INDIRECT("'Plak, Gebiedsmaatregelen'!A"&amp;$P$18&amp;":H"&amp;$P$19),R$24,FALSE)</f>
        <v>0</v>
      </c>
      <c r="S225" s="18">
        <f ca="1">VLOOKUP('Bewerking, HH'!$B225,INDIRECT("'Plak, Gebiedsmaatregelen'!A"&amp;$P$18&amp;":H"&amp;$P$19),S$24,FALSE)</f>
        <v>551</v>
      </c>
      <c r="W225" s="18">
        <f ca="1">VLOOKUP('Bewerking, HH'!$B225,INDIRECT("'Plak, Gebiedsmaatregelen'!A"&amp;$Z$18&amp;":H"&amp;$Z$19),W$24,FALSE)</f>
        <v>772</v>
      </c>
      <c r="X225" s="18">
        <f ca="1">VLOOKUP('Bewerking, HH'!$B225,INDIRECT("'Plak, Gebiedsmaatregelen'!A"&amp;$Z$18&amp;":H"&amp;$Z$19),X$24,FALSE)</f>
        <v>221</v>
      </c>
      <c r="Y225" s="18">
        <f ca="1">VLOOKUP('Bewerking, HH'!$B225,INDIRECT("'Plak, Gebiedsmaatregelen'!A"&amp;$Z$18&amp;":H"&amp;$Z$19),Y$24,FALSE)</f>
        <v>0</v>
      </c>
      <c r="Z225" s="18">
        <f ca="1">VLOOKUP('Bewerking, HH'!$B225,INDIRECT("'Plak, Gebiedsmaatregelen'!A"&amp;$Z$18&amp;":H"&amp;$Z$19),Z$24,FALSE)</f>
        <v>0</v>
      </c>
      <c r="AA225" s="18">
        <f ca="1">VLOOKUP('Bewerking, HH'!$B225,INDIRECT("'Plak, Gebiedsmaatregelen'!A"&amp;$Z$18&amp;":H"&amp;$Z$19),AA$24,FALSE)</f>
        <v>0</v>
      </c>
      <c r="AB225" s="18">
        <f ca="1">VLOOKUP('Bewerking, HH'!$B225,INDIRECT("'Plak, Gebiedsmaatregelen'!A"&amp;$Z$18&amp;":H"&amp;$Z$19),AB$24,FALSE)</f>
        <v>323</v>
      </c>
      <c r="AC225" s="18">
        <f ca="1">VLOOKUP('Bewerking, HH'!$B225,INDIRECT("'Plak, Gebiedsmaatregelen'!A"&amp;$Z$18&amp;":H"&amp;$Z$19),AC$24,FALSE)</f>
        <v>228</v>
      </c>
      <c r="AG225" s="18">
        <f ca="1">VLOOKUP('Bewerking, HH'!$B225,INDIRECT("'Plak, Gebiedsmaatregelen'!A"&amp;$AJ$18&amp;":H"&amp;$AJ$19),AG$24,FALSE)</f>
        <v>772</v>
      </c>
      <c r="AH225" s="18">
        <f ca="1">VLOOKUP('Bewerking, HH'!$B225,INDIRECT("'Plak, Gebiedsmaatregelen'!A"&amp;$AJ$18&amp;":H"&amp;$AJ$19),AH$24,FALSE)</f>
        <v>221</v>
      </c>
      <c r="AI225" s="18">
        <f ca="1">VLOOKUP('Bewerking, HH'!$B225,INDIRECT("'Plak, Gebiedsmaatregelen'!A"&amp;$AJ$18&amp;":H"&amp;$AJ$19),AI$24,FALSE)</f>
        <v>0</v>
      </c>
      <c r="AJ225" s="18">
        <f ca="1">VLOOKUP('Bewerking, HH'!$B225,INDIRECT("'Plak, Gebiedsmaatregelen'!A"&amp;$AJ$18&amp;":H"&amp;$AJ$19),AJ$24,FALSE)</f>
        <v>0</v>
      </c>
      <c r="AK225" s="18">
        <f ca="1">VLOOKUP('Bewerking, HH'!$B225,INDIRECT("'Plak, Gebiedsmaatregelen'!A"&amp;$AJ$18&amp;":H"&amp;$AJ$19),AK$24,FALSE)</f>
        <v>0</v>
      </c>
      <c r="AL225" s="18">
        <f ca="1">VLOOKUP('Bewerking, HH'!$B225,INDIRECT("'Plak, Gebiedsmaatregelen'!A"&amp;$AJ$18&amp;":H"&amp;$AJ$19),AL$24,FALSE)</f>
        <v>0</v>
      </c>
      <c r="AM225" s="18">
        <f ca="1">VLOOKUP('Bewerking, HH'!$B225,INDIRECT("'Plak, Gebiedsmaatregelen'!A"&amp;$AJ$18&amp;":H"&amp;$AJ$19),AM$24,FALSE)</f>
        <v>0</v>
      </c>
      <c r="AQ225" s="18">
        <f ca="1">VLOOKUP('Bewerking, HH'!$B225,INDIRECT("'Plak, Gebiedsmaatregelen'!A"&amp;$AT$18&amp;":H"&amp;$AT$19),AQ$24,FALSE)</f>
        <v>772</v>
      </c>
      <c r="AR225" s="18">
        <f ca="1">VLOOKUP('Bewerking, HH'!$B225,INDIRECT("'Plak, Gebiedsmaatregelen'!A"&amp;$AT$18&amp;":H"&amp;$AT$19),AR$24,FALSE)</f>
        <v>480</v>
      </c>
      <c r="AS225" s="18">
        <f ca="1">VLOOKUP('Bewerking, HH'!$B225,INDIRECT("'Plak, Gebiedsmaatregelen'!A"&amp;$AT$18&amp;":H"&amp;$AT$19),AS$24,FALSE)</f>
        <v>292</v>
      </c>
      <c r="AT225" s="18">
        <f ca="1">VLOOKUP('Bewerking, HH'!$B225,INDIRECT("'Plak, Gebiedsmaatregelen'!A"&amp;$AT$18&amp;":H"&amp;$AT$19),AT$24,FALSE)</f>
        <v>0</v>
      </c>
      <c r="AU225" s="18">
        <f ca="1">VLOOKUP('Bewerking, HH'!$B225,INDIRECT("'Plak, Gebiedsmaatregelen'!A"&amp;$AT$18&amp;":H"&amp;$AT$19),AU$24,FALSE)</f>
        <v>0</v>
      </c>
      <c r="AV225" s="18">
        <f ca="1">VLOOKUP('Bewerking, HH'!$B225,INDIRECT("'Plak, Gebiedsmaatregelen'!A"&amp;$AT$18&amp;":H"&amp;$AT$19),AV$24,FALSE)</f>
        <v>0</v>
      </c>
      <c r="AW225" s="18">
        <f ca="1">VLOOKUP('Bewerking, HH'!$B225,INDIRECT("'Plak, Gebiedsmaatregelen'!A"&amp;$AT$18&amp;":H"&amp;$AT$19),AW$24,FALSE)</f>
        <v>0</v>
      </c>
    </row>
    <row r="226" spans="2:49" x14ac:dyDescent="0.25">
      <c r="B226" s="18" t="s">
        <v>82</v>
      </c>
      <c r="C226" s="18">
        <f ca="1">VLOOKUP('Bewerking, HH'!$B226,INDIRECT("'Plak, Gebiedsmaatregelen'!A"&amp;$F$18&amp;":H"&amp;$F$19),C$24,FALSE)</f>
        <v>1508</v>
      </c>
      <c r="D226" s="18">
        <f ca="1">VLOOKUP('Bewerking, HH'!$B226,INDIRECT("'Plak, Gebiedsmaatregelen'!A"&amp;$F$18&amp;":H"&amp;$F$19),D$24,FALSE)</f>
        <v>227</v>
      </c>
      <c r="E226" s="18">
        <f ca="1">VLOOKUP('Bewerking, HH'!$B226,INDIRECT("'Plak, Gebiedsmaatregelen'!A"&amp;$F$18&amp;":H"&amp;$F$19),E$24,FALSE)</f>
        <v>0</v>
      </c>
      <c r="F226" s="18">
        <f ca="1">VLOOKUP('Bewerking, HH'!$B226,INDIRECT("'Plak, Gebiedsmaatregelen'!A"&amp;$F$18&amp;":H"&amp;$F$19),F$24,FALSE)</f>
        <v>0</v>
      </c>
      <c r="G226" s="18">
        <f ca="1">VLOOKUP('Bewerking, HH'!$B226,INDIRECT("'Plak, Gebiedsmaatregelen'!A"&amp;$F$18&amp;":H"&amp;$F$19),G$24,FALSE)</f>
        <v>0</v>
      </c>
      <c r="H226" s="18">
        <f ca="1">VLOOKUP('Bewerking, HH'!$B226,INDIRECT("'Plak, Gebiedsmaatregelen'!A"&amp;$F$18&amp;":H"&amp;$F$19),H$24,FALSE)</f>
        <v>0</v>
      </c>
      <c r="I226" s="18">
        <f ca="1">VLOOKUP('Bewerking, HH'!$B226,INDIRECT("'Plak, Gebiedsmaatregelen'!A"&amp;$F$18&amp;":H"&amp;$F$19),I$24,FALSE)</f>
        <v>1281</v>
      </c>
      <c r="M226" s="18">
        <f ca="1">VLOOKUP('Bewerking, HH'!$B226,INDIRECT("'Plak, Gebiedsmaatregelen'!A"&amp;$P$18&amp;":H"&amp;$P$19),M$24,FALSE)</f>
        <v>1508</v>
      </c>
      <c r="N226" s="18">
        <f ca="1">VLOOKUP('Bewerking, HH'!$B226,INDIRECT("'Plak, Gebiedsmaatregelen'!A"&amp;$P$18&amp;":H"&amp;$P$19),N$24,FALSE)</f>
        <v>227</v>
      </c>
      <c r="O226" s="18">
        <f ca="1">VLOOKUP('Bewerking, HH'!$B226,INDIRECT("'Plak, Gebiedsmaatregelen'!A"&amp;$P$18&amp;":H"&amp;$P$19),O$24,FALSE)</f>
        <v>0</v>
      </c>
      <c r="P226" s="18">
        <f ca="1">VLOOKUP('Bewerking, HH'!$B226,INDIRECT("'Plak, Gebiedsmaatregelen'!A"&amp;$P$18&amp;":H"&amp;$P$19),P$24,FALSE)</f>
        <v>0</v>
      </c>
      <c r="Q226" s="18">
        <f ca="1">VLOOKUP('Bewerking, HH'!$B226,INDIRECT("'Plak, Gebiedsmaatregelen'!A"&amp;$P$18&amp;":H"&amp;$P$19),Q$24,FALSE)</f>
        <v>0</v>
      </c>
      <c r="R226" s="18">
        <f ca="1">VLOOKUP('Bewerking, HH'!$B226,INDIRECT("'Plak, Gebiedsmaatregelen'!A"&amp;$P$18&amp;":H"&amp;$P$19),R$24,FALSE)</f>
        <v>0</v>
      </c>
      <c r="S226" s="18">
        <f ca="1">VLOOKUP('Bewerking, HH'!$B226,INDIRECT("'Plak, Gebiedsmaatregelen'!A"&amp;$P$18&amp;":H"&amp;$P$19),S$24,FALSE)</f>
        <v>1281</v>
      </c>
      <c r="W226" s="18">
        <f ca="1">VLOOKUP('Bewerking, HH'!$B226,INDIRECT("'Plak, Gebiedsmaatregelen'!A"&amp;$Z$18&amp;":H"&amp;$Z$19),W$24,FALSE)</f>
        <v>1508</v>
      </c>
      <c r="X226" s="18">
        <f ca="1">VLOOKUP('Bewerking, HH'!$B226,INDIRECT("'Plak, Gebiedsmaatregelen'!A"&amp;$Z$18&amp;":H"&amp;$Z$19),X$24,FALSE)</f>
        <v>227</v>
      </c>
      <c r="Y226" s="18">
        <f ca="1">VLOOKUP('Bewerking, HH'!$B226,INDIRECT("'Plak, Gebiedsmaatregelen'!A"&amp;$Z$18&amp;":H"&amp;$Z$19),Y$24,FALSE)</f>
        <v>0</v>
      </c>
      <c r="Z226" s="18">
        <f ca="1">VLOOKUP('Bewerking, HH'!$B226,INDIRECT("'Plak, Gebiedsmaatregelen'!A"&amp;$Z$18&amp;":H"&amp;$Z$19),Z$24,FALSE)</f>
        <v>0</v>
      </c>
      <c r="AA226" s="18">
        <f ca="1">VLOOKUP('Bewerking, HH'!$B226,INDIRECT("'Plak, Gebiedsmaatregelen'!A"&amp;$Z$18&amp;":H"&amp;$Z$19),AA$24,FALSE)</f>
        <v>0</v>
      </c>
      <c r="AB226" s="18">
        <f ca="1">VLOOKUP('Bewerking, HH'!$B226,INDIRECT("'Plak, Gebiedsmaatregelen'!A"&amp;$Z$18&amp;":H"&amp;$Z$19),AB$24,FALSE)</f>
        <v>1038</v>
      </c>
      <c r="AC226" s="18">
        <f ca="1">VLOOKUP('Bewerking, HH'!$B226,INDIRECT("'Plak, Gebiedsmaatregelen'!A"&amp;$Z$18&amp;":H"&amp;$Z$19),AC$24,FALSE)</f>
        <v>243</v>
      </c>
      <c r="AG226" s="18">
        <f ca="1">VLOOKUP('Bewerking, HH'!$B226,INDIRECT("'Plak, Gebiedsmaatregelen'!A"&amp;$AJ$18&amp;":H"&amp;$AJ$19),AG$24,FALSE)</f>
        <v>1508</v>
      </c>
      <c r="AH226" s="18">
        <f ca="1">VLOOKUP('Bewerking, HH'!$B226,INDIRECT("'Plak, Gebiedsmaatregelen'!A"&amp;$AJ$18&amp;":H"&amp;$AJ$19),AH$24,FALSE)</f>
        <v>227</v>
      </c>
      <c r="AI226" s="18">
        <f ca="1">VLOOKUP('Bewerking, HH'!$B226,INDIRECT("'Plak, Gebiedsmaatregelen'!A"&amp;$AJ$18&amp;":H"&amp;$AJ$19),AI$24,FALSE)</f>
        <v>0</v>
      </c>
      <c r="AJ226" s="18">
        <f ca="1">VLOOKUP('Bewerking, HH'!$B226,INDIRECT("'Plak, Gebiedsmaatregelen'!A"&amp;$AJ$18&amp;":H"&amp;$AJ$19),AJ$24,FALSE)</f>
        <v>0</v>
      </c>
      <c r="AK226" s="18">
        <f ca="1">VLOOKUP('Bewerking, HH'!$B226,INDIRECT("'Plak, Gebiedsmaatregelen'!A"&amp;$AJ$18&amp;":H"&amp;$AJ$19),AK$24,FALSE)</f>
        <v>0</v>
      </c>
      <c r="AL226" s="18">
        <f ca="1">VLOOKUP('Bewerking, HH'!$B226,INDIRECT("'Plak, Gebiedsmaatregelen'!A"&amp;$AJ$18&amp;":H"&amp;$AJ$19),AL$24,FALSE)</f>
        <v>0</v>
      </c>
      <c r="AM226" s="18">
        <f ca="1">VLOOKUP('Bewerking, HH'!$B226,INDIRECT("'Plak, Gebiedsmaatregelen'!A"&amp;$AJ$18&amp;":H"&amp;$AJ$19),AM$24,FALSE)</f>
        <v>0</v>
      </c>
      <c r="AQ226" s="18">
        <f ca="1">VLOOKUP('Bewerking, HH'!$B226,INDIRECT("'Plak, Gebiedsmaatregelen'!A"&amp;$AT$18&amp;":H"&amp;$AT$19),AQ$24,FALSE)</f>
        <v>1508</v>
      </c>
      <c r="AR226" s="18">
        <f ca="1">VLOOKUP('Bewerking, HH'!$B226,INDIRECT("'Plak, Gebiedsmaatregelen'!A"&amp;$AT$18&amp;":H"&amp;$AT$19),AR$24,FALSE)</f>
        <v>1022</v>
      </c>
      <c r="AS226" s="18">
        <f ca="1">VLOOKUP('Bewerking, HH'!$B226,INDIRECT("'Plak, Gebiedsmaatregelen'!A"&amp;$AT$18&amp;":H"&amp;$AT$19),AS$24,FALSE)</f>
        <v>484</v>
      </c>
      <c r="AT226" s="18">
        <f ca="1">VLOOKUP('Bewerking, HH'!$B226,INDIRECT("'Plak, Gebiedsmaatregelen'!A"&amp;$AT$18&amp;":H"&amp;$AT$19),AT$24,FALSE)</f>
        <v>0</v>
      </c>
      <c r="AU226" s="18">
        <f ca="1">VLOOKUP('Bewerking, HH'!$B226,INDIRECT("'Plak, Gebiedsmaatregelen'!A"&amp;$AT$18&amp;":H"&amp;$AT$19),AU$24,FALSE)</f>
        <v>0</v>
      </c>
      <c r="AV226" s="18">
        <f ca="1">VLOOKUP('Bewerking, HH'!$B226,INDIRECT("'Plak, Gebiedsmaatregelen'!A"&amp;$AT$18&amp;":H"&amp;$AT$19),AV$24,FALSE)</f>
        <v>0</v>
      </c>
      <c r="AW226" s="18">
        <f ca="1">VLOOKUP('Bewerking, HH'!$B226,INDIRECT("'Plak, Gebiedsmaatregelen'!A"&amp;$AT$18&amp;":H"&amp;$AT$19),AW$24,FALSE)</f>
        <v>2</v>
      </c>
    </row>
    <row r="227" spans="2:49" x14ac:dyDescent="0.25">
      <c r="B227" s="18" t="s">
        <v>83</v>
      </c>
      <c r="C227" s="18">
        <f ca="1">VLOOKUP('Bewerking, HH'!$B227,INDIRECT("'Plak, Gebiedsmaatregelen'!A"&amp;$F$18&amp;":H"&amp;$F$19),C$24,FALSE)</f>
        <v>2353</v>
      </c>
      <c r="D227" s="18">
        <f ca="1">VLOOKUP('Bewerking, HH'!$B227,INDIRECT("'Plak, Gebiedsmaatregelen'!A"&amp;$F$18&amp;":H"&amp;$F$19),D$24,FALSE)</f>
        <v>905</v>
      </c>
      <c r="E227" s="18">
        <f ca="1">VLOOKUP('Bewerking, HH'!$B227,INDIRECT("'Plak, Gebiedsmaatregelen'!A"&amp;$F$18&amp;":H"&amp;$F$19),E$24,FALSE)</f>
        <v>0</v>
      </c>
      <c r="F227" s="18">
        <f ca="1">VLOOKUP('Bewerking, HH'!$B227,INDIRECT("'Plak, Gebiedsmaatregelen'!A"&amp;$F$18&amp;":H"&amp;$F$19),F$24,FALSE)</f>
        <v>0</v>
      </c>
      <c r="G227" s="18">
        <f ca="1">VLOOKUP('Bewerking, HH'!$B227,INDIRECT("'Plak, Gebiedsmaatregelen'!A"&amp;$F$18&amp;":H"&amp;$F$19),G$24,FALSE)</f>
        <v>0</v>
      </c>
      <c r="H227" s="18">
        <f ca="1">VLOOKUP('Bewerking, HH'!$B227,INDIRECT("'Plak, Gebiedsmaatregelen'!A"&amp;$F$18&amp;":H"&amp;$F$19),H$24,FALSE)</f>
        <v>0</v>
      </c>
      <c r="I227" s="18">
        <f ca="1">VLOOKUP('Bewerking, HH'!$B227,INDIRECT("'Plak, Gebiedsmaatregelen'!A"&amp;$F$18&amp;":H"&amp;$F$19),I$24,FALSE)</f>
        <v>1448</v>
      </c>
      <c r="M227" s="18">
        <f ca="1">VLOOKUP('Bewerking, HH'!$B227,INDIRECT("'Plak, Gebiedsmaatregelen'!A"&amp;$P$18&amp;":H"&amp;$P$19),M$24,FALSE)</f>
        <v>2353</v>
      </c>
      <c r="N227" s="18">
        <f ca="1">VLOOKUP('Bewerking, HH'!$B227,INDIRECT("'Plak, Gebiedsmaatregelen'!A"&amp;$P$18&amp;":H"&amp;$P$19),N$24,FALSE)</f>
        <v>905</v>
      </c>
      <c r="O227" s="18">
        <f ca="1">VLOOKUP('Bewerking, HH'!$B227,INDIRECT("'Plak, Gebiedsmaatregelen'!A"&amp;$P$18&amp;":H"&amp;$P$19),O$24,FALSE)</f>
        <v>0</v>
      </c>
      <c r="P227" s="18">
        <f ca="1">VLOOKUP('Bewerking, HH'!$B227,INDIRECT("'Plak, Gebiedsmaatregelen'!A"&amp;$P$18&amp;":H"&amp;$P$19),P$24,FALSE)</f>
        <v>0</v>
      </c>
      <c r="Q227" s="18">
        <f ca="1">VLOOKUP('Bewerking, HH'!$B227,INDIRECT("'Plak, Gebiedsmaatregelen'!A"&amp;$P$18&amp;":H"&amp;$P$19),Q$24,FALSE)</f>
        <v>0</v>
      </c>
      <c r="R227" s="18">
        <f ca="1">VLOOKUP('Bewerking, HH'!$B227,INDIRECT("'Plak, Gebiedsmaatregelen'!A"&amp;$P$18&amp;":H"&amp;$P$19),R$24,FALSE)</f>
        <v>0</v>
      </c>
      <c r="S227" s="18">
        <f ca="1">VLOOKUP('Bewerking, HH'!$B227,INDIRECT("'Plak, Gebiedsmaatregelen'!A"&amp;$P$18&amp;":H"&amp;$P$19),S$24,FALSE)</f>
        <v>1448</v>
      </c>
      <c r="W227" s="18">
        <f ca="1">VLOOKUP('Bewerking, HH'!$B227,INDIRECT("'Plak, Gebiedsmaatregelen'!A"&amp;$Z$18&amp;":H"&amp;$Z$19),W$24,FALSE)</f>
        <v>2353</v>
      </c>
      <c r="X227" s="18">
        <f ca="1">VLOOKUP('Bewerking, HH'!$B227,INDIRECT("'Plak, Gebiedsmaatregelen'!A"&amp;$Z$18&amp;":H"&amp;$Z$19),X$24,FALSE)</f>
        <v>905</v>
      </c>
      <c r="Y227" s="18">
        <f ca="1">VLOOKUP('Bewerking, HH'!$B227,INDIRECT("'Plak, Gebiedsmaatregelen'!A"&amp;$Z$18&amp;":H"&amp;$Z$19),Y$24,FALSE)</f>
        <v>0</v>
      </c>
      <c r="Z227" s="18">
        <f ca="1">VLOOKUP('Bewerking, HH'!$B227,INDIRECT("'Plak, Gebiedsmaatregelen'!A"&amp;$Z$18&amp;":H"&amp;$Z$19),Z$24,FALSE)</f>
        <v>0</v>
      </c>
      <c r="AA227" s="18">
        <f ca="1">VLOOKUP('Bewerking, HH'!$B227,INDIRECT("'Plak, Gebiedsmaatregelen'!A"&amp;$Z$18&amp;":H"&amp;$Z$19),AA$24,FALSE)</f>
        <v>0</v>
      </c>
      <c r="AB227" s="18">
        <f ca="1">VLOOKUP('Bewerking, HH'!$B227,INDIRECT("'Plak, Gebiedsmaatregelen'!A"&amp;$Z$18&amp;":H"&amp;$Z$19),AB$24,FALSE)</f>
        <v>806</v>
      </c>
      <c r="AC227" s="18">
        <f ca="1">VLOOKUP('Bewerking, HH'!$B227,INDIRECT("'Plak, Gebiedsmaatregelen'!A"&amp;$Z$18&amp;":H"&amp;$Z$19),AC$24,FALSE)</f>
        <v>642</v>
      </c>
      <c r="AG227" s="18">
        <f ca="1">VLOOKUP('Bewerking, HH'!$B227,INDIRECT("'Plak, Gebiedsmaatregelen'!A"&amp;$AJ$18&amp;":H"&amp;$AJ$19),AG$24,FALSE)</f>
        <v>2353</v>
      </c>
      <c r="AH227" s="18">
        <f ca="1">VLOOKUP('Bewerking, HH'!$B227,INDIRECT("'Plak, Gebiedsmaatregelen'!A"&amp;$AJ$18&amp;":H"&amp;$AJ$19),AH$24,FALSE)</f>
        <v>905</v>
      </c>
      <c r="AI227" s="18">
        <f ca="1">VLOOKUP('Bewerking, HH'!$B227,INDIRECT("'Plak, Gebiedsmaatregelen'!A"&amp;$AJ$18&amp;":H"&amp;$AJ$19),AI$24,FALSE)</f>
        <v>0</v>
      </c>
      <c r="AJ227" s="18">
        <f ca="1">VLOOKUP('Bewerking, HH'!$B227,INDIRECT("'Plak, Gebiedsmaatregelen'!A"&amp;$AJ$18&amp;":H"&amp;$AJ$19),AJ$24,FALSE)</f>
        <v>0</v>
      </c>
      <c r="AK227" s="18">
        <f ca="1">VLOOKUP('Bewerking, HH'!$B227,INDIRECT("'Plak, Gebiedsmaatregelen'!A"&amp;$AJ$18&amp;":H"&amp;$AJ$19),AK$24,FALSE)</f>
        <v>0</v>
      </c>
      <c r="AL227" s="18">
        <f ca="1">VLOOKUP('Bewerking, HH'!$B227,INDIRECT("'Plak, Gebiedsmaatregelen'!A"&amp;$AJ$18&amp;":H"&amp;$AJ$19),AL$24,FALSE)</f>
        <v>0</v>
      </c>
      <c r="AM227" s="18">
        <f ca="1">VLOOKUP('Bewerking, HH'!$B227,INDIRECT("'Plak, Gebiedsmaatregelen'!A"&amp;$AJ$18&amp;":H"&amp;$AJ$19),AM$24,FALSE)</f>
        <v>0</v>
      </c>
      <c r="AQ227" s="18">
        <f ca="1">VLOOKUP('Bewerking, HH'!$B227,INDIRECT("'Plak, Gebiedsmaatregelen'!A"&amp;$AT$18&amp;":H"&amp;$AT$19),AQ$24,FALSE)</f>
        <v>2353</v>
      </c>
      <c r="AR227" s="18">
        <f ca="1">VLOOKUP('Bewerking, HH'!$B227,INDIRECT("'Plak, Gebiedsmaatregelen'!A"&amp;$AT$18&amp;":H"&amp;$AT$19),AR$24,FALSE)</f>
        <v>2051</v>
      </c>
      <c r="AS227" s="18">
        <f ca="1">VLOOKUP('Bewerking, HH'!$B227,INDIRECT("'Plak, Gebiedsmaatregelen'!A"&amp;$AT$18&amp;":H"&amp;$AT$19),AS$24,FALSE)</f>
        <v>301</v>
      </c>
      <c r="AT227" s="18">
        <f ca="1">VLOOKUP('Bewerking, HH'!$B227,INDIRECT("'Plak, Gebiedsmaatregelen'!A"&amp;$AT$18&amp;":H"&amp;$AT$19),AT$24,FALSE)</f>
        <v>0</v>
      </c>
      <c r="AU227" s="18">
        <f ca="1">VLOOKUP('Bewerking, HH'!$B227,INDIRECT("'Plak, Gebiedsmaatregelen'!A"&amp;$AT$18&amp;":H"&amp;$AT$19),AU$24,FALSE)</f>
        <v>0</v>
      </c>
      <c r="AV227" s="18">
        <f ca="1">VLOOKUP('Bewerking, HH'!$B227,INDIRECT("'Plak, Gebiedsmaatregelen'!A"&amp;$AT$18&amp;":H"&amp;$AT$19),AV$24,FALSE)</f>
        <v>0</v>
      </c>
      <c r="AW227" s="18">
        <f ca="1">VLOOKUP('Bewerking, HH'!$B227,INDIRECT("'Plak, Gebiedsmaatregelen'!A"&amp;$AT$18&amp;":H"&amp;$AT$19),AW$24,FALSE)</f>
        <v>1</v>
      </c>
    </row>
    <row r="228" spans="2:49" x14ac:dyDescent="0.25">
      <c r="B228" s="18" t="s">
        <v>84</v>
      </c>
      <c r="C228" s="18">
        <f ca="1">VLOOKUP('Bewerking, HH'!$B228,INDIRECT("'Plak, Gebiedsmaatregelen'!A"&amp;$F$18&amp;":H"&amp;$F$19),C$24,FALSE)</f>
        <v>2255</v>
      </c>
      <c r="D228" s="18">
        <f ca="1">VLOOKUP('Bewerking, HH'!$B228,INDIRECT("'Plak, Gebiedsmaatregelen'!A"&amp;$F$18&amp;":H"&amp;$F$19),D$24,FALSE)</f>
        <v>646</v>
      </c>
      <c r="E228" s="18">
        <f ca="1">VLOOKUP('Bewerking, HH'!$B228,INDIRECT("'Plak, Gebiedsmaatregelen'!A"&amp;$F$18&amp;":H"&amp;$F$19),E$24,FALSE)</f>
        <v>0</v>
      </c>
      <c r="F228" s="18">
        <f ca="1">VLOOKUP('Bewerking, HH'!$B228,INDIRECT("'Plak, Gebiedsmaatregelen'!A"&amp;$F$18&amp;":H"&amp;$F$19),F$24,FALSE)</f>
        <v>0</v>
      </c>
      <c r="G228" s="18">
        <f ca="1">VLOOKUP('Bewerking, HH'!$B228,INDIRECT("'Plak, Gebiedsmaatregelen'!A"&amp;$F$18&amp;":H"&amp;$F$19),G$24,FALSE)</f>
        <v>0</v>
      </c>
      <c r="H228" s="18">
        <f ca="1">VLOOKUP('Bewerking, HH'!$B228,INDIRECT("'Plak, Gebiedsmaatregelen'!A"&amp;$F$18&amp;":H"&amp;$F$19),H$24,FALSE)</f>
        <v>0</v>
      </c>
      <c r="I228" s="18">
        <f ca="1">VLOOKUP('Bewerking, HH'!$B228,INDIRECT("'Plak, Gebiedsmaatregelen'!A"&amp;$F$18&amp;":H"&amp;$F$19),I$24,FALSE)</f>
        <v>1609</v>
      </c>
      <c r="M228" s="18">
        <f ca="1">VLOOKUP('Bewerking, HH'!$B228,INDIRECT("'Plak, Gebiedsmaatregelen'!A"&amp;$P$18&amp;":H"&amp;$P$19),M$24,FALSE)</f>
        <v>2255</v>
      </c>
      <c r="N228" s="18">
        <f ca="1">VLOOKUP('Bewerking, HH'!$B228,INDIRECT("'Plak, Gebiedsmaatregelen'!A"&amp;$P$18&amp;":H"&amp;$P$19),N$24,FALSE)</f>
        <v>646</v>
      </c>
      <c r="O228" s="18">
        <f ca="1">VLOOKUP('Bewerking, HH'!$B228,INDIRECT("'Plak, Gebiedsmaatregelen'!A"&amp;$P$18&amp;":H"&amp;$P$19),O$24,FALSE)</f>
        <v>0</v>
      </c>
      <c r="P228" s="18">
        <f ca="1">VLOOKUP('Bewerking, HH'!$B228,INDIRECT("'Plak, Gebiedsmaatregelen'!A"&amp;$P$18&amp;":H"&amp;$P$19),P$24,FALSE)</f>
        <v>0</v>
      </c>
      <c r="Q228" s="18">
        <f ca="1">VLOOKUP('Bewerking, HH'!$B228,INDIRECT("'Plak, Gebiedsmaatregelen'!A"&amp;$P$18&amp;":H"&amp;$P$19),Q$24,FALSE)</f>
        <v>0</v>
      </c>
      <c r="R228" s="18">
        <f ca="1">VLOOKUP('Bewerking, HH'!$B228,INDIRECT("'Plak, Gebiedsmaatregelen'!A"&amp;$P$18&amp;":H"&amp;$P$19),R$24,FALSE)</f>
        <v>0</v>
      </c>
      <c r="S228" s="18">
        <f ca="1">VLOOKUP('Bewerking, HH'!$B228,INDIRECT("'Plak, Gebiedsmaatregelen'!A"&amp;$P$18&amp;":H"&amp;$P$19),S$24,FALSE)</f>
        <v>1609</v>
      </c>
      <c r="W228" s="18">
        <f ca="1">VLOOKUP('Bewerking, HH'!$B228,INDIRECT("'Plak, Gebiedsmaatregelen'!A"&amp;$Z$18&amp;":H"&amp;$Z$19),W$24,FALSE)</f>
        <v>2255</v>
      </c>
      <c r="X228" s="18">
        <f ca="1">VLOOKUP('Bewerking, HH'!$B228,INDIRECT("'Plak, Gebiedsmaatregelen'!A"&amp;$Z$18&amp;":H"&amp;$Z$19),X$24,FALSE)</f>
        <v>646</v>
      </c>
      <c r="Y228" s="18">
        <f ca="1">VLOOKUP('Bewerking, HH'!$B228,INDIRECT("'Plak, Gebiedsmaatregelen'!A"&amp;$Z$18&amp;":H"&amp;$Z$19),Y$24,FALSE)</f>
        <v>0</v>
      </c>
      <c r="Z228" s="18">
        <f ca="1">VLOOKUP('Bewerking, HH'!$B228,INDIRECT("'Plak, Gebiedsmaatregelen'!A"&amp;$Z$18&amp;":H"&amp;$Z$19),Z$24,FALSE)</f>
        <v>0</v>
      </c>
      <c r="AA228" s="18">
        <f ca="1">VLOOKUP('Bewerking, HH'!$B228,INDIRECT("'Plak, Gebiedsmaatregelen'!A"&amp;$Z$18&amp;":H"&amp;$Z$19),AA$24,FALSE)</f>
        <v>0</v>
      </c>
      <c r="AB228" s="18">
        <f ca="1">VLOOKUP('Bewerking, HH'!$B228,INDIRECT("'Plak, Gebiedsmaatregelen'!A"&amp;$Z$18&amp;":H"&amp;$Z$19),AB$24,FALSE)</f>
        <v>836</v>
      </c>
      <c r="AC228" s="18">
        <f ca="1">VLOOKUP('Bewerking, HH'!$B228,INDIRECT("'Plak, Gebiedsmaatregelen'!A"&amp;$Z$18&amp;":H"&amp;$Z$19),AC$24,FALSE)</f>
        <v>773</v>
      </c>
      <c r="AG228" s="18">
        <f ca="1">VLOOKUP('Bewerking, HH'!$B228,INDIRECT("'Plak, Gebiedsmaatregelen'!A"&amp;$AJ$18&amp;":H"&amp;$AJ$19),AG$24,FALSE)</f>
        <v>2255</v>
      </c>
      <c r="AH228" s="18">
        <f ca="1">VLOOKUP('Bewerking, HH'!$B228,INDIRECT("'Plak, Gebiedsmaatregelen'!A"&amp;$AJ$18&amp;":H"&amp;$AJ$19),AH$24,FALSE)</f>
        <v>646</v>
      </c>
      <c r="AI228" s="18">
        <f ca="1">VLOOKUP('Bewerking, HH'!$B228,INDIRECT("'Plak, Gebiedsmaatregelen'!A"&amp;$AJ$18&amp;":H"&amp;$AJ$19),AI$24,FALSE)</f>
        <v>0</v>
      </c>
      <c r="AJ228" s="18">
        <f ca="1">VLOOKUP('Bewerking, HH'!$B228,INDIRECT("'Plak, Gebiedsmaatregelen'!A"&amp;$AJ$18&amp;":H"&amp;$AJ$19),AJ$24,FALSE)</f>
        <v>0</v>
      </c>
      <c r="AK228" s="18">
        <f ca="1">VLOOKUP('Bewerking, HH'!$B228,INDIRECT("'Plak, Gebiedsmaatregelen'!A"&amp;$AJ$18&amp;":H"&amp;$AJ$19),AK$24,FALSE)</f>
        <v>0</v>
      </c>
      <c r="AL228" s="18">
        <f ca="1">VLOOKUP('Bewerking, HH'!$B228,INDIRECT("'Plak, Gebiedsmaatregelen'!A"&amp;$AJ$18&amp;":H"&amp;$AJ$19),AL$24,FALSE)</f>
        <v>0</v>
      </c>
      <c r="AM228" s="18">
        <f ca="1">VLOOKUP('Bewerking, HH'!$B228,INDIRECT("'Plak, Gebiedsmaatregelen'!A"&amp;$AJ$18&amp;":H"&amp;$AJ$19),AM$24,FALSE)</f>
        <v>0</v>
      </c>
      <c r="AQ228" s="18">
        <f ca="1">VLOOKUP('Bewerking, HH'!$B228,INDIRECT("'Plak, Gebiedsmaatregelen'!A"&amp;$AT$18&amp;":H"&amp;$AT$19),AQ$24,FALSE)</f>
        <v>2255</v>
      </c>
      <c r="AR228" s="18">
        <f ca="1">VLOOKUP('Bewerking, HH'!$B228,INDIRECT("'Plak, Gebiedsmaatregelen'!A"&amp;$AT$18&amp;":H"&amp;$AT$19),AR$24,FALSE)</f>
        <v>2055</v>
      </c>
      <c r="AS228" s="18">
        <f ca="1">VLOOKUP('Bewerking, HH'!$B228,INDIRECT("'Plak, Gebiedsmaatregelen'!A"&amp;$AT$18&amp;":H"&amp;$AT$19),AS$24,FALSE)</f>
        <v>200</v>
      </c>
      <c r="AT228" s="18">
        <f ca="1">VLOOKUP('Bewerking, HH'!$B228,INDIRECT("'Plak, Gebiedsmaatregelen'!A"&amp;$AT$18&amp;":H"&amp;$AT$19),AT$24,FALSE)</f>
        <v>0</v>
      </c>
      <c r="AU228" s="18">
        <f ca="1">VLOOKUP('Bewerking, HH'!$B228,INDIRECT("'Plak, Gebiedsmaatregelen'!A"&amp;$AT$18&amp;":H"&amp;$AT$19),AU$24,FALSE)</f>
        <v>0</v>
      </c>
      <c r="AV228" s="18">
        <f ca="1">VLOOKUP('Bewerking, HH'!$B228,INDIRECT("'Plak, Gebiedsmaatregelen'!A"&amp;$AT$18&amp;":H"&amp;$AT$19),AV$24,FALSE)</f>
        <v>0</v>
      </c>
      <c r="AW228" s="18">
        <f ca="1">VLOOKUP('Bewerking, HH'!$B228,INDIRECT("'Plak, Gebiedsmaatregelen'!A"&amp;$AT$18&amp;":H"&amp;$AT$19),AW$24,FALSE)</f>
        <v>0</v>
      </c>
    </row>
    <row r="229" spans="2:49" x14ac:dyDescent="0.25">
      <c r="B229" s="18" t="s">
        <v>85</v>
      </c>
      <c r="C229" s="18">
        <f ca="1">VLOOKUP('Bewerking, HH'!$B229,INDIRECT("'Plak, Gebiedsmaatregelen'!A"&amp;$F$18&amp;":H"&amp;$F$19),C$24,FALSE)</f>
        <v>22175</v>
      </c>
      <c r="D229" s="18">
        <f ca="1">VLOOKUP('Bewerking, HH'!$B229,INDIRECT("'Plak, Gebiedsmaatregelen'!A"&amp;$F$18&amp;":H"&amp;$F$19),D$24,FALSE)</f>
        <v>3166</v>
      </c>
      <c r="E229" s="18">
        <f ca="1">VLOOKUP('Bewerking, HH'!$B229,INDIRECT("'Plak, Gebiedsmaatregelen'!A"&amp;$F$18&amp;":H"&amp;$F$19),E$24,FALSE)</f>
        <v>0</v>
      </c>
      <c r="F229" s="18">
        <f ca="1">VLOOKUP('Bewerking, HH'!$B229,INDIRECT("'Plak, Gebiedsmaatregelen'!A"&amp;$F$18&amp;":H"&amp;$F$19),F$24,FALSE)</f>
        <v>0</v>
      </c>
      <c r="G229" s="18">
        <f ca="1">VLOOKUP('Bewerking, HH'!$B229,INDIRECT("'Plak, Gebiedsmaatregelen'!A"&amp;$F$18&amp;":H"&amp;$F$19),G$24,FALSE)</f>
        <v>0</v>
      </c>
      <c r="H229" s="18">
        <f ca="1">VLOOKUP('Bewerking, HH'!$B229,INDIRECT("'Plak, Gebiedsmaatregelen'!A"&amp;$F$18&amp;":H"&amp;$F$19),H$24,FALSE)</f>
        <v>0</v>
      </c>
      <c r="I229" s="18">
        <f ca="1">VLOOKUP('Bewerking, HH'!$B229,INDIRECT("'Plak, Gebiedsmaatregelen'!A"&amp;$F$18&amp;":H"&amp;$F$19),I$24,FALSE)</f>
        <v>19009</v>
      </c>
      <c r="M229" s="18">
        <f ca="1">VLOOKUP('Bewerking, HH'!$B229,INDIRECT("'Plak, Gebiedsmaatregelen'!A"&amp;$P$18&amp;":H"&amp;$P$19),M$24,FALSE)</f>
        <v>22175</v>
      </c>
      <c r="N229" s="18">
        <f ca="1">VLOOKUP('Bewerking, HH'!$B229,INDIRECT("'Plak, Gebiedsmaatregelen'!A"&amp;$P$18&amp;":H"&amp;$P$19),N$24,FALSE)</f>
        <v>3155</v>
      </c>
      <c r="O229" s="18">
        <f ca="1">VLOOKUP('Bewerking, HH'!$B229,INDIRECT("'Plak, Gebiedsmaatregelen'!A"&amp;$P$18&amp;":H"&amp;$P$19),O$24,FALSE)</f>
        <v>0</v>
      </c>
      <c r="P229" s="18">
        <f ca="1">VLOOKUP('Bewerking, HH'!$B229,INDIRECT("'Plak, Gebiedsmaatregelen'!A"&amp;$P$18&amp;":H"&amp;$P$19),P$24,FALSE)</f>
        <v>0</v>
      </c>
      <c r="Q229" s="18">
        <f ca="1">VLOOKUP('Bewerking, HH'!$B229,INDIRECT("'Plak, Gebiedsmaatregelen'!A"&amp;$P$18&amp;":H"&amp;$P$19),Q$24,FALSE)</f>
        <v>0</v>
      </c>
      <c r="R229" s="18">
        <f ca="1">VLOOKUP('Bewerking, HH'!$B229,INDIRECT("'Plak, Gebiedsmaatregelen'!A"&amp;$P$18&amp;":H"&amp;$P$19),R$24,FALSE)</f>
        <v>0</v>
      </c>
      <c r="S229" s="18">
        <f ca="1">VLOOKUP('Bewerking, HH'!$B229,INDIRECT("'Plak, Gebiedsmaatregelen'!A"&amp;$P$18&amp;":H"&amp;$P$19),S$24,FALSE)</f>
        <v>19020</v>
      </c>
      <c r="W229" s="18">
        <f ca="1">VLOOKUP('Bewerking, HH'!$B229,INDIRECT("'Plak, Gebiedsmaatregelen'!A"&amp;$Z$18&amp;":H"&amp;$Z$19),W$24,FALSE)</f>
        <v>22175</v>
      </c>
      <c r="X229" s="18">
        <f ca="1">VLOOKUP('Bewerking, HH'!$B229,INDIRECT("'Plak, Gebiedsmaatregelen'!A"&amp;$Z$18&amp;":H"&amp;$Z$19),X$24,FALSE)</f>
        <v>3155</v>
      </c>
      <c r="Y229" s="18">
        <f ca="1">VLOOKUP('Bewerking, HH'!$B229,INDIRECT("'Plak, Gebiedsmaatregelen'!A"&amp;$Z$18&amp;":H"&amp;$Z$19),Y$24,FALSE)</f>
        <v>0</v>
      </c>
      <c r="Z229" s="18">
        <f ca="1">VLOOKUP('Bewerking, HH'!$B229,INDIRECT("'Plak, Gebiedsmaatregelen'!A"&amp;$Z$18&amp;":H"&amp;$Z$19),Z$24,FALSE)</f>
        <v>0</v>
      </c>
      <c r="AA229" s="18">
        <f ca="1">VLOOKUP('Bewerking, HH'!$B229,INDIRECT("'Plak, Gebiedsmaatregelen'!A"&amp;$Z$18&amp;":H"&amp;$Z$19),AA$24,FALSE)</f>
        <v>0</v>
      </c>
      <c r="AB229" s="18">
        <f ca="1">VLOOKUP('Bewerking, HH'!$B229,INDIRECT("'Plak, Gebiedsmaatregelen'!A"&amp;$Z$18&amp;":H"&amp;$Z$19),AB$24,FALSE)</f>
        <v>17410</v>
      </c>
      <c r="AC229" s="18">
        <f ca="1">VLOOKUP('Bewerking, HH'!$B229,INDIRECT("'Plak, Gebiedsmaatregelen'!A"&amp;$Z$18&amp;":H"&amp;$Z$19),AC$24,FALSE)</f>
        <v>1610</v>
      </c>
      <c r="AG229" s="18">
        <f ca="1">VLOOKUP('Bewerking, HH'!$B229,INDIRECT("'Plak, Gebiedsmaatregelen'!A"&amp;$AJ$18&amp;":H"&amp;$AJ$19),AG$24,FALSE)</f>
        <v>22175</v>
      </c>
      <c r="AH229" s="18">
        <f ca="1">VLOOKUP('Bewerking, HH'!$B229,INDIRECT("'Plak, Gebiedsmaatregelen'!A"&amp;$AJ$18&amp;":H"&amp;$AJ$19),AH$24,FALSE)</f>
        <v>3155</v>
      </c>
      <c r="AI229" s="18">
        <f ca="1">VLOOKUP('Bewerking, HH'!$B229,INDIRECT("'Plak, Gebiedsmaatregelen'!A"&amp;$AJ$18&amp;":H"&amp;$AJ$19),AI$24,FALSE)</f>
        <v>0</v>
      </c>
      <c r="AJ229" s="18">
        <f ca="1">VLOOKUP('Bewerking, HH'!$B229,INDIRECT("'Plak, Gebiedsmaatregelen'!A"&amp;$AJ$18&amp;":H"&amp;$AJ$19),AJ$24,FALSE)</f>
        <v>0</v>
      </c>
      <c r="AK229" s="18">
        <f ca="1">VLOOKUP('Bewerking, HH'!$B229,INDIRECT("'Plak, Gebiedsmaatregelen'!A"&amp;$AJ$18&amp;":H"&amp;$AJ$19),AK$24,FALSE)</f>
        <v>0</v>
      </c>
      <c r="AL229" s="18">
        <f ca="1">VLOOKUP('Bewerking, HH'!$B229,INDIRECT("'Plak, Gebiedsmaatregelen'!A"&amp;$AJ$18&amp;":H"&amp;$AJ$19),AL$24,FALSE)</f>
        <v>0</v>
      </c>
      <c r="AM229" s="18">
        <f ca="1">VLOOKUP('Bewerking, HH'!$B229,INDIRECT("'Plak, Gebiedsmaatregelen'!A"&amp;$AJ$18&amp;":H"&amp;$AJ$19),AM$24,FALSE)</f>
        <v>0</v>
      </c>
      <c r="AQ229" s="18">
        <f ca="1">VLOOKUP('Bewerking, HH'!$B229,INDIRECT("'Plak, Gebiedsmaatregelen'!A"&amp;$AT$18&amp;":H"&amp;$AT$19),AQ$24,FALSE)</f>
        <v>22175</v>
      </c>
      <c r="AR229" s="18">
        <f ca="1">VLOOKUP('Bewerking, HH'!$B229,INDIRECT("'Plak, Gebiedsmaatregelen'!A"&amp;$AT$18&amp;":H"&amp;$AT$19),AR$24,FALSE)</f>
        <v>6335</v>
      </c>
      <c r="AS229" s="18">
        <f ca="1">VLOOKUP('Bewerking, HH'!$B229,INDIRECT("'Plak, Gebiedsmaatregelen'!A"&amp;$AT$18&amp;":H"&amp;$AT$19),AS$24,FALSE)</f>
        <v>15826</v>
      </c>
      <c r="AT229" s="18">
        <f ca="1">VLOOKUP('Bewerking, HH'!$B229,INDIRECT("'Plak, Gebiedsmaatregelen'!A"&amp;$AT$18&amp;":H"&amp;$AT$19),AT$24,FALSE)</f>
        <v>0</v>
      </c>
      <c r="AU229" s="18">
        <f ca="1">VLOOKUP('Bewerking, HH'!$B229,INDIRECT("'Plak, Gebiedsmaatregelen'!A"&amp;$AT$18&amp;":H"&amp;$AT$19),AU$24,FALSE)</f>
        <v>0</v>
      </c>
      <c r="AV229" s="18">
        <f ca="1">VLOOKUP('Bewerking, HH'!$B229,INDIRECT("'Plak, Gebiedsmaatregelen'!A"&amp;$AT$18&amp;":H"&amp;$AT$19),AV$24,FALSE)</f>
        <v>0</v>
      </c>
      <c r="AW229" s="18">
        <f ca="1">VLOOKUP('Bewerking, HH'!$B229,INDIRECT("'Plak, Gebiedsmaatregelen'!A"&amp;$AT$18&amp;":H"&amp;$AT$19),AW$24,FALSE)</f>
        <v>14</v>
      </c>
    </row>
    <row r="230" spans="2:49" x14ac:dyDescent="0.25">
      <c r="B230" s="18" t="s">
        <v>86</v>
      </c>
      <c r="C230" s="18">
        <f ca="1">VLOOKUP('Bewerking, HH'!$B230,INDIRECT("'Plak, Gebiedsmaatregelen'!A"&amp;$F$18&amp;":H"&amp;$F$19),C$24,FALSE)</f>
        <v>4844</v>
      </c>
      <c r="D230" s="18">
        <f ca="1">VLOOKUP('Bewerking, HH'!$B230,INDIRECT("'Plak, Gebiedsmaatregelen'!A"&amp;$F$18&amp;":H"&amp;$F$19),D$24,FALSE)</f>
        <v>1572</v>
      </c>
      <c r="E230" s="18">
        <f ca="1">VLOOKUP('Bewerking, HH'!$B230,INDIRECT("'Plak, Gebiedsmaatregelen'!A"&amp;$F$18&amp;":H"&amp;$F$19),E$24,FALSE)</f>
        <v>0</v>
      </c>
      <c r="F230" s="18">
        <f ca="1">VLOOKUP('Bewerking, HH'!$B230,INDIRECT("'Plak, Gebiedsmaatregelen'!A"&amp;$F$18&amp;":H"&amp;$F$19),F$24,FALSE)</f>
        <v>0</v>
      </c>
      <c r="G230" s="18">
        <f ca="1">VLOOKUP('Bewerking, HH'!$B230,INDIRECT("'Plak, Gebiedsmaatregelen'!A"&amp;$F$18&amp;":H"&amp;$F$19),G$24,FALSE)</f>
        <v>0</v>
      </c>
      <c r="H230" s="18">
        <f ca="1">VLOOKUP('Bewerking, HH'!$B230,INDIRECT("'Plak, Gebiedsmaatregelen'!A"&amp;$F$18&amp;":H"&amp;$F$19),H$24,FALSE)</f>
        <v>0</v>
      </c>
      <c r="I230" s="18">
        <f ca="1">VLOOKUP('Bewerking, HH'!$B230,INDIRECT("'Plak, Gebiedsmaatregelen'!A"&amp;$F$18&amp;":H"&amp;$F$19),I$24,FALSE)</f>
        <v>3272</v>
      </c>
      <c r="M230" s="18">
        <f ca="1">VLOOKUP('Bewerking, HH'!$B230,INDIRECT("'Plak, Gebiedsmaatregelen'!A"&amp;$P$18&amp;":H"&amp;$P$19),M$24,FALSE)</f>
        <v>4844</v>
      </c>
      <c r="N230" s="18">
        <f ca="1">VLOOKUP('Bewerking, HH'!$B230,INDIRECT("'Plak, Gebiedsmaatregelen'!A"&amp;$P$18&amp;":H"&amp;$P$19),N$24,FALSE)</f>
        <v>1572</v>
      </c>
      <c r="O230" s="18">
        <f ca="1">VLOOKUP('Bewerking, HH'!$B230,INDIRECT("'Plak, Gebiedsmaatregelen'!A"&amp;$P$18&amp;":H"&amp;$P$19),O$24,FALSE)</f>
        <v>0</v>
      </c>
      <c r="P230" s="18">
        <f ca="1">VLOOKUP('Bewerking, HH'!$B230,INDIRECT("'Plak, Gebiedsmaatregelen'!A"&amp;$P$18&amp;":H"&amp;$P$19),P$24,FALSE)</f>
        <v>0</v>
      </c>
      <c r="Q230" s="18">
        <f ca="1">VLOOKUP('Bewerking, HH'!$B230,INDIRECT("'Plak, Gebiedsmaatregelen'!A"&amp;$P$18&amp;":H"&amp;$P$19),Q$24,FALSE)</f>
        <v>0</v>
      </c>
      <c r="R230" s="18">
        <f ca="1">VLOOKUP('Bewerking, HH'!$B230,INDIRECT("'Plak, Gebiedsmaatregelen'!A"&amp;$P$18&amp;":H"&amp;$P$19),R$24,FALSE)</f>
        <v>0</v>
      </c>
      <c r="S230" s="18">
        <f ca="1">VLOOKUP('Bewerking, HH'!$B230,INDIRECT("'Plak, Gebiedsmaatregelen'!A"&amp;$P$18&amp;":H"&amp;$P$19),S$24,FALSE)</f>
        <v>3272</v>
      </c>
      <c r="W230" s="18">
        <f ca="1">VLOOKUP('Bewerking, HH'!$B230,INDIRECT("'Plak, Gebiedsmaatregelen'!A"&amp;$Z$18&amp;":H"&amp;$Z$19),W$24,FALSE)</f>
        <v>4844</v>
      </c>
      <c r="X230" s="18">
        <f ca="1">VLOOKUP('Bewerking, HH'!$B230,INDIRECT("'Plak, Gebiedsmaatregelen'!A"&amp;$Z$18&amp;":H"&amp;$Z$19),X$24,FALSE)</f>
        <v>1572</v>
      </c>
      <c r="Y230" s="18">
        <f ca="1">VLOOKUP('Bewerking, HH'!$B230,INDIRECT("'Plak, Gebiedsmaatregelen'!A"&amp;$Z$18&amp;":H"&amp;$Z$19),Y$24,FALSE)</f>
        <v>0</v>
      </c>
      <c r="Z230" s="18">
        <f ca="1">VLOOKUP('Bewerking, HH'!$B230,INDIRECT("'Plak, Gebiedsmaatregelen'!A"&amp;$Z$18&amp;":H"&amp;$Z$19),Z$24,FALSE)</f>
        <v>0</v>
      </c>
      <c r="AA230" s="18">
        <f ca="1">VLOOKUP('Bewerking, HH'!$B230,INDIRECT("'Plak, Gebiedsmaatregelen'!A"&amp;$Z$18&amp;":H"&amp;$Z$19),AA$24,FALSE)</f>
        <v>0</v>
      </c>
      <c r="AB230" s="18">
        <f ca="1">VLOOKUP('Bewerking, HH'!$B230,INDIRECT("'Plak, Gebiedsmaatregelen'!A"&amp;$Z$18&amp;":H"&amp;$Z$19),AB$24,FALSE)</f>
        <v>2551</v>
      </c>
      <c r="AC230" s="18">
        <f ca="1">VLOOKUP('Bewerking, HH'!$B230,INDIRECT("'Plak, Gebiedsmaatregelen'!A"&amp;$Z$18&amp;":H"&amp;$Z$19),AC$24,FALSE)</f>
        <v>721</v>
      </c>
      <c r="AG230" s="18">
        <f ca="1">VLOOKUP('Bewerking, HH'!$B230,INDIRECT("'Plak, Gebiedsmaatregelen'!A"&amp;$AJ$18&amp;":H"&amp;$AJ$19),AG$24,FALSE)</f>
        <v>4844</v>
      </c>
      <c r="AH230" s="18">
        <f ca="1">VLOOKUP('Bewerking, HH'!$B230,INDIRECT("'Plak, Gebiedsmaatregelen'!A"&amp;$AJ$18&amp;":H"&amp;$AJ$19),AH$24,FALSE)</f>
        <v>1572</v>
      </c>
      <c r="AI230" s="18">
        <f ca="1">VLOOKUP('Bewerking, HH'!$B230,INDIRECT("'Plak, Gebiedsmaatregelen'!A"&amp;$AJ$18&amp;":H"&amp;$AJ$19),AI$24,FALSE)</f>
        <v>0</v>
      </c>
      <c r="AJ230" s="18">
        <f ca="1">VLOOKUP('Bewerking, HH'!$B230,INDIRECT("'Plak, Gebiedsmaatregelen'!A"&amp;$AJ$18&amp;":H"&amp;$AJ$19),AJ$24,FALSE)</f>
        <v>0</v>
      </c>
      <c r="AK230" s="18">
        <f ca="1">VLOOKUP('Bewerking, HH'!$B230,INDIRECT("'Plak, Gebiedsmaatregelen'!A"&amp;$AJ$18&amp;":H"&amp;$AJ$19),AK$24,FALSE)</f>
        <v>0</v>
      </c>
      <c r="AL230" s="18">
        <f ca="1">VLOOKUP('Bewerking, HH'!$B230,INDIRECT("'Plak, Gebiedsmaatregelen'!A"&amp;$AJ$18&amp;":H"&amp;$AJ$19),AL$24,FALSE)</f>
        <v>0</v>
      </c>
      <c r="AM230" s="18">
        <f ca="1">VLOOKUP('Bewerking, HH'!$B230,INDIRECT("'Plak, Gebiedsmaatregelen'!A"&amp;$AJ$18&amp;":H"&amp;$AJ$19),AM$24,FALSE)</f>
        <v>0</v>
      </c>
      <c r="AQ230" s="18">
        <f ca="1">VLOOKUP('Bewerking, HH'!$B230,INDIRECT("'Plak, Gebiedsmaatregelen'!A"&amp;$AT$18&amp;":H"&amp;$AT$19),AQ$24,FALSE)</f>
        <v>4844</v>
      </c>
      <c r="AR230" s="18">
        <f ca="1">VLOOKUP('Bewerking, HH'!$B230,INDIRECT("'Plak, Gebiedsmaatregelen'!A"&amp;$AT$18&amp;":H"&amp;$AT$19),AR$24,FALSE)</f>
        <v>3211</v>
      </c>
      <c r="AS230" s="18">
        <f ca="1">VLOOKUP('Bewerking, HH'!$B230,INDIRECT("'Plak, Gebiedsmaatregelen'!A"&amp;$AT$18&amp;":H"&amp;$AT$19),AS$24,FALSE)</f>
        <v>1624</v>
      </c>
      <c r="AT230" s="18">
        <f ca="1">VLOOKUP('Bewerking, HH'!$B230,INDIRECT("'Plak, Gebiedsmaatregelen'!A"&amp;$AT$18&amp;":H"&amp;$AT$19),AT$24,FALSE)</f>
        <v>0</v>
      </c>
      <c r="AU230" s="18">
        <f ca="1">VLOOKUP('Bewerking, HH'!$B230,INDIRECT("'Plak, Gebiedsmaatregelen'!A"&amp;$AT$18&amp;":H"&amp;$AT$19),AU$24,FALSE)</f>
        <v>0</v>
      </c>
      <c r="AV230" s="18">
        <f ca="1">VLOOKUP('Bewerking, HH'!$B230,INDIRECT("'Plak, Gebiedsmaatregelen'!A"&amp;$AT$18&amp;":H"&amp;$AT$19),AV$24,FALSE)</f>
        <v>0</v>
      </c>
      <c r="AW230" s="18">
        <f ca="1">VLOOKUP('Bewerking, HH'!$B230,INDIRECT("'Plak, Gebiedsmaatregelen'!A"&amp;$AT$18&amp;":H"&amp;$AT$19),AW$24,FALSE)</f>
        <v>9</v>
      </c>
    </row>
    <row r="231" spans="2:49" x14ac:dyDescent="0.25">
      <c r="B231" s="18" t="s">
        <v>87</v>
      </c>
      <c r="C231" s="18">
        <f ca="1">VLOOKUP('Bewerking, HH'!$B231,INDIRECT("'Plak, Gebiedsmaatregelen'!A"&amp;$F$18&amp;":H"&amp;$F$19),C$24,FALSE)</f>
        <v>2546</v>
      </c>
      <c r="D231" s="18">
        <f ca="1">VLOOKUP('Bewerking, HH'!$B231,INDIRECT("'Plak, Gebiedsmaatregelen'!A"&amp;$F$18&amp;":H"&amp;$F$19),D$24,FALSE)</f>
        <v>872</v>
      </c>
      <c r="E231" s="18">
        <f ca="1">VLOOKUP('Bewerking, HH'!$B231,INDIRECT("'Plak, Gebiedsmaatregelen'!A"&amp;$F$18&amp;":H"&amp;$F$19),E$24,FALSE)</f>
        <v>0</v>
      </c>
      <c r="F231" s="18">
        <f ca="1">VLOOKUP('Bewerking, HH'!$B231,INDIRECT("'Plak, Gebiedsmaatregelen'!A"&amp;$F$18&amp;":H"&amp;$F$19),F$24,FALSE)</f>
        <v>0</v>
      </c>
      <c r="G231" s="18">
        <f ca="1">VLOOKUP('Bewerking, HH'!$B231,INDIRECT("'Plak, Gebiedsmaatregelen'!A"&amp;$F$18&amp;":H"&amp;$F$19),G$24,FALSE)</f>
        <v>0</v>
      </c>
      <c r="H231" s="18">
        <f ca="1">VLOOKUP('Bewerking, HH'!$B231,INDIRECT("'Plak, Gebiedsmaatregelen'!A"&amp;$F$18&amp;":H"&amp;$F$19),H$24,FALSE)</f>
        <v>0</v>
      </c>
      <c r="I231" s="18">
        <f ca="1">VLOOKUP('Bewerking, HH'!$B231,INDIRECT("'Plak, Gebiedsmaatregelen'!A"&amp;$F$18&amp;":H"&amp;$F$19),I$24,FALSE)</f>
        <v>1674</v>
      </c>
      <c r="M231" s="18">
        <f ca="1">VLOOKUP('Bewerking, HH'!$B231,INDIRECT("'Plak, Gebiedsmaatregelen'!A"&amp;$P$18&amp;":H"&amp;$P$19),M$24,FALSE)</f>
        <v>2546</v>
      </c>
      <c r="N231" s="18">
        <f ca="1">VLOOKUP('Bewerking, HH'!$B231,INDIRECT("'Plak, Gebiedsmaatregelen'!A"&amp;$P$18&amp;":H"&amp;$P$19),N$24,FALSE)</f>
        <v>868</v>
      </c>
      <c r="O231" s="18">
        <f ca="1">VLOOKUP('Bewerking, HH'!$B231,INDIRECT("'Plak, Gebiedsmaatregelen'!A"&amp;$P$18&amp;":H"&amp;$P$19),O$24,FALSE)</f>
        <v>0</v>
      </c>
      <c r="P231" s="18">
        <f ca="1">VLOOKUP('Bewerking, HH'!$B231,INDIRECT("'Plak, Gebiedsmaatregelen'!A"&amp;$P$18&amp;":H"&amp;$P$19),P$24,FALSE)</f>
        <v>0</v>
      </c>
      <c r="Q231" s="18">
        <f ca="1">VLOOKUP('Bewerking, HH'!$B231,INDIRECT("'Plak, Gebiedsmaatregelen'!A"&amp;$P$18&amp;":H"&amp;$P$19),Q$24,FALSE)</f>
        <v>0</v>
      </c>
      <c r="R231" s="18">
        <f ca="1">VLOOKUP('Bewerking, HH'!$B231,INDIRECT("'Plak, Gebiedsmaatregelen'!A"&amp;$P$18&amp;":H"&amp;$P$19),R$24,FALSE)</f>
        <v>0</v>
      </c>
      <c r="S231" s="18">
        <f ca="1">VLOOKUP('Bewerking, HH'!$B231,INDIRECT("'Plak, Gebiedsmaatregelen'!A"&amp;$P$18&amp;":H"&amp;$P$19),S$24,FALSE)</f>
        <v>1678</v>
      </c>
      <c r="W231" s="18">
        <f ca="1">VLOOKUP('Bewerking, HH'!$B231,INDIRECT("'Plak, Gebiedsmaatregelen'!A"&amp;$Z$18&amp;":H"&amp;$Z$19),W$24,FALSE)</f>
        <v>2546</v>
      </c>
      <c r="X231" s="18">
        <f ca="1">VLOOKUP('Bewerking, HH'!$B231,INDIRECT("'Plak, Gebiedsmaatregelen'!A"&amp;$Z$18&amp;":H"&amp;$Z$19),X$24,FALSE)</f>
        <v>868</v>
      </c>
      <c r="Y231" s="18">
        <f ca="1">VLOOKUP('Bewerking, HH'!$B231,INDIRECT("'Plak, Gebiedsmaatregelen'!A"&amp;$Z$18&amp;":H"&amp;$Z$19),Y$24,FALSE)</f>
        <v>0</v>
      </c>
      <c r="Z231" s="18">
        <f ca="1">VLOOKUP('Bewerking, HH'!$B231,INDIRECT("'Plak, Gebiedsmaatregelen'!A"&amp;$Z$18&amp;":H"&amp;$Z$19),Z$24,FALSE)</f>
        <v>0</v>
      </c>
      <c r="AA231" s="18">
        <f ca="1">VLOOKUP('Bewerking, HH'!$B231,INDIRECT("'Plak, Gebiedsmaatregelen'!A"&amp;$Z$18&amp;":H"&amp;$Z$19),AA$24,FALSE)</f>
        <v>0</v>
      </c>
      <c r="AB231" s="18">
        <f ca="1">VLOOKUP('Bewerking, HH'!$B231,INDIRECT("'Plak, Gebiedsmaatregelen'!A"&amp;$Z$18&amp;":H"&amp;$Z$19),AB$24,FALSE)</f>
        <v>1101</v>
      </c>
      <c r="AC231" s="18">
        <f ca="1">VLOOKUP('Bewerking, HH'!$B231,INDIRECT("'Plak, Gebiedsmaatregelen'!A"&amp;$Z$18&amp;":H"&amp;$Z$19),AC$24,FALSE)</f>
        <v>577</v>
      </c>
      <c r="AG231" s="18">
        <f ca="1">VLOOKUP('Bewerking, HH'!$B231,INDIRECT("'Plak, Gebiedsmaatregelen'!A"&amp;$AJ$18&amp;":H"&amp;$AJ$19),AG$24,FALSE)</f>
        <v>2546</v>
      </c>
      <c r="AH231" s="18">
        <f ca="1">VLOOKUP('Bewerking, HH'!$B231,INDIRECT("'Plak, Gebiedsmaatregelen'!A"&amp;$AJ$18&amp;":H"&amp;$AJ$19),AH$24,FALSE)</f>
        <v>868</v>
      </c>
      <c r="AI231" s="18">
        <f ca="1">VLOOKUP('Bewerking, HH'!$B231,INDIRECT("'Plak, Gebiedsmaatregelen'!A"&amp;$AJ$18&amp;":H"&amp;$AJ$19),AI$24,FALSE)</f>
        <v>0</v>
      </c>
      <c r="AJ231" s="18">
        <f ca="1">VLOOKUP('Bewerking, HH'!$B231,INDIRECT("'Plak, Gebiedsmaatregelen'!A"&amp;$AJ$18&amp;":H"&amp;$AJ$19),AJ$24,FALSE)</f>
        <v>0</v>
      </c>
      <c r="AK231" s="18">
        <f ca="1">VLOOKUP('Bewerking, HH'!$B231,INDIRECT("'Plak, Gebiedsmaatregelen'!A"&amp;$AJ$18&amp;":H"&amp;$AJ$19),AK$24,FALSE)</f>
        <v>0</v>
      </c>
      <c r="AL231" s="18">
        <f ca="1">VLOOKUP('Bewerking, HH'!$B231,INDIRECT("'Plak, Gebiedsmaatregelen'!A"&amp;$AJ$18&amp;":H"&amp;$AJ$19),AL$24,FALSE)</f>
        <v>0</v>
      </c>
      <c r="AM231" s="18">
        <f ca="1">VLOOKUP('Bewerking, HH'!$B231,INDIRECT("'Plak, Gebiedsmaatregelen'!A"&amp;$AJ$18&amp;":H"&amp;$AJ$19),AM$24,FALSE)</f>
        <v>0</v>
      </c>
      <c r="AQ231" s="18">
        <f ca="1">VLOOKUP('Bewerking, HH'!$B231,INDIRECT("'Plak, Gebiedsmaatregelen'!A"&amp;$AT$18&amp;":H"&amp;$AT$19),AQ$24,FALSE)</f>
        <v>2546</v>
      </c>
      <c r="AR231" s="18">
        <f ca="1">VLOOKUP('Bewerking, HH'!$B231,INDIRECT("'Plak, Gebiedsmaatregelen'!A"&amp;$AT$18&amp;":H"&amp;$AT$19),AR$24,FALSE)</f>
        <v>1699</v>
      </c>
      <c r="AS231" s="18">
        <f ca="1">VLOOKUP('Bewerking, HH'!$B231,INDIRECT("'Plak, Gebiedsmaatregelen'!A"&amp;$AT$18&amp;":H"&amp;$AT$19),AS$24,FALSE)</f>
        <v>847</v>
      </c>
      <c r="AT231" s="18">
        <f ca="1">VLOOKUP('Bewerking, HH'!$B231,INDIRECT("'Plak, Gebiedsmaatregelen'!A"&amp;$AT$18&amp;":H"&amp;$AT$19),AT$24,FALSE)</f>
        <v>0</v>
      </c>
      <c r="AU231" s="18">
        <f ca="1">VLOOKUP('Bewerking, HH'!$B231,INDIRECT("'Plak, Gebiedsmaatregelen'!A"&amp;$AT$18&amp;":H"&amp;$AT$19),AU$24,FALSE)</f>
        <v>0</v>
      </c>
      <c r="AV231" s="18">
        <f ca="1">VLOOKUP('Bewerking, HH'!$B231,INDIRECT("'Plak, Gebiedsmaatregelen'!A"&amp;$AT$18&amp;":H"&amp;$AT$19),AV$24,FALSE)</f>
        <v>0</v>
      </c>
      <c r="AW231" s="18">
        <f ca="1">VLOOKUP('Bewerking, HH'!$B231,INDIRECT("'Plak, Gebiedsmaatregelen'!A"&amp;$AT$18&amp;":H"&amp;$AT$19),AW$24,FALSE)</f>
        <v>0</v>
      </c>
    </row>
    <row r="232" spans="2:49" x14ac:dyDescent="0.25">
      <c r="B232" s="18" t="s">
        <v>88</v>
      </c>
      <c r="C232" s="18">
        <f ca="1">VLOOKUP('Bewerking, HH'!$B232,INDIRECT("'Plak, Gebiedsmaatregelen'!A"&amp;$F$18&amp;":H"&amp;$F$19),C$24,FALSE)</f>
        <v>4426</v>
      </c>
      <c r="D232" s="18">
        <f ca="1">VLOOKUP('Bewerking, HH'!$B232,INDIRECT("'Plak, Gebiedsmaatregelen'!A"&amp;$F$18&amp;":H"&amp;$F$19),D$24,FALSE)</f>
        <v>704</v>
      </c>
      <c r="E232" s="18">
        <f ca="1">VLOOKUP('Bewerking, HH'!$B232,INDIRECT("'Plak, Gebiedsmaatregelen'!A"&amp;$F$18&amp;":H"&amp;$F$19),E$24,FALSE)</f>
        <v>0</v>
      </c>
      <c r="F232" s="18">
        <f ca="1">VLOOKUP('Bewerking, HH'!$B232,INDIRECT("'Plak, Gebiedsmaatregelen'!A"&amp;$F$18&amp;":H"&amp;$F$19),F$24,FALSE)</f>
        <v>0</v>
      </c>
      <c r="G232" s="18">
        <f ca="1">VLOOKUP('Bewerking, HH'!$B232,INDIRECT("'Plak, Gebiedsmaatregelen'!A"&amp;$F$18&amp;":H"&amp;$F$19),G$24,FALSE)</f>
        <v>0</v>
      </c>
      <c r="H232" s="18">
        <f ca="1">VLOOKUP('Bewerking, HH'!$B232,INDIRECT("'Plak, Gebiedsmaatregelen'!A"&amp;$F$18&amp;":H"&amp;$F$19),H$24,FALSE)</f>
        <v>0</v>
      </c>
      <c r="I232" s="18">
        <f ca="1">VLOOKUP('Bewerking, HH'!$B232,INDIRECT("'Plak, Gebiedsmaatregelen'!A"&amp;$F$18&amp;":H"&amp;$F$19),I$24,FALSE)</f>
        <v>3722</v>
      </c>
      <c r="M232" s="18">
        <f ca="1">VLOOKUP('Bewerking, HH'!$B232,INDIRECT("'Plak, Gebiedsmaatregelen'!A"&amp;$P$18&amp;":H"&amp;$P$19),M$24,FALSE)</f>
        <v>4426</v>
      </c>
      <c r="N232" s="18">
        <f ca="1">VLOOKUP('Bewerking, HH'!$B232,INDIRECT("'Plak, Gebiedsmaatregelen'!A"&amp;$P$18&amp;":H"&amp;$P$19),N$24,FALSE)</f>
        <v>703</v>
      </c>
      <c r="O232" s="18">
        <f ca="1">VLOOKUP('Bewerking, HH'!$B232,INDIRECT("'Plak, Gebiedsmaatregelen'!A"&amp;$P$18&amp;":H"&amp;$P$19),O$24,FALSE)</f>
        <v>0</v>
      </c>
      <c r="P232" s="18">
        <f ca="1">VLOOKUP('Bewerking, HH'!$B232,INDIRECT("'Plak, Gebiedsmaatregelen'!A"&amp;$P$18&amp;":H"&amp;$P$19),P$24,FALSE)</f>
        <v>0</v>
      </c>
      <c r="Q232" s="18">
        <f ca="1">VLOOKUP('Bewerking, HH'!$B232,INDIRECT("'Plak, Gebiedsmaatregelen'!A"&amp;$P$18&amp;":H"&amp;$P$19),Q$24,FALSE)</f>
        <v>0</v>
      </c>
      <c r="R232" s="18">
        <f ca="1">VLOOKUP('Bewerking, HH'!$B232,INDIRECT("'Plak, Gebiedsmaatregelen'!A"&amp;$P$18&amp;":H"&amp;$P$19),R$24,FALSE)</f>
        <v>0</v>
      </c>
      <c r="S232" s="18">
        <f ca="1">VLOOKUP('Bewerking, HH'!$B232,INDIRECT("'Plak, Gebiedsmaatregelen'!A"&amp;$P$18&amp;":H"&amp;$P$19),S$24,FALSE)</f>
        <v>3723</v>
      </c>
      <c r="W232" s="18">
        <f ca="1">VLOOKUP('Bewerking, HH'!$B232,INDIRECT("'Plak, Gebiedsmaatregelen'!A"&amp;$Z$18&amp;":H"&amp;$Z$19),W$24,FALSE)</f>
        <v>4426</v>
      </c>
      <c r="X232" s="18">
        <f ca="1">VLOOKUP('Bewerking, HH'!$B232,INDIRECT("'Plak, Gebiedsmaatregelen'!A"&amp;$Z$18&amp;":H"&amp;$Z$19),X$24,FALSE)</f>
        <v>703</v>
      </c>
      <c r="Y232" s="18">
        <f ca="1">VLOOKUP('Bewerking, HH'!$B232,INDIRECT("'Plak, Gebiedsmaatregelen'!A"&amp;$Z$18&amp;":H"&amp;$Z$19),Y$24,FALSE)</f>
        <v>0</v>
      </c>
      <c r="Z232" s="18">
        <f ca="1">VLOOKUP('Bewerking, HH'!$B232,INDIRECT("'Plak, Gebiedsmaatregelen'!A"&amp;$Z$18&amp;":H"&amp;$Z$19),Z$24,FALSE)</f>
        <v>0</v>
      </c>
      <c r="AA232" s="18">
        <f ca="1">VLOOKUP('Bewerking, HH'!$B232,INDIRECT("'Plak, Gebiedsmaatregelen'!A"&amp;$Z$18&amp;":H"&amp;$Z$19),AA$24,FALSE)</f>
        <v>0</v>
      </c>
      <c r="AB232" s="18">
        <f ca="1">VLOOKUP('Bewerking, HH'!$B232,INDIRECT("'Plak, Gebiedsmaatregelen'!A"&amp;$Z$18&amp;":H"&amp;$Z$19),AB$24,FALSE)</f>
        <v>3162</v>
      </c>
      <c r="AC232" s="18">
        <f ca="1">VLOOKUP('Bewerking, HH'!$B232,INDIRECT("'Plak, Gebiedsmaatregelen'!A"&amp;$Z$18&amp;":H"&amp;$Z$19),AC$24,FALSE)</f>
        <v>561</v>
      </c>
      <c r="AG232" s="18">
        <f ca="1">VLOOKUP('Bewerking, HH'!$B232,INDIRECT("'Plak, Gebiedsmaatregelen'!A"&amp;$AJ$18&amp;":H"&amp;$AJ$19),AG$24,FALSE)</f>
        <v>4426</v>
      </c>
      <c r="AH232" s="18">
        <f ca="1">VLOOKUP('Bewerking, HH'!$B232,INDIRECT("'Plak, Gebiedsmaatregelen'!A"&amp;$AJ$18&amp;":H"&amp;$AJ$19),AH$24,FALSE)</f>
        <v>703</v>
      </c>
      <c r="AI232" s="18">
        <f ca="1">VLOOKUP('Bewerking, HH'!$B232,INDIRECT("'Plak, Gebiedsmaatregelen'!A"&amp;$AJ$18&amp;":H"&amp;$AJ$19),AI$24,FALSE)</f>
        <v>0</v>
      </c>
      <c r="AJ232" s="18">
        <f ca="1">VLOOKUP('Bewerking, HH'!$B232,INDIRECT("'Plak, Gebiedsmaatregelen'!A"&amp;$AJ$18&amp;":H"&amp;$AJ$19),AJ$24,FALSE)</f>
        <v>0</v>
      </c>
      <c r="AK232" s="18">
        <f ca="1">VLOOKUP('Bewerking, HH'!$B232,INDIRECT("'Plak, Gebiedsmaatregelen'!A"&amp;$AJ$18&amp;":H"&amp;$AJ$19),AK$24,FALSE)</f>
        <v>0</v>
      </c>
      <c r="AL232" s="18">
        <f ca="1">VLOOKUP('Bewerking, HH'!$B232,INDIRECT("'Plak, Gebiedsmaatregelen'!A"&amp;$AJ$18&amp;":H"&amp;$AJ$19),AL$24,FALSE)</f>
        <v>0</v>
      </c>
      <c r="AM232" s="18">
        <f ca="1">VLOOKUP('Bewerking, HH'!$B232,INDIRECT("'Plak, Gebiedsmaatregelen'!A"&amp;$AJ$18&amp;":H"&amp;$AJ$19),AM$24,FALSE)</f>
        <v>0</v>
      </c>
      <c r="AQ232" s="18">
        <f ca="1">VLOOKUP('Bewerking, HH'!$B232,INDIRECT("'Plak, Gebiedsmaatregelen'!A"&amp;$AT$18&amp;":H"&amp;$AT$19),AQ$24,FALSE)</f>
        <v>4426</v>
      </c>
      <c r="AR232" s="18">
        <f ca="1">VLOOKUP('Bewerking, HH'!$B232,INDIRECT("'Plak, Gebiedsmaatregelen'!A"&amp;$AT$18&amp;":H"&amp;$AT$19),AR$24,FALSE)</f>
        <v>3029</v>
      </c>
      <c r="AS232" s="18">
        <f ca="1">VLOOKUP('Bewerking, HH'!$B232,INDIRECT("'Plak, Gebiedsmaatregelen'!A"&amp;$AT$18&amp;":H"&amp;$AT$19),AS$24,FALSE)</f>
        <v>1394</v>
      </c>
      <c r="AT232" s="18">
        <f ca="1">VLOOKUP('Bewerking, HH'!$B232,INDIRECT("'Plak, Gebiedsmaatregelen'!A"&amp;$AT$18&amp;":H"&amp;$AT$19),AT$24,FALSE)</f>
        <v>0</v>
      </c>
      <c r="AU232" s="18">
        <f ca="1">VLOOKUP('Bewerking, HH'!$B232,INDIRECT("'Plak, Gebiedsmaatregelen'!A"&amp;$AT$18&amp;":H"&amp;$AT$19),AU$24,FALSE)</f>
        <v>0</v>
      </c>
      <c r="AV232" s="18">
        <f ca="1">VLOOKUP('Bewerking, HH'!$B232,INDIRECT("'Plak, Gebiedsmaatregelen'!A"&amp;$AT$18&amp;":H"&amp;$AT$19),AV$24,FALSE)</f>
        <v>0</v>
      </c>
      <c r="AW232" s="18">
        <f ca="1">VLOOKUP('Bewerking, HH'!$B232,INDIRECT("'Plak, Gebiedsmaatregelen'!A"&amp;$AT$18&amp;":H"&amp;$AT$19),AW$24,FALSE)</f>
        <v>3</v>
      </c>
    </row>
    <row r="233" spans="2:49" x14ac:dyDescent="0.25">
      <c r="B233" s="18" t="s">
        <v>89</v>
      </c>
      <c r="C233" s="18">
        <f ca="1">VLOOKUP('Bewerking, HH'!$B233,INDIRECT("'Plak, Gebiedsmaatregelen'!A"&amp;$F$18&amp;":H"&amp;$F$19),C$24,FALSE)</f>
        <v>8930</v>
      </c>
      <c r="D233" s="18">
        <f ca="1">VLOOKUP('Bewerking, HH'!$B233,INDIRECT("'Plak, Gebiedsmaatregelen'!A"&amp;$F$18&amp;":H"&amp;$F$19),D$24,FALSE)</f>
        <v>3218</v>
      </c>
      <c r="E233" s="18">
        <f ca="1">VLOOKUP('Bewerking, HH'!$B233,INDIRECT("'Plak, Gebiedsmaatregelen'!A"&amp;$F$18&amp;":H"&amp;$F$19),E$24,FALSE)</f>
        <v>0</v>
      </c>
      <c r="F233" s="18">
        <f ca="1">VLOOKUP('Bewerking, HH'!$B233,INDIRECT("'Plak, Gebiedsmaatregelen'!A"&amp;$F$18&amp;":H"&amp;$F$19),F$24,FALSE)</f>
        <v>0</v>
      </c>
      <c r="G233" s="18">
        <f ca="1">VLOOKUP('Bewerking, HH'!$B233,INDIRECT("'Plak, Gebiedsmaatregelen'!A"&amp;$F$18&amp;":H"&amp;$F$19),G$24,FALSE)</f>
        <v>0</v>
      </c>
      <c r="H233" s="18">
        <f ca="1">VLOOKUP('Bewerking, HH'!$B233,INDIRECT("'Plak, Gebiedsmaatregelen'!A"&amp;$F$18&amp;":H"&amp;$F$19),H$24,FALSE)</f>
        <v>0</v>
      </c>
      <c r="I233" s="18">
        <f ca="1">VLOOKUP('Bewerking, HH'!$B233,INDIRECT("'Plak, Gebiedsmaatregelen'!A"&amp;$F$18&amp;":H"&amp;$F$19),I$24,FALSE)</f>
        <v>5712</v>
      </c>
      <c r="M233" s="18">
        <f ca="1">VLOOKUP('Bewerking, HH'!$B233,INDIRECT("'Plak, Gebiedsmaatregelen'!A"&amp;$P$18&amp;":H"&amp;$P$19),M$24,FALSE)</f>
        <v>8930</v>
      </c>
      <c r="N233" s="18">
        <f ca="1">VLOOKUP('Bewerking, HH'!$B233,INDIRECT("'Plak, Gebiedsmaatregelen'!A"&amp;$P$18&amp;":H"&amp;$P$19),N$24,FALSE)</f>
        <v>3218</v>
      </c>
      <c r="O233" s="18">
        <f ca="1">VLOOKUP('Bewerking, HH'!$B233,INDIRECT("'Plak, Gebiedsmaatregelen'!A"&amp;$P$18&amp;":H"&amp;$P$19),O$24,FALSE)</f>
        <v>0</v>
      </c>
      <c r="P233" s="18">
        <f ca="1">VLOOKUP('Bewerking, HH'!$B233,INDIRECT("'Plak, Gebiedsmaatregelen'!A"&amp;$P$18&amp;":H"&amp;$P$19),P$24,FALSE)</f>
        <v>0</v>
      </c>
      <c r="Q233" s="18">
        <f ca="1">VLOOKUP('Bewerking, HH'!$B233,INDIRECT("'Plak, Gebiedsmaatregelen'!A"&amp;$P$18&amp;":H"&amp;$P$19),Q$24,FALSE)</f>
        <v>0</v>
      </c>
      <c r="R233" s="18">
        <f ca="1">VLOOKUP('Bewerking, HH'!$B233,INDIRECT("'Plak, Gebiedsmaatregelen'!A"&amp;$P$18&amp;":H"&amp;$P$19),R$24,FALSE)</f>
        <v>0</v>
      </c>
      <c r="S233" s="18">
        <f ca="1">VLOOKUP('Bewerking, HH'!$B233,INDIRECT("'Plak, Gebiedsmaatregelen'!A"&amp;$P$18&amp;":H"&amp;$P$19),S$24,FALSE)</f>
        <v>5712</v>
      </c>
      <c r="W233" s="18">
        <f ca="1">VLOOKUP('Bewerking, HH'!$B233,INDIRECT("'Plak, Gebiedsmaatregelen'!A"&amp;$Z$18&amp;":H"&amp;$Z$19),W$24,FALSE)</f>
        <v>8930</v>
      </c>
      <c r="X233" s="18">
        <f ca="1">VLOOKUP('Bewerking, HH'!$B233,INDIRECT("'Plak, Gebiedsmaatregelen'!A"&amp;$Z$18&amp;":H"&amp;$Z$19),X$24,FALSE)</f>
        <v>3218</v>
      </c>
      <c r="Y233" s="18">
        <f ca="1">VLOOKUP('Bewerking, HH'!$B233,INDIRECT("'Plak, Gebiedsmaatregelen'!A"&amp;$Z$18&amp;":H"&amp;$Z$19),Y$24,FALSE)</f>
        <v>0</v>
      </c>
      <c r="Z233" s="18">
        <f ca="1">VLOOKUP('Bewerking, HH'!$B233,INDIRECT("'Plak, Gebiedsmaatregelen'!A"&amp;$Z$18&amp;":H"&amp;$Z$19),Z$24,FALSE)</f>
        <v>0</v>
      </c>
      <c r="AA233" s="18">
        <f ca="1">VLOOKUP('Bewerking, HH'!$B233,INDIRECT("'Plak, Gebiedsmaatregelen'!A"&amp;$Z$18&amp;":H"&amp;$Z$19),AA$24,FALSE)</f>
        <v>0</v>
      </c>
      <c r="AB233" s="18">
        <f ca="1">VLOOKUP('Bewerking, HH'!$B233,INDIRECT("'Plak, Gebiedsmaatregelen'!A"&amp;$Z$18&amp;":H"&amp;$Z$19),AB$24,FALSE)</f>
        <v>3378</v>
      </c>
      <c r="AC233" s="18">
        <f ca="1">VLOOKUP('Bewerking, HH'!$B233,INDIRECT("'Plak, Gebiedsmaatregelen'!A"&amp;$Z$18&amp;":H"&amp;$Z$19),AC$24,FALSE)</f>
        <v>2334</v>
      </c>
      <c r="AG233" s="18">
        <f ca="1">VLOOKUP('Bewerking, HH'!$B233,INDIRECT("'Plak, Gebiedsmaatregelen'!A"&amp;$AJ$18&amp;":H"&amp;$AJ$19),AG$24,FALSE)</f>
        <v>8930</v>
      </c>
      <c r="AH233" s="18">
        <f ca="1">VLOOKUP('Bewerking, HH'!$B233,INDIRECT("'Plak, Gebiedsmaatregelen'!A"&amp;$AJ$18&amp;":H"&amp;$AJ$19),AH$24,FALSE)</f>
        <v>3218</v>
      </c>
      <c r="AI233" s="18">
        <f ca="1">VLOOKUP('Bewerking, HH'!$B233,INDIRECT("'Plak, Gebiedsmaatregelen'!A"&amp;$AJ$18&amp;":H"&amp;$AJ$19),AI$24,FALSE)</f>
        <v>0</v>
      </c>
      <c r="AJ233" s="18">
        <f ca="1">VLOOKUP('Bewerking, HH'!$B233,INDIRECT("'Plak, Gebiedsmaatregelen'!A"&amp;$AJ$18&amp;":H"&amp;$AJ$19),AJ$24,FALSE)</f>
        <v>0</v>
      </c>
      <c r="AK233" s="18">
        <f ca="1">VLOOKUP('Bewerking, HH'!$B233,INDIRECT("'Plak, Gebiedsmaatregelen'!A"&amp;$AJ$18&amp;":H"&amp;$AJ$19),AK$24,FALSE)</f>
        <v>0</v>
      </c>
      <c r="AL233" s="18">
        <f ca="1">VLOOKUP('Bewerking, HH'!$B233,INDIRECT("'Plak, Gebiedsmaatregelen'!A"&amp;$AJ$18&amp;":H"&amp;$AJ$19),AL$24,FALSE)</f>
        <v>0</v>
      </c>
      <c r="AM233" s="18">
        <f ca="1">VLOOKUP('Bewerking, HH'!$B233,INDIRECT("'Plak, Gebiedsmaatregelen'!A"&amp;$AJ$18&amp;":H"&amp;$AJ$19),AM$24,FALSE)</f>
        <v>0</v>
      </c>
      <c r="AQ233" s="18">
        <f ca="1">VLOOKUP('Bewerking, HH'!$B233,INDIRECT("'Plak, Gebiedsmaatregelen'!A"&amp;$AT$18&amp;":H"&amp;$AT$19),AQ$24,FALSE)</f>
        <v>8930</v>
      </c>
      <c r="AR233" s="18">
        <f ca="1">VLOOKUP('Bewerking, HH'!$B233,INDIRECT("'Plak, Gebiedsmaatregelen'!A"&amp;$AT$18&amp;":H"&amp;$AT$19),AR$24,FALSE)</f>
        <v>7632</v>
      </c>
      <c r="AS233" s="18">
        <f ca="1">VLOOKUP('Bewerking, HH'!$B233,INDIRECT("'Plak, Gebiedsmaatregelen'!A"&amp;$AT$18&amp;":H"&amp;$AT$19),AS$24,FALSE)</f>
        <v>1295</v>
      </c>
      <c r="AT233" s="18">
        <f ca="1">VLOOKUP('Bewerking, HH'!$B233,INDIRECT("'Plak, Gebiedsmaatregelen'!A"&amp;$AT$18&amp;":H"&amp;$AT$19),AT$24,FALSE)</f>
        <v>0</v>
      </c>
      <c r="AU233" s="18">
        <f ca="1">VLOOKUP('Bewerking, HH'!$B233,INDIRECT("'Plak, Gebiedsmaatregelen'!A"&amp;$AT$18&amp;":H"&amp;$AT$19),AU$24,FALSE)</f>
        <v>0</v>
      </c>
      <c r="AV233" s="18">
        <f ca="1">VLOOKUP('Bewerking, HH'!$B233,INDIRECT("'Plak, Gebiedsmaatregelen'!A"&amp;$AT$18&amp;":H"&amp;$AT$19),AV$24,FALSE)</f>
        <v>0</v>
      </c>
      <c r="AW233" s="18">
        <f ca="1">VLOOKUP('Bewerking, HH'!$B233,INDIRECT("'Plak, Gebiedsmaatregelen'!A"&amp;$AT$18&amp;":H"&amp;$AT$19),AW$24,FALSE)</f>
        <v>3</v>
      </c>
    </row>
    <row r="234" spans="2:49" x14ac:dyDescent="0.25">
      <c r="B234" s="18" t="s">
        <v>90</v>
      </c>
      <c r="C234" s="18">
        <f ca="1">VLOOKUP('Bewerking, HH'!$B234,INDIRECT("'Plak, Gebiedsmaatregelen'!A"&amp;$F$18&amp;":H"&amp;$F$19),C$24,FALSE)</f>
        <v>7514</v>
      </c>
      <c r="D234" s="18">
        <f ca="1">VLOOKUP('Bewerking, HH'!$B234,INDIRECT("'Plak, Gebiedsmaatregelen'!A"&amp;$F$18&amp;":H"&amp;$F$19),D$24,FALSE)</f>
        <v>2264</v>
      </c>
      <c r="E234" s="18">
        <f ca="1">VLOOKUP('Bewerking, HH'!$B234,INDIRECT("'Plak, Gebiedsmaatregelen'!A"&amp;$F$18&amp;":H"&amp;$F$19),E$24,FALSE)</f>
        <v>0</v>
      </c>
      <c r="F234" s="18">
        <f ca="1">VLOOKUP('Bewerking, HH'!$B234,INDIRECT("'Plak, Gebiedsmaatregelen'!A"&amp;$F$18&amp;":H"&amp;$F$19),F$24,FALSE)</f>
        <v>0</v>
      </c>
      <c r="G234" s="18">
        <f ca="1">VLOOKUP('Bewerking, HH'!$B234,INDIRECT("'Plak, Gebiedsmaatregelen'!A"&amp;$F$18&amp;":H"&amp;$F$19),G$24,FALSE)</f>
        <v>0</v>
      </c>
      <c r="H234" s="18">
        <f ca="1">VLOOKUP('Bewerking, HH'!$B234,INDIRECT("'Plak, Gebiedsmaatregelen'!A"&amp;$F$18&amp;":H"&amp;$F$19),H$24,FALSE)</f>
        <v>0</v>
      </c>
      <c r="I234" s="18">
        <f ca="1">VLOOKUP('Bewerking, HH'!$B234,INDIRECT("'Plak, Gebiedsmaatregelen'!A"&amp;$F$18&amp;":H"&amp;$F$19),I$24,FALSE)</f>
        <v>5250</v>
      </c>
      <c r="M234" s="18">
        <f ca="1">VLOOKUP('Bewerking, HH'!$B234,INDIRECT("'Plak, Gebiedsmaatregelen'!A"&amp;$P$18&amp;":H"&amp;$P$19),M$24,FALSE)</f>
        <v>7514</v>
      </c>
      <c r="N234" s="18">
        <f ca="1">VLOOKUP('Bewerking, HH'!$B234,INDIRECT("'Plak, Gebiedsmaatregelen'!A"&amp;$P$18&amp;":H"&amp;$P$19),N$24,FALSE)</f>
        <v>2264</v>
      </c>
      <c r="O234" s="18">
        <f ca="1">VLOOKUP('Bewerking, HH'!$B234,INDIRECT("'Plak, Gebiedsmaatregelen'!A"&amp;$P$18&amp;":H"&amp;$P$19),O$24,FALSE)</f>
        <v>0</v>
      </c>
      <c r="P234" s="18">
        <f ca="1">VLOOKUP('Bewerking, HH'!$B234,INDIRECT("'Plak, Gebiedsmaatregelen'!A"&amp;$P$18&amp;":H"&amp;$P$19),P$24,FALSE)</f>
        <v>0</v>
      </c>
      <c r="Q234" s="18">
        <f ca="1">VLOOKUP('Bewerking, HH'!$B234,INDIRECT("'Plak, Gebiedsmaatregelen'!A"&amp;$P$18&amp;":H"&amp;$P$19),Q$24,FALSE)</f>
        <v>0</v>
      </c>
      <c r="R234" s="18">
        <f ca="1">VLOOKUP('Bewerking, HH'!$B234,INDIRECT("'Plak, Gebiedsmaatregelen'!A"&amp;$P$18&amp;":H"&amp;$P$19),R$24,FALSE)</f>
        <v>0</v>
      </c>
      <c r="S234" s="18">
        <f ca="1">VLOOKUP('Bewerking, HH'!$B234,INDIRECT("'Plak, Gebiedsmaatregelen'!A"&amp;$P$18&amp;":H"&amp;$P$19),S$24,FALSE)</f>
        <v>5250</v>
      </c>
      <c r="W234" s="18">
        <f ca="1">VLOOKUP('Bewerking, HH'!$B234,INDIRECT("'Plak, Gebiedsmaatregelen'!A"&amp;$Z$18&amp;":H"&amp;$Z$19),W$24,FALSE)</f>
        <v>7514</v>
      </c>
      <c r="X234" s="18">
        <f ca="1">VLOOKUP('Bewerking, HH'!$B234,INDIRECT("'Plak, Gebiedsmaatregelen'!A"&amp;$Z$18&amp;":H"&amp;$Z$19),X$24,FALSE)</f>
        <v>2264</v>
      </c>
      <c r="Y234" s="18">
        <f ca="1">VLOOKUP('Bewerking, HH'!$B234,INDIRECT("'Plak, Gebiedsmaatregelen'!A"&amp;$Z$18&amp;":H"&amp;$Z$19),Y$24,FALSE)</f>
        <v>0</v>
      </c>
      <c r="Z234" s="18">
        <f ca="1">VLOOKUP('Bewerking, HH'!$B234,INDIRECT("'Plak, Gebiedsmaatregelen'!A"&amp;$Z$18&amp;":H"&amp;$Z$19),Z$24,FALSE)</f>
        <v>0</v>
      </c>
      <c r="AA234" s="18">
        <f ca="1">VLOOKUP('Bewerking, HH'!$B234,INDIRECT("'Plak, Gebiedsmaatregelen'!A"&amp;$Z$18&amp;":H"&amp;$Z$19),AA$24,FALSE)</f>
        <v>0</v>
      </c>
      <c r="AB234" s="18">
        <f ca="1">VLOOKUP('Bewerking, HH'!$B234,INDIRECT("'Plak, Gebiedsmaatregelen'!A"&amp;$Z$18&amp;":H"&amp;$Z$19),AB$24,FALSE)</f>
        <v>3178</v>
      </c>
      <c r="AC234" s="18">
        <f ca="1">VLOOKUP('Bewerking, HH'!$B234,INDIRECT("'Plak, Gebiedsmaatregelen'!A"&amp;$Z$18&amp;":H"&amp;$Z$19),AC$24,FALSE)</f>
        <v>2072</v>
      </c>
      <c r="AG234" s="18">
        <f ca="1">VLOOKUP('Bewerking, HH'!$B234,INDIRECT("'Plak, Gebiedsmaatregelen'!A"&amp;$AJ$18&amp;":H"&amp;$AJ$19),AG$24,FALSE)</f>
        <v>7514</v>
      </c>
      <c r="AH234" s="18">
        <f ca="1">VLOOKUP('Bewerking, HH'!$B234,INDIRECT("'Plak, Gebiedsmaatregelen'!A"&amp;$AJ$18&amp;":H"&amp;$AJ$19),AH$24,FALSE)</f>
        <v>2264</v>
      </c>
      <c r="AI234" s="18">
        <f ca="1">VLOOKUP('Bewerking, HH'!$B234,INDIRECT("'Plak, Gebiedsmaatregelen'!A"&amp;$AJ$18&amp;":H"&amp;$AJ$19),AI$24,FALSE)</f>
        <v>0</v>
      </c>
      <c r="AJ234" s="18">
        <f ca="1">VLOOKUP('Bewerking, HH'!$B234,INDIRECT("'Plak, Gebiedsmaatregelen'!A"&amp;$AJ$18&amp;":H"&amp;$AJ$19),AJ$24,FALSE)</f>
        <v>0</v>
      </c>
      <c r="AK234" s="18">
        <f ca="1">VLOOKUP('Bewerking, HH'!$B234,INDIRECT("'Plak, Gebiedsmaatregelen'!A"&amp;$AJ$18&amp;":H"&amp;$AJ$19),AK$24,FALSE)</f>
        <v>0</v>
      </c>
      <c r="AL234" s="18">
        <f ca="1">VLOOKUP('Bewerking, HH'!$B234,INDIRECT("'Plak, Gebiedsmaatregelen'!A"&amp;$AJ$18&amp;":H"&amp;$AJ$19),AL$24,FALSE)</f>
        <v>0</v>
      </c>
      <c r="AM234" s="18">
        <f ca="1">VLOOKUP('Bewerking, HH'!$B234,INDIRECT("'Plak, Gebiedsmaatregelen'!A"&amp;$AJ$18&amp;":H"&amp;$AJ$19),AM$24,FALSE)</f>
        <v>0</v>
      </c>
      <c r="AQ234" s="18">
        <f ca="1">VLOOKUP('Bewerking, HH'!$B234,INDIRECT("'Plak, Gebiedsmaatregelen'!A"&amp;$AT$18&amp;":H"&amp;$AT$19),AQ$24,FALSE)</f>
        <v>7514</v>
      </c>
      <c r="AR234" s="18">
        <f ca="1">VLOOKUP('Bewerking, HH'!$B234,INDIRECT("'Plak, Gebiedsmaatregelen'!A"&amp;$AT$18&amp;":H"&amp;$AT$19),AR$24,FALSE)</f>
        <v>6505</v>
      </c>
      <c r="AS234" s="18">
        <f ca="1">VLOOKUP('Bewerking, HH'!$B234,INDIRECT("'Plak, Gebiedsmaatregelen'!A"&amp;$AT$18&amp;":H"&amp;$AT$19),AS$24,FALSE)</f>
        <v>1009</v>
      </c>
      <c r="AT234" s="18">
        <f ca="1">VLOOKUP('Bewerking, HH'!$B234,INDIRECT("'Plak, Gebiedsmaatregelen'!A"&amp;$AT$18&amp;":H"&amp;$AT$19),AT$24,FALSE)</f>
        <v>0</v>
      </c>
      <c r="AU234" s="18">
        <f ca="1">VLOOKUP('Bewerking, HH'!$B234,INDIRECT("'Plak, Gebiedsmaatregelen'!A"&amp;$AT$18&amp;":H"&amp;$AT$19),AU$24,FALSE)</f>
        <v>0</v>
      </c>
      <c r="AV234" s="18">
        <f ca="1">VLOOKUP('Bewerking, HH'!$B234,INDIRECT("'Plak, Gebiedsmaatregelen'!A"&amp;$AT$18&amp;":H"&amp;$AT$19),AV$24,FALSE)</f>
        <v>0</v>
      </c>
      <c r="AW234" s="18">
        <f ca="1">VLOOKUP('Bewerking, HH'!$B234,INDIRECT("'Plak, Gebiedsmaatregelen'!A"&amp;$AT$18&amp;":H"&amp;$AT$19),AW$24,FALSE)</f>
        <v>0</v>
      </c>
    </row>
    <row r="235" spans="2:49" x14ac:dyDescent="0.25">
      <c r="B235" s="18" t="s">
        <v>91</v>
      </c>
      <c r="C235" s="18">
        <f ca="1">VLOOKUP('Bewerking, HH'!$B235,INDIRECT("'Plak, Gebiedsmaatregelen'!A"&amp;$F$18&amp;":H"&amp;$F$19),C$24,FALSE)</f>
        <v>19024</v>
      </c>
      <c r="D235" s="18">
        <f ca="1">VLOOKUP('Bewerking, HH'!$B235,INDIRECT("'Plak, Gebiedsmaatregelen'!A"&amp;$F$18&amp;":H"&amp;$F$19),D$24,FALSE)</f>
        <v>3997</v>
      </c>
      <c r="E235" s="18">
        <f ca="1">VLOOKUP('Bewerking, HH'!$B235,INDIRECT("'Plak, Gebiedsmaatregelen'!A"&amp;$F$18&amp;":H"&amp;$F$19),E$24,FALSE)</f>
        <v>0</v>
      </c>
      <c r="F235" s="18">
        <f ca="1">VLOOKUP('Bewerking, HH'!$B235,INDIRECT("'Plak, Gebiedsmaatregelen'!A"&amp;$F$18&amp;":H"&amp;$F$19),F$24,FALSE)</f>
        <v>0</v>
      </c>
      <c r="G235" s="18">
        <f ca="1">VLOOKUP('Bewerking, HH'!$B235,INDIRECT("'Plak, Gebiedsmaatregelen'!A"&amp;$F$18&amp;":H"&amp;$F$19),G$24,FALSE)</f>
        <v>0</v>
      </c>
      <c r="H235" s="18">
        <f ca="1">VLOOKUP('Bewerking, HH'!$B235,INDIRECT("'Plak, Gebiedsmaatregelen'!A"&amp;$F$18&amp;":H"&amp;$F$19),H$24,FALSE)</f>
        <v>0</v>
      </c>
      <c r="I235" s="18">
        <f ca="1">VLOOKUP('Bewerking, HH'!$B235,INDIRECT("'Plak, Gebiedsmaatregelen'!A"&amp;$F$18&amp;":H"&amp;$F$19),I$24,FALSE)</f>
        <v>15027</v>
      </c>
      <c r="M235" s="18">
        <f ca="1">VLOOKUP('Bewerking, HH'!$B235,INDIRECT("'Plak, Gebiedsmaatregelen'!A"&amp;$P$18&amp;":H"&amp;$P$19),M$24,FALSE)</f>
        <v>19024</v>
      </c>
      <c r="N235" s="18">
        <f ca="1">VLOOKUP('Bewerking, HH'!$B235,INDIRECT("'Plak, Gebiedsmaatregelen'!A"&amp;$P$18&amp;":H"&amp;$P$19),N$24,FALSE)</f>
        <v>3945</v>
      </c>
      <c r="O235" s="18">
        <f ca="1">VLOOKUP('Bewerking, HH'!$B235,INDIRECT("'Plak, Gebiedsmaatregelen'!A"&amp;$P$18&amp;":H"&amp;$P$19),O$24,FALSE)</f>
        <v>0</v>
      </c>
      <c r="P235" s="18">
        <f ca="1">VLOOKUP('Bewerking, HH'!$B235,INDIRECT("'Plak, Gebiedsmaatregelen'!A"&amp;$P$18&amp;":H"&amp;$P$19),P$24,FALSE)</f>
        <v>0</v>
      </c>
      <c r="Q235" s="18">
        <f ca="1">VLOOKUP('Bewerking, HH'!$B235,INDIRECT("'Plak, Gebiedsmaatregelen'!A"&amp;$P$18&amp;":H"&amp;$P$19),Q$24,FALSE)</f>
        <v>0</v>
      </c>
      <c r="R235" s="18">
        <f ca="1">VLOOKUP('Bewerking, HH'!$B235,INDIRECT("'Plak, Gebiedsmaatregelen'!A"&amp;$P$18&amp;":H"&amp;$P$19),R$24,FALSE)</f>
        <v>0</v>
      </c>
      <c r="S235" s="18">
        <f ca="1">VLOOKUP('Bewerking, HH'!$B235,INDIRECT("'Plak, Gebiedsmaatregelen'!A"&amp;$P$18&amp;":H"&amp;$P$19),S$24,FALSE)</f>
        <v>15079</v>
      </c>
      <c r="W235" s="18">
        <f ca="1">VLOOKUP('Bewerking, HH'!$B235,INDIRECT("'Plak, Gebiedsmaatregelen'!A"&amp;$Z$18&amp;":H"&amp;$Z$19),W$24,FALSE)</f>
        <v>19024</v>
      </c>
      <c r="X235" s="18">
        <f ca="1">VLOOKUP('Bewerking, HH'!$B235,INDIRECT("'Plak, Gebiedsmaatregelen'!A"&amp;$Z$18&amp;":H"&amp;$Z$19),X$24,FALSE)</f>
        <v>3945</v>
      </c>
      <c r="Y235" s="18">
        <f ca="1">VLOOKUP('Bewerking, HH'!$B235,INDIRECT("'Plak, Gebiedsmaatregelen'!A"&amp;$Z$18&amp;":H"&amp;$Z$19),Y$24,FALSE)</f>
        <v>0</v>
      </c>
      <c r="Z235" s="18">
        <f ca="1">VLOOKUP('Bewerking, HH'!$B235,INDIRECT("'Plak, Gebiedsmaatregelen'!A"&amp;$Z$18&amp;":H"&amp;$Z$19),Z$24,FALSE)</f>
        <v>0</v>
      </c>
      <c r="AA235" s="18">
        <f ca="1">VLOOKUP('Bewerking, HH'!$B235,INDIRECT("'Plak, Gebiedsmaatregelen'!A"&amp;$Z$18&amp;":H"&amp;$Z$19),AA$24,FALSE)</f>
        <v>0</v>
      </c>
      <c r="AB235" s="18">
        <f ca="1">VLOOKUP('Bewerking, HH'!$B235,INDIRECT("'Plak, Gebiedsmaatregelen'!A"&amp;$Z$18&amp;":H"&amp;$Z$19),AB$24,FALSE)</f>
        <v>14214</v>
      </c>
      <c r="AC235" s="18">
        <f ca="1">VLOOKUP('Bewerking, HH'!$B235,INDIRECT("'Plak, Gebiedsmaatregelen'!A"&amp;$Z$18&amp;":H"&amp;$Z$19),AC$24,FALSE)</f>
        <v>865</v>
      </c>
      <c r="AG235" s="18">
        <f ca="1">VLOOKUP('Bewerking, HH'!$B235,INDIRECT("'Plak, Gebiedsmaatregelen'!A"&amp;$AJ$18&amp;":H"&amp;$AJ$19),AG$24,FALSE)</f>
        <v>19024</v>
      </c>
      <c r="AH235" s="18">
        <f ca="1">VLOOKUP('Bewerking, HH'!$B235,INDIRECT("'Plak, Gebiedsmaatregelen'!A"&amp;$AJ$18&amp;":H"&amp;$AJ$19),AH$24,FALSE)</f>
        <v>3945</v>
      </c>
      <c r="AI235" s="18">
        <f ca="1">VLOOKUP('Bewerking, HH'!$B235,INDIRECT("'Plak, Gebiedsmaatregelen'!A"&amp;$AJ$18&amp;":H"&amp;$AJ$19),AI$24,FALSE)</f>
        <v>0</v>
      </c>
      <c r="AJ235" s="18">
        <f ca="1">VLOOKUP('Bewerking, HH'!$B235,INDIRECT("'Plak, Gebiedsmaatregelen'!A"&amp;$AJ$18&amp;":H"&amp;$AJ$19),AJ$24,FALSE)</f>
        <v>0</v>
      </c>
      <c r="AK235" s="18">
        <f ca="1">VLOOKUP('Bewerking, HH'!$B235,INDIRECT("'Plak, Gebiedsmaatregelen'!A"&amp;$AJ$18&amp;":H"&amp;$AJ$19),AK$24,FALSE)</f>
        <v>0</v>
      </c>
      <c r="AL235" s="18">
        <f ca="1">VLOOKUP('Bewerking, HH'!$B235,INDIRECT("'Plak, Gebiedsmaatregelen'!A"&amp;$AJ$18&amp;":H"&amp;$AJ$19),AL$24,FALSE)</f>
        <v>0</v>
      </c>
      <c r="AM235" s="18">
        <f ca="1">VLOOKUP('Bewerking, HH'!$B235,INDIRECT("'Plak, Gebiedsmaatregelen'!A"&amp;$AJ$18&amp;":H"&amp;$AJ$19),AM$24,FALSE)</f>
        <v>0</v>
      </c>
      <c r="AQ235" s="18">
        <f ca="1">VLOOKUP('Bewerking, HH'!$B235,INDIRECT("'Plak, Gebiedsmaatregelen'!A"&amp;$AT$18&amp;":H"&amp;$AT$19),AQ$24,FALSE)</f>
        <v>19024</v>
      </c>
      <c r="AR235" s="18">
        <f ca="1">VLOOKUP('Bewerking, HH'!$B235,INDIRECT("'Plak, Gebiedsmaatregelen'!A"&amp;$AT$18&amp;":H"&amp;$AT$19),AR$24,FALSE)</f>
        <v>6778</v>
      </c>
      <c r="AS235" s="18">
        <f ca="1">VLOOKUP('Bewerking, HH'!$B235,INDIRECT("'Plak, Gebiedsmaatregelen'!A"&amp;$AT$18&amp;":H"&amp;$AT$19),AS$24,FALSE)</f>
        <v>12239</v>
      </c>
      <c r="AT235" s="18">
        <f ca="1">VLOOKUP('Bewerking, HH'!$B235,INDIRECT("'Plak, Gebiedsmaatregelen'!A"&amp;$AT$18&amp;":H"&amp;$AT$19),AT$24,FALSE)</f>
        <v>0</v>
      </c>
      <c r="AU235" s="18">
        <f ca="1">VLOOKUP('Bewerking, HH'!$B235,INDIRECT("'Plak, Gebiedsmaatregelen'!A"&amp;$AT$18&amp;":H"&amp;$AT$19),AU$24,FALSE)</f>
        <v>0</v>
      </c>
      <c r="AV235" s="18">
        <f ca="1">VLOOKUP('Bewerking, HH'!$B235,INDIRECT("'Plak, Gebiedsmaatregelen'!A"&amp;$AT$18&amp;":H"&amp;$AT$19),AV$24,FALSE)</f>
        <v>0</v>
      </c>
      <c r="AW235" s="18">
        <f ca="1">VLOOKUP('Bewerking, HH'!$B235,INDIRECT("'Plak, Gebiedsmaatregelen'!A"&amp;$AT$18&amp;":H"&amp;$AT$19),AW$24,FALSE)</f>
        <v>7</v>
      </c>
    </row>
    <row r="236" spans="2:49" x14ac:dyDescent="0.25">
      <c r="B236" s="18" t="s">
        <v>92</v>
      </c>
      <c r="C236" s="18">
        <f ca="1">VLOOKUP('Bewerking, HH'!$B236,INDIRECT("'Plak, Gebiedsmaatregelen'!A"&amp;$F$18&amp;":H"&amp;$F$19),C$24,FALSE)</f>
        <v>5123</v>
      </c>
      <c r="D236" s="18">
        <f ca="1">VLOOKUP('Bewerking, HH'!$B236,INDIRECT("'Plak, Gebiedsmaatregelen'!A"&amp;$F$18&amp;":H"&amp;$F$19),D$24,FALSE)</f>
        <v>460</v>
      </c>
      <c r="E236" s="18">
        <f ca="1">VLOOKUP('Bewerking, HH'!$B236,INDIRECT("'Plak, Gebiedsmaatregelen'!A"&amp;$F$18&amp;":H"&amp;$F$19),E$24,FALSE)</f>
        <v>0</v>
      </c>
      <c r="F236" s="18">
        <f ca="1">VLOOKUP('Bewerking, HH'!$B236,INDIRECT("'Plak, Gebiedsmaatregelen'!A"&amp;$F$18&amp;":H"&amp;$F$19),F$24,FALSE)</f>
        <v>0</v>
      </c>
      <c r="G236" s="18">
        <f ca="1">VLOOKUP('Bewerking, HH'!$B236,INDIRECT("'Plak, Gebiedsmaatregelen'!A"&amp;$F$18&amp;":H"&amp;$F$19),G$24,FALSE)</f>
        <v>0</v>
      </c>
      <c r="H236" s="18">
        <f ca="1">VLOOKUP('Bewerking, HH'!$B236,INDIRECT("'Plak, Gebiedsmaatregelen'!A"&amp;$F$18&amp;":H"&amp;$F$19),H$24,FALSE)</f>
        <v>0</v>
      </c>
      <c r="I236" s="18">
        <f ca="1">VLOOKUP('Bewerking, HH'!$B236,INDIRECT("'Plak, Gebiedsmaatregelen'!A"&amp;$F$18&amp;":H"&amp;$F$19),I$24,FALSE)</f>
        <v>4663</v>
      </c>
      <c r="M236" s="18">
        <f ca="1">VLOOKUP('Bewerking, HH'!$B236,INDIRECT("'Plak, Gebiedsmaatregelen'!A"&amp;$P$18&amp;":H"&amp;$P$19),M$24,FALSE)</f>
        <v>5123</v>
      </c>
      <c r="N236" s="18">
        <f ca="1">VLOOKUP('Bewerking, HH'!$B236,INDIRECT("'Plak, Gebiedsmaatregelen'!A"&amp;$P$18&amp;":H"&amp;$P$19),N$24,FALSE)</f>
        <v>460</v>
      </c>
      <c r="O236" s="18">
        <f ca="1">VLOOKUP('Bewerking, HH'!$B236,INDIRECT("'Plak, Gebiedsmaatregelen'!A"&amp;$P$18&amp;":H"&amp;$P$19),O$24,FALSE)</f>
        <v>0</v>
      </c>
      <c r="P236" s="18">
        <f ca="1">VLOOKUP('Bewerking, HH'!$B236,INDIRECT("'Plak, Gebiedsmaatregelen'!A"&amp;$P$18&amp;":H"&amp;$P$19),P$24,FALSE)</f>
        <v>0</v>
      </c>
      <c r="Q236" s="18">
        <f ca="1">VLOOKUP('Bewerking, HH'!$B236,INDIRECT("'Plak, Gebiedsmaatregelen'!A"&amp;$P$18&amp;":H"&amp;$P$19),Q$24,FALSE)</f>
        <v>0</v>
      </c>
      <c r="R236" s="18">
        <f ca="1">VLOOKUP('Bewerking, HH'!$B236,INDIRECT("'Plak, Gebiedsmaatregelen'!A"&amp;$P$18&amp;":H"&amp;$P$19),R$24,FALSE)</f>
        <v>0</v>
      </c>
      <c r="S236" s="18">
        <f ca="1">VLOOKUP('Bewerking, HH'!$B236,INDIRECT("'Plak, Gebiedsmaatregelen'!A"&amp;$P$18&amp;":H"&amp;$P$19),S$24,FALSE)</f>
        <v>4663</v>
      </c>
      <c r="W236" s="18">
        <f ca="1">VLOOKUP('Bewerking, HH'!$B236,INDIRECT("'Plak, Gebiedsmaatregelen'!A"&amp;$Z$18&amp;":H"&amp;$Z$19),W$24,FALSE)</f>
        <v>5123</v>
      </c>
      <c r="X236" s="18">
        <f ca="1">VLOOKUP('Bewerking, HH'!$B236,INDIRECT("'Plak, Gebiedsmaatregelen'!A"&amp;$Z$18&amp;":H"&amp;$Z$19),X$24,FALSE)</f>
        <v>460</v>
      </c>
      <c r="Y236" s="18">
        <f ca="1">VLOOKUP('Bewerking, HH'!$B236,INDIRECT("'Plak, Gebiedsmaatregelen'!A"&amp;$Z$18&amp;":H"&amp;$Z$19),Y$24,FALSE)</f>
        <v>0</v>
      </c>
      <c r="Z236" s="18">
        <f ca="1">VLOOKUP('Bewerking, HH'!$B236,INDIRECT("'Plak, Gebiedsmaatregelen'!A"&amp;$Z$18&amp;":H"&amp;$Z$19),Z$24,FALSE)</f>
        <v>0</v>
      </c>
      <c r="AA236" s="18">
        <f ca="1">VLOOKUP('Bewerking, HH'!$B236,INDIRECT("'Plak, Gebiedsmaatregelen'!A"&amp;$Z$18&amp;":H"&amp;$Z$19),AA$24,FALSE)</f>
        <v>0</v>
      </c>
      <c r="AB236" s="18">
        <f ca="1">VLOOKUP('Bewerking, HH'!$B236,INDIRECT("'Plak, Gebiedsmaatregelen'!A"&amp;$Z$18&amp;":H"&amp;$Z$19),AB$24,FALSE)</f>
        <v>4290</v>
      </c>
      <c r="AC236" s="18">
        <f ca="1">VLOOKUP('Bewerking, HH'!$B236,INDIRECT("'Plak, Gebiedsmaatregelen'!A"&amp;$Z$18&amp;":H"&amp;$Z$19),AC$24,FALSE)</f>
        <v>373</v>
      </c>
      <c r="AG236" s="18">
        <f ca="1">VLOOKUP('Bewerking, HH'!$B236,INDIRECT("'Plak, Gebiedsmaatregelen'!A"&amp;$AJ$18&amp;":H"&amp;$AJ$19),AG$24,FALSE)</f>
        <v>5123</v>
      </c>
      <c r="AH236" s="18">
        <f ca="1">VLOOKUP('Bewerking, HH'!$B236,INDIRECT("'Plak, Gebiedsmaatregelen'!A"&amp;$AJ$18&amp;":H"&amp;$AJ$19),AH$24,FALSE)</f>
        <v>460</v>
      </c>
      <c r="AI236" s="18">
        <f ca="1">VLOOKUP('Bewerking, HH'!$B236,INDIRECT("'Plak, Gebiedsmaatregelen'!A"&amp;$AJ$18&amp;":H"&amp;$AJ$19),AI$24,FALSE)</f>
        <v>0</v>
      </c>
      <c r="AJ236" s="18">
        <f ca="1">VLOOKUP('Bewerking, HH'!$B236,INDIRECT("'Plak, Gebiedsmaatregelen'!A"&amp;$AJ$18&amp;":H"&amp;$AJ$19),AJ$24,FALSE)</f>
        <v>0</v>
      </c>
      <c r="AK236" s="18">
        <f ca="1">VLOOKUP('Bewerking, HH'!$B236,INDIRECT("'Plak, Gebiedsmaatregelen'!A"&amp;$AJ$18&amp;":H"&amp;$AJ$19),AK$24,FALSE)</f>
        <v>0</v>
      </c>
      <c r="AL236" s="18">
        <f ca="1">VLOOKUP('Bewerking, HH'!$B236,INDIRECT("'Plak, Gebiedsmaatregelen'!A"&amp;$AJ$18&amp;":H"&amp;$AJ$19),AL$24,FALSE)</f>
        <v>0</v>
      </c>
      <c r="AM236" s="18">
        <f ca="1">VLOOKUP('Bewerking, HH'!$B236,INDIRECT("'Plak, Gebiedsmaatregelen'!A"&amp;$AJ$18&amp;":H"&amp;$AJ$19),AM$24,FALSE)</f>
        <v>0</v>
      </c>
      <c r="AQ236" s="18">
        <f ca="1">VLOOKUP('Bewerking, HH'!$B236,INDIRECT("'Plak, Gebiedsmaatregelen'!A"&amp;$AT$18&amp;":H"&amp;$AT$19),AQ$24,FALSE)</f>
        <v>5123</v>
      </c>
      <c r="AR236" s="18">
        <f ca="1">VLOOKUP('Bewerking, HH'!$B236,INDIRECT("'Plak, Gebiedsmaatregelen'!A"&amp;$AT$18&amp;":H"&amp;$AT$19),AR$24,FALSE)</f>
        <v>1796</v>
      </c>
      <c r="AS236" s="18">
        <f ca="1">VLOOKUP('Bewerking, HH'!$B236,INDIRECT("'Plak, Gebiedsmaatregelen'!A"&amp;$AT$18&amp;":H"&amp;$AT$19),AS$24,FALSE)</f>
        <v>3327</v>
      </c>
      <c r="AT236" s="18">
        <f ca="1">VLOOKUP('Bewerking, HH'!$B236,INDIRECT("'Plak, Gebiedsmaatregelen'!A"&amp;$AT$18&amp;":H"&amp;$AT$19),AT$24,FALSE)</f>
        <v>0</v>
      </c>
      <c r="AU236" s="18">
        <f ca="1">VLOOKUP('Bewerking, HH'!$B236,INDIRECT("'Plak, Gebiedsmaatregelen'!A"&amp;$AT$18&amp;":H"&amp;$AT$19),AU$24,FALSE)</f>
        <v>0</v>
      </c>
      <c r="AV236" s="18">
        <f ca="1">VLOOKUP('Bewerking, HH'!$B236,INDIRECT("'Plak, Gebiedsmaatregelen'!A"&amp;$AT$18&amp;":H"&amp;$AT$19),AV$24,FALSE)</f>
        <v>0</v>
      </c>
      <c r="AW236" s="18">
        <f ca="1">VLOOKUP('Bewerking, HH'!$B236,INDIRECT("'Plak, Gebiedsmaatregelen'!A"&amp;$AT$18&amp;":H"&amp;$AT$19),AW$24,FALSE)</f>
        <v>0</v>
      </c>
    </row>
    <row r="237" spans="2:49" x14ac:dyDescent="0.25">
      <c r="B237" s="18" t="s">
        <v>93</v>
      </c>
      <c r="C237" s="18">
        <f ca="1">VLOOKUP('Bewerking, HH'!$B237,INDIRECT("'Plak, Gebiedsmaatregelen'!A"&amp;$F$18&amp;":H"&amp;$F$19),C$24,FALSE)</f>
        <v>3412</v>
      </c>
      <c r="D237" s="18">
        <f ca="1">VLOOKUP('Bewerking, HH'!$B237,INDIRECT("'Plak, Gebiedsmaatregelen'!A"&amp;$F$18&amp;":H"&amp;$F$19),D$24,FALSE)</f>
        <v>2967</v>
      </c>
      <c r="E237" s="18">
        <f ca="1">VLOOKUP('Bewerking, HH'!$B237,INDIRECT("'Plak, Gebiedsmaatregelen'!A"&amp;$F$18&amp;":H"&amp;$F$19),E$24,FALSE)</f>
        <v>0</v>
      </c>
      <c r="F237" s="18">
        <f ca="1">VLOOKUP('Bewerking, HH'!$B237,INDIRECT("'Plak, Gebiedsmaatregelen'!A"&amp;$F$18&amp;":H"&amp;$F$19),F$24,FALSE)</f>
        <v>0</v>
      </c>
      <c r="G237" s="18">
        <f ca="1">VLOOKUP('Bewerking, HH'!$B237,INDIRECT("'Plak, Gebiedsmaatregelen'!A"&amp;$F$18&amp;":H"&amp;$F$19),G$24,FALSE)</f>
        <v>0</v>
      </c>
      <c r="H237" s="18">
        <f ca="1">VLOOKUP('Bewerking, HH'!$B237,INDIRECT("'Plak, Gebiedsmaatregelen'!A"&amp;$F$18&amp;":H"&amp;$F$19),H$24,FALSE)</f>
        <v>0</v>
      </c>
      <c r="I237" s="18">
        <f ca="1">VLOOKUP('Bewerking, HH'!$B237,INDIRECT("'Plak, Gebiedsmaatregelen'!A"&amp;$F$18&amp;":H"&amp;$F$19),I$24,FALSE)</f>
        <v>445</v>
      </c>
      <c r="M237" s="18">
        <f ca="1">VLOOKUP('Bewerking, HH'!$B237,INDIRECT("'Plak, Gebiedsmaatregelen'!A"&amp;$P$18&amp;":H"&amp;$P$19),M$24,FALSE)</f>
        <v>3412</v>
      </c>
      <c r="N237" s="18">
        <f ca="1">VLOOKUP('Bewerking, HH'!$B237,INDIRECT("'Plak, Gebiedsmaatregelen'!A"&amp;$P$18&amp;":H"&amp;$P$19),N$24,FALSE)</f>
        <v>2954</v>
      </c>
      <c r="O237" s="18">
        <f ca="1">VLOOKUP('Bewerking, HH'!$B237,INDIRECT("'Plak, Gebiedsmaatregelen'!A"&amp;$P$18&amp;":H"&amp;$P$19),O$24,FALSE)</f>
        <v>0</v>
      </c>
      <c r="P237" s="18">
        <f ca="1">VLOOKUP('Bewerking, HH'!$B237,INDIRECT("'Plak, Gebiedsmaatregelen'!A"&amp;$P$18&amp;":H"&amp;$P$19),P$24,FALSE)</f>
        <v>0</v>
      </c>
      <c r="Q237" s="18">
        <f ca="1">VLOOKUP('Bewerking, HH'!$B237,INDIRECT("'Plak, Gebiedsmaatregelen'!A"&amp;$P$18&amp;":H"&amp;$P$19),Q$24,FALSE)</f>
        <v>0</v>
      </c>
      <c r="R237" s="18">
        <f ca="1">VLOOKUP('Bewerking, HH'!$B237,INDIRECT("'Plak, Gebiedsmaatregelen'!A"&amp;$P$18&amp;":H"&amp;$P$19),R$24,FALSE)</f>
        <v>0</v>
      </c>
      <c r="S237" s="18">
        <f ca="1">VLOOKUP('Bewerking, HH'!$B237,INDIRECT("'Plak, Gebiedsmaatregelen'!A"&amp;$P$18&amp;":H"&amp;$P$19),S$24,FALSE)</f>
        <v>458</v>
      </c>
      <c r="W237" s="18">
        <f ca="1">VLOOKUP('Bewerking, HH'!$B237,INDIRECT("'Plak, Gebiedsmaatregelen'!A"&amp;$Z$18&amp;":H"&amp;$Z$19),W$24,FALSE)</f>
        <v>3412</v>
      </c>
      <c r="X237" s="18">
        <f ca="1">VLOOKUP('Bewerking, HH'!$B237,INDIRECT("'Plak, Gebiedsmaatregelen'!A"&amp;$Z$18&amp;":H"&amp;$Z$19),X$24,FALSE)</f>
        <v>2954</v>
      </c>
      <c r="Y237" s="18">
        <f ca="1">VLOOKUP('Bewerking, HH'!$B237,INDIRECT("'Plak, Gebiedsmaatregelen'!A"&amp;$Z$18&amp;":H"&amp;$Z$19),Y$24,FALSE)</f>
        <v>0</v>
      </c>
      <c r="Z237" s="18">
        <f ca="1">VLOOKUP('Bewerking, HH'!$B237,INDIRECT("'Plak, Gebiedsmaatregelen'!A"&amp;$Z$18&amp;":H"&amp;$Z$19),Z$24,FALSE)</f>
        <v>0</v>
      </c>
      <c r="AA237" s="18">
        <f ca="1">VLOOKUP('Bewerking, HH'!$B237,INDIRECT("'Plak, Gebiedsmaatregelen'!A"&amp;$Z$18&amp;":H"&amp;$Z$19),AA$24,FALSE)</f>
        <v>0</v>
      </c>
      <c r="AB237" s="18">
        <f ca="1">VLOOKUP('Bewerking, HH'!$B237,INDIRECT("'Plak, Gebiedsmaatregelen'!A"&amp;$Z$18&amp;":H"&amp;$Z$19),AB$24,FALSE)</f>
        <v>396</v>
      </c>
      <c r="AC237" s="18">
        <f ca="1">VLOOKUP('Bewerking, HH'!$B237,INDIRECT("'Plak, Gebiedsmaatregelen'!A"&amp;$Z$18&amp;":H"&amp;$Z$19),AC$24,FALSE)</f>
        <v>62</v>
      </c>
      <c r="AG237" s="18">
        <f ca="1">VLOOKUP('Bewerking, HH'!$B237,INDIRECT("'Plak, Gebiedsmaatregelen'!A"&amp;$AJ$18&amp;":H"&amp;$AJ$19),AG$24,FALSE)</f>
        <v>3412</v>
      </c>
      <c r="AH237" s="18">
        <f ca="1">VLOOKUP('Bewerking, HH'!$B237,INDIRECT("'Plak, Gebiedsmaatregelen'!A"&amp;$AJ$18&amp;":H"&amp;$AJ$19),AH$24,FALSE)</f>
        <v>2954</v>
      </c>
      <c r="AI237" s="18">
        <f ca="1">VLOOKUP('Bewerking, HH'!$B237,INDIRECT("'Plak, Gebiedsmaatregelen'!A"&amp;$AJ$18&amp;":H"&amp;$AJ$19),AI$24,FALSE)</f>
        <v>0</v>
      </c>
      <c r="AJ237" s="18">
        <f ca="1">VLOOKUP('Bewerking, HH'!$B237,INDIRECT("'Plak, Gebiedsmaatregelen'!A"&amp;$AJ$18&amp;":H"&amp;$AJ$19),AJ$24,FALSE)</f>
        <v>0</v>
      </c>
      <c r="AK237" s="18">
        <f ca="1">VLOOKUP('Bewerking, HH'!$B237,INDIRECT("'Plak, Gebiedsmaatregelen'!A"&amp;$AJ$18&amp;":H"&amp;$AJ$19),AK$24,FALSE)</f>
        <v>0</v>
      </c>
      <c r="AL237" s="18">
        <f ca="1">VLOOKUP('Bewerking, HH'!$B237,INDIRECT("'Plak, Gebiedsmaatregelen'!A"&amp;$AJ$18&amp;":H"&amp;$AJ$19),AL$24,FALSE)</f>
        <v>0</v>
      </c>
      <c r="AM237" s="18">
        <f ca="1">VLOOKUP('Bewerking, HH'!$B237,INDIRECT("'Plak, Gebiedsmaatregelen'!A"&amp;$AJ$18&amp;":H"&amp;$AJ$19),AM$24,FALSE)</f>
        <v>0</v>
      </c>
      <c r="AQ237" s="18">
        <f ca="1">VLOOKUP('Bewerking, HH'!$B237,INDIRECT("'Plak, Gebiedsmaatregelen'!A"&amp;$AT$18&amp;":H"&amp;$AT$19),AQ$24,FALSE)</f>
        <v>3412</v>
      </c>
      <c r="AR237" s="18">
        <f ca="1">VLOOKUP('Bewerking, HH'!$B237,INDIRECT("'Plak, Gebiedsmaatregelen'!A"&amp;$AT$18&amp;":H"&amp;$AT$19),AR$24,FALSE)</f>
        <v>3228</v>
      </c>
      <c r="AS237" s="18">
        <f ca="1">VLOOKUP('Bewerking, HH'!$B237,INDIRECT("'Plak, Gebiedsmaatregelen'!A"&amp;$AT$18&amp;":H"&amp;$AT$19),AS$24,FALSE)</f>
        <v>184</v>
      </c>
      <c r="AT237" s="18">
        <f ca="1">VLOOKUP('Bewerking, HH'!$B237,INDIRECT("'Plak, Gebiedsmaatregelen'!A"&amp;$AT$18&amp;":H"&amp;$AT$19),AT$24,FALSE)</f>
        <v>0</v>
      </c>
      <c r="AU237" s="18">
        <f ca="1">VLOOKUP('Bewerking, HH'!$B237,INDIRECT("'Plak, Gebiedsmaatregelen'!A"&amp;$AT$18&amp;":H"&amp;$AT$19),AU$24,FALSE)</f>
        <v>0</v>
      </c>
      <c r="AV237" s="18">
        <f ca="1">VLOOKUP('Bewerking, HH'!$B237,INDIRECT("'Plak, Gebiedsmaatregelen'!A"&amp;$AT$18&amp;":H"&amp;$AT$19),AV$24,FALSE)</f>
        <v>0</v>
      </c>
      <c r="AW237" s="18">
        <f ca="1">VLOOKUP('Bewerking, HH'!$B237,INDIRECT("'Plak, Gebiedsmaatregelen'!A"&amp;$AT$18&amp;":H"&amp;$AT$19),AW$24,FALSE)</f>
        <v>0</v>
      </c>
    </row>
    <row r="238" spans="2:49" x14ac:dyDescent="0.25">
      <c r="B238" s="18" t="s">
        <v>94</v>
      </c>
      <c r="C238" s="18">
        <f ca="1">VLOOKUP('Bewerking, HH'!$B238,INDIRECT("'Plak, Gebiedsmaatregelen'!A"&amp;$F$18&amp;":H"&amp;$F$19),C$24,FALSE)</f>
        <v>9759</v>
      </c>
      <c r="D238" s="18">
        <f ca="1">VLOOKUP('Bewerking, HH'!$B238,INDIRECT("'Plak, Gebiedsmaatregelen'!A"&amp;$F$18&amp;":H"&amp;$F$19),D$24,FALSE)</f>
        <v>2686</v>
      </c>
      <c r="E238" s="18">
        <f ca="1">VLOOKUP('Bewerking, HH'!$B238,INDIRECT("'Plak, Gebiedsmaatregelen'!A"&amp;$F$18&amp;":H"&amp;$F$19),E$24,FALSE)</f>
        <v>0</v>
      </c>
      <c r="F238" s="18">
        <f ca="1">VLOOKUP('Bewerking, HH'!$B238,INDIRECT("'Plak, Gebiedsmaatregelen'!A"&amp;$F$18&amp;":H"&amp;$F$19),F$24,FALSE)</f>
        <v>0</v>
      </c>
      <c r="G238" s="18">
        <f ca="1">VLOOKUP('Bewerking, HH'!$B238,INDIRECT("'Plak, Gebiedsmaatregelen'!A"&amp;$F$18&amp;":H"&amp;$F$19),G$24,FALSE)</f>
        <v>0</v>
      </c>
      <c r="H238" s="18">
        <f ca="1">VLOOKUP('Bewerking, HH'!$B238,INDIRECT("'Plak, Gebiedsmaatregelen'!A"&amp;$F$18&amp;":H"&amp;$F$19),H$24,FALSE)</f>
        <v>0</v>
      </c>
      <c r="I238" s="18">
        <f ca="1">VLOOKUP('Bewerking, HH'!$B238,INDIRECT("'Plak, Gebiedsmaatregelen'!A"&amp;$F$18&amp;":H"&amp;$F$19),I$24,FALSE)</f>
        <v>7073</v>
      </c>
      <c r="M238" s="18">
        <f ca="1">VLOOKUP('Bewerking, HH'!$B238,INDIRECT("'Plak, Gebiedsmaatregelen'!A"&amp;$P$18&amp;":H"&amp;$P$19),M$24,FALSE)</f>
        <v>9759</v>
      </c>
      <c r="N238" s="18">
        <f ca="1">VLOOKUP('Bewerking, HH'!$B238,INDIRECT("'Plak, Gebiedsmaatregelen'!A"&amp;$P$18&amp;":H"&amp;$P$19),N$24,FALSE)</f>
        <v>2558</v>
      </c>
      <c r="O238" s="18">
        <f ca="1">VLOOKUP('Bewerking, HH'!$B238,INDIRECT("'Plak, Gebiedsmaatregelen'!A"&amp;$P$18&amp;":H"&amp;$P$19),O$24,FALSE)</f>
        <v>0</v>
      </c>
      <c r="P238" s="18">
        <f ca="1">VLOOKUP('Bewerking, HH'!$B238,INDIRECT("'Plak, Gebiedsmaatregelen'!A"&amp;$P$18&amp;":H"&amp;$P$19),P$24,FALSE)</f>
        <v>0</v>
      </c>
      <c r="Q238" s="18">
        <f ca="1">VLOOKUP('Bewerking, HH'!$B238,INDIRECT("'Plak, Gebiedsmaatregelen'!A"&amp;$P$18&amp;":H"&amp;$P$19),Q$24,FALSE)</f>
        <v>0</v>
      </c>
      <c r="R238" s="18">
        <f ca="1">VLOOKUP('Bewerking, HH'!$B238,INDIRECT("'Plak, Gebiedsmaatregelen'!A"&amp;$P$18&amp;":H"&amp;$P$19),R$24,FALSE)</f>
        <v>0</v>
      </c>
      <c r="S238" s="18">
        <f ca="1">VLOOKUP('Bewerking, HH'!$B238,INDIRECT("'Plak, Gebiedsmaatregelen'!A"&amp;$P$18&amp;":H"&amp;$P$19),S$24,FALSE)</f>
        <v>7201</v>
      </c>
      <c r="W238" s="18">
        <f ca="1">VLOOKUP('Bewerking, HH'!$B238,INDIRECT("'Plak, Gebiedsmaatregelen'!A"&amp;$Z$18&amp;":H"&amp;$Z$19),W$24,FALSE)</f>
        <v>9759</v>
      </c>
      <c r="X238" s="18">
        <f ca="1">VLOOKUP('Bewerking, HH'!$B238,INDIRECT("'Plak, Gebiedsmaatregelen'!A"&amp;$Z$18&amp;":H"&amp;$Z$19),X$24,FALSE)</f>
        <v>2558</v>
      </c>
      <c r="Y238" s="18">
        <f ca="1">VLOOKUP('Bewerking, HH'!$B238,INDIRECT("'Plak, Gebiedsmaatregelen'!A"&amp;$Z$18&amp;":H"&amp;$Z$19),Y$24,FALSE)</f>
        <v>0</v>
      </c>
      <c r="Z238" s="18">
        <f ca="1">VLOOKUP('Bewerking, HH'!$B238,INDIRECT("'Plak, Gebiedsmaatregelen'!A"&amp;$Z$18&amp;":H"&amp;$Z$19),Z$24,FALSE)</f>
        <v>0</v>
      </c>
      <c r="AA238" s="18">
        <f ca="1">VLOOKUP('Bewerking, HH'!$B238,INDIRECT("'Plak, Gebiedsmaatregelen'!A"&amp;$Z$18&amp;":H"&amp;$Z$19),AA$24,FALSE)</f>
        <v>0</v>
      </c>
      <c r="AB238" s="18">
        <f ca="1">VLOOKUP('Bewerking, HH'!$B238,INDIRECT("'Plak, Gebiedsmaatregelen'!A"&amp;$Z$18&amp;":H"&amp;$Z$19),AB$24,FALSE)</f>
        <v>6566</v>
      </c>
      <c r="AC238" s="18">
        <f ca="1">VLOOKUP('Bewerking, HH'!$B238,INDIRECT("'Plak, Gebiedsmaatregelen'!A"&amp;$Z$18&amp;":H"&amp;$Z$19),AC$24,FALSE)</f>
        <v>635</v>
      </c>
      <c r="AG238" s="18">
        <f ca="1">VLOOKUP('Bewerking, HH'!$B238,INDIRECT("'Plak, Gebiedsmaatregelen'!A"&amp;$AJ$18&amp;":H"&amp;$AJ$19),AG$24,FALSE)</f>
        <v>9759</v>
      </c>
      <c r="AH238" s="18">
        <f ca="1">VLOOKUP('Bewerking, HH'!$B238,INDIRECT("'Plak, Gebiedsmaatregelen'!A"&amp;$AJ$18&amp;":H"&amp;$AJ$19),AH$24,FALSE)</f>
        <v>2558</v>
      </c>
      <c r="AI238" s="18">
        <f ca="1">VLOOKUP('Bewerking, HH'!$B238,INDIRECT("'Plak, Gebiedsmaatregelen'!A"&amp;$AJ$18&amp;":H"&amp;$AJ$19),AI$24,FALSE)</f>
        <v>0</v>
      </c>
      <c r="AJ238" s="18">
        <f ca="1">VLOOKUP('Bewerking, HH'!$B238,INDIRECT("'Plak, Gebiedsmaatregelen'!A"&amp;$AJ$18&amp;":H"&amp;$AJ$19),AJ$24,FALSE)</f>
        <v>0</v>
      </c>
      <c r="AK238" s="18">
        <f ca="1">VLOOKUP('Bewerking, HH'!$B238,INDIRECT("'Plak, Gebiedsmaatregelen'!A"&amp;$AJ$18&amp;":H"&amp;$AJ$19),AK$24,FALSE)</f>
        <v>0</v>
      </c>
      <c r="AL238" s="18">
        <f ca="1">VLOOKUP('Bewerking, HH'!$B238,INDIRECT("'Plak, Gebiedsmaatregelen'!A"&amp;$AJ$18&amp;":H"&amp;$AJ$19),AL$24,FALSE)</f>
        <v>0</v>
      </c>
      <c r="AM238" s="18">
        <f ca="1">VLOOKUP('Bewerking, HH'!$B238,INDIRECT("'Plak, Gebiedsmaatregelen'!A"&amp;$AJ$18&amp;":H"&amp;$AJ$19),AM$24,FALSE)</f>
        <v>0</v>
      </c>
      <c r="AQ238" s="18">
        <f ca="1">VLOOKUP('Bewerking, HH'!$B238,INDIRECT("'Plak, Gebiedsmaatregelen'!A"&amp;$AT$18&amp;":H"&amp;$AT$19),AQ$24,FALSE)</f>
        <v>9759</v>
      </c>
      <c r="AR238" s="18">
        <f ca="1">VLOOKUP('Bewerking, HH'!$B238,INDIRECT("'Plak, Gebiedsmaatregelen'!A"&amp;$AT$18&amp;":H"&amp;$AT$19),AR$24,FALSE)</f>
        <v>6848</v>
      </c>
      <c r="AS238" s="18">
        <f ca="1">VLOOKUP('Bewerking, HH'!$B238,INDIRECT("'Plak, Gebiedsmaatregelen'!A"&amp;$AT$18&amp;":H"&amp;$AT$19),AS$24,FALSE)</f>
        <v>2911</v>
      </c>
      <c r="AT238" s="18">
        <f ca="1">VLOOKUP('Bewerking, HH'!$B238,INDIRECT("'Plak, Gebiedsmaatregelen'!A"&amp;$AT$18&amp;":H"&amp;$AT$19),AT$24,FALSE)</f>
        <v>0</v>
      </c>
      <c r="AU238" s="18">
        <f ca="1">VLOOKUP('Bewerking, HH'!$B238,INDIRECT("'Plak, Gebiedsmaatregelen'!A"&amp;$AT$18&amp;":H"&amp;$AT$19),AU$24,FALSE)</f>
        <v>0</v>
      </c>
      <c r="AV238" s="18">
        <f ca="1">VLOOKUP('Bewerking, HH'!$B238,INDIRECT("'Plak, Gebiedsmaatregelen'!A"&amp;$AT$18&amp;":H"&amp;$AT$19),AV$24,FALSE)</f>
        <v>0</v>
      </c>
      <c r="AW238" s="18">
        <f ca="1">VLOOKUP('Bewerking, HH'!$B238,INDIRECT("'Plak, Gebiedsmaatregelen'!A"&amp;$AT$18&amp;":H"&amp;$AT$19),AW$24,FALSE)</f>
        <v>0</v>
      </c>
    </row>
    <row r="239" spans="2:49" x14ac:dyDescent="0.25">
      <c r="B239" s="18" t="s">
        <v>95</v>
      </c>
      <c r="C239" s="18">
        <f ca="1">VLOOKUP('Bewerking, HH'!$B239,INDIRECT("'Plak, Gebiedsmaatregelen'!A"&amp;$F$18&amp;":H"&amp;$F$19),C$24,FALSE)</f>
        <v>5421</v>
      </c>
      <c r="D239" s="18">
        <f ca="1">VLOOKUP('Bewerking, HH'!$B239,INDIRECT("'Plak, Gebiedsmaatregelen'!A"&amp;$F$18&amp;":H"&amp;$F$19),D$24,FALSE)</f>
        <v>1735</v>
      </c>
      <c r="E239" s="18">
        <f ca="1">VLOOKUP('Bewerking, HH'!$B239,INDIRECT("'Plak, Gebiedsmaatregelen'!A"&amp;$F$18&amp;":H"&amp;$F$19),E$24,FALSE)</f>
        <v>0</v>
      </c>
      <c r="F239" s="18">
        <f ca="1">VLOOKUP('Bewerking, HH'!$B239,INDIRECT("'Plak, Gebiedsmaatregelen'!A"&amp;$F$18&amp;":H"&amp;$F$19),F$24,FALSE)</f>
        <v>0</v>
      </c>
      <c r="G239" s="18">
        <f ca="1">VLOOKUP('Bewerking, HH'!$B239,INDIRECT("'Plak, Gebiedsmaatregelen'!A"&amp;$F$18&amp;":H"&amp;$F$19),G$24,FALSE)</f>
        <v>0</v>
      </c>
      <c r="H239" s="18">
        <f ca="1">VLOOKUP('Bewerking, HH'!$B239,INDIRECT("'Plak, Gebiedsmaatregelen'!A"&amp;$F$18&amp;":H"&amp;$F$19),H$24,FALSE)</f>
        <v>0</v>
      </c>
      <c r="I239" s="18">
        <f ca="1">VLOOKUP('Bewerking, HH'!$B239,INDIRECT("'Plak, Gebiedsmaatregelen'!A"&amp;$F$18&amp;":H"&amp;$F$19),I$24,FALSE)</f>
        <v>3686</v>
      </c>
      <c r="M239" s="18">
        <f ca="1">VLOOKUP('Bewerking, HH'!$B239,INDIRECT("'Plak, Gebiedsmaatregelen'!A"&amp;$P$18&amp;":H"&amp;$P$19),M$24,FALSE)</f>
        <v>5421</v>
      </c>
      <c r="N239" s="18">
        <f ca="1">VLOOKUP('Bewerking, HH'!$B239,INDIRECT("'Plak, Gebiedsmaatregelen'!A"&amp;$P$18&amp;":H"&amp;$P$19),N$24,FALSE)</f>
        <v>1526</v>
      </c>
      <c r="O239" s="18">
        <f ca="1">VLOOKUP('Bewerking, HH'!$B239,INDIRECT("'Plak, Gebiedsmaatregelen'!A"&amp;$P$18&amp;":H"&amp;$P$19),O$24,FALSE)</f>
        <v>0</v>
      </c>
      <c r="P239" s="18">
        <f ca="1">VLOOKUP('Bewerking, HH'!$B239,INDIRECT("'Plak, Gebiedsmaatregelen'!A"&amp;$P$18&amp;":H"&amp;$P$19),P$24,FALSE)</f>
        <v>0</v>
      </c>
      <c r="Q239" s="18">
        <f ca="1">VLOOKUP('Bewerking, HH'!$B239,INDIRECT("'Plak, Gebiedsmaatregelen'!A"&amp;$P$18&amp;":H"&amp;$P$19),Q$24,FALSE)</f>
        <v>0</v>
      </c>
      <c r="R239" s="18">
        <f ca="1">VLOOKUP('Bewerking, HH'!$B239,INDIRECT("'Plak, Gebiedsmaatregelen'!A"&amp;$P$18&amp;":H"&amp;$P$19),R$24,FALSE)</f>
        <v>0</v>
      </c>
      <c r="S239" s="18">
        <f ca="1">VLOOKUP('Bewerking, HH'!$B239,INDIRECT("'Plak, Gebiedsmaatregelen'!A"&amp;$P$18&amp;":H"&amp;$P$19),S$24,FALSE)</f>
        <v>3895</v>
      </c>
      <c r="W239" s="18">
        <f ca="1">VLOOKUP('Bewerking, HH'!$B239,INDIRECT("'Plak, Gebiedsmaatregelen'!A"&amp;$Z$18&amp;":H"&amp;$Z$19),W$24,FALSE)</f>
        <v>5421</v>
      </c>
      <c r="X239" s="18">
        <f ca="1">VLOOKUP('Bewerking, HH'!$B239,INDIRECT("'Plak, Gebiedsmaatregelen'!A"&amp;$Z$18&amp;":H"&amp;$Z$19),X$24,FALSE)</f>
        <v>1526</v>
      </c>
      <c r="Y239" s="18">
        <f ca="1">VLOOKUP('Bewerking, HH'!$B239,INDIRECT("'Plak, Gebiedsmaatregelen'!A"&amp;$Z$18&amp;":H"&amp;$Z$19),Y$24,FALSE)</f>
        <v>0</v>
      </c>
      <c r="Z239" s="18">
        <f ca="1">VLOOKUP('Bewerking, HH'!$B239,INDIRECT("'Plak, Gebiedsmaatregelen'!A"&amp;$Z$18&amp;":H"&amp;$Z$19),Z$24,FALSE)</f>
        <v>0</v>
      </c>
      <c r="AA239" s="18">
        <f ca="1">VLOOKUP('Bewerking, HH'!$B239,INDIRECT("'Plak, Gebiedsmaatregelen'!A"&amp;$Z$18&amp;":H"&amp;$Z$19),AA$24,FALSE)</f>
        <v>0</v>
      </c>
      <c r="AB239" s="18">
        <f ca="1">VLOOKUP('Bewerking, HH'!$B239,INDIRECT("'Plak, Gebiedsmaatregelen'!A"&amp;$Z$18&amp;":H"&amp;$Z$19),AB$24,FALSE)</f>
        <v>3157</v>
      </c>
      <c r="AC239" s="18">
        <f ca="1">VLOOKUP('Bewerking, HH'!$B239,INDIRECT("'Plak, Gebiedsmaatregelen'!A"&amp;$Z$18&amp;":H"&amp;$Z$19),AC$24,FALSE)</f>
        <v>738</v>
      </c>
      <c r="AG239" s="18">
        <f ca="1">VLOOKUP('Bewerking, HH'!$B239,INDIRECT("'Plak, Gebiedsmaatregelen'!A"&amp;$AJ$18&amp;":H"&amp;$AJ$19),AG$24,FALSE)</f>
        <v>5421</v>
      </c>
      <c r="AH239" s="18">
        <f ca="1">VLOOKUP('Bewerking, HH'!$B239,INDIRECT("'Plak, Gebiedsmaatregelen'!A"&amp;$AJ$18&amp;":H"&amp;$AJ$19),AH$24,FALSE)</f>
        <v>1526</v>
      </c>
      <c r="AI239" s="18">
        <f ca="1">VLOOKUP('Bewerking, HH'!$B239,INDIRECT("'Plak, Gebiedsmaatregelen'!A"&amp;$AJ$18&amp;":H"&amp;$AJ$19),AI$24,FALSE)</f>
        <v>0</v>
      </c>
      <c r="AJ239" s="18">
        <f ca="1">VLOOKUP('Bewerking, HH'!$B239,INDIRECT("'Plak, Gebiedsmaatregelen'!A"&amp;$AJ$18&amp;":H"&amp;$AJ$19),AJ$24,FALSE)</f>
        <v>0</v>
      </c>
      <c r="AK239" s="18">
        <f ca="1">VLOOKUP('Bewerking, HH'!$B239,INDIRECT("'Plak, Gebiedsmaatregelen'!A"&amp;$AJ$18&amp;":H"&amp;$AJ$19),AK$24,FALSE)</f>
        <v>0</v>
      </c>
      <c r="AL239" s="18">
        <f ca="1">VLOOKUP('Bewerking, HH'!$B239,INDIRECT("'Plak, Gebiedsmaatregelen'!A"&amp;$AJ$18&amp;":H"&amp;$AJ$19),AL$24,FALSE)</f>
        <v>0</v>
      </c>
      <c r="AM239" s="18">
        <f ca="1">VLOOKUP('Bewerking, HH'!$B239,INDIRECT("'Plak, Gebiedsmaatregelen'!A"&amp;$AJ$18&amp;":H"&amp;$AJ$19),AM$24,FALSE)</f>
        <v>0</v>
      </c>
      <c r="AQ239" s="18">
        <f ca="1">VLOOKUP('Bewerking, HH'!$B239,INDIRECT("'Plak, Gebiedsmaatregelen'!A"&amp;$AT$18&amp;":H"&amp;$AT$19),AQ$24,FALSE)</f>
        <v>5421</v>
      </c>
      <c r="AR239" s="18">
        <f ca="1">VLOOKUP('Bewerking, HH'!$B239,INDIRECT("'Plak, Gebiedsmaatregelen'!A"&amp;$AT$18&amp;":H"&amp;$AT$19),AR$24,FALSE)</f>
        <v>3929</v>
      </c>
      <c r="AS239" s="18">
        <f ca="1">VLOOKUP('Bewerking, HH'!$B239,INDIRECT("'Plak, Gebiedsmaatregelen'!A"&amp;$AT$18&amp;":H"&amp;$AT$19),AS$24,FALSE)</f>
        <v>1488</v>
      </c>
      <c r="AT239" s="18">
        <f ca="1">VLOOKUP('Bewerking, HH'!$B239,INDIRECT("'Plak, Gebiedsmaatregelen'!A"&amp;$AT$18&amp;":H"&amp;$AT$19),AT$24,FALSE)</f>
        <v>0</v>
      </c>
      <c r="AU239" s="18">
        <f ca="1">VLOOKUP('Bewerking, HH'!$B239,INDIRECT("'Plak, Gebiedsmaatregelen'!A"&amp;$AT$18&amp;":H"&amp;$AT$19),AU$24,FALSE)</f>
        <v>0</v>
      </c>
      <c r="AV239" s="18">
        <f ca="1">VLOOKUP('Bewerking, HH'!$B239,INDIRECT("'Plak, Gebiedsmaatregelen'!A"&amp;$AT$18&amp;":H"&amp;$AT$19),AV$24,FALSE)</f>
        <v>0</v>
      </c>
      <c r="AW239" s="18">
        <f ca="1">VLOOKUP('Bewerking, HH'!$B239,INDIRECT("'Plak, Gebiedsmaatregelen'!A"&amp;$AT$18&amp;":H"&amp;$AT$19),AW$24,FALSE)</f>
        <v>4</v>
      </c>
    </row>
    <row r="240" spans="2:49" x14ac:dyDescent="0.25">
      <c r="B240" s="18" t="s">
        <v>96</v>
      </c>
      <c r="C240" s="18">
        <f ca="1">VLOOKUP('Bewerking, HH'!$B240,INDIRECT("'Plak, Gebiedsmaatregelen'!A"&amp;$F$18&amp;":H"&amp;$F$19),C$24,FALSE)</f>
        <v>10476</v>
      </c>
      <c r="D240" s="18">
        <f ca="1">VLOOKUP('Bewerking, HH'!$B240,INDIRECT("'Plak, Gebiedsmaatregelen'!A"&amp;$F$18&amp;":H"&amp;$F$19),D$24,FALSE)</f>
        <v>5494</v>
      </c>
      <c r="E240" s="18">
        <f ca="1">VLOOKUP('Bewerking, HH'!$B240,INDIRECT("'Plak, Gebiedsmaatregelen'!A"&amp;$F$18&amp;":H"&amp;$F$19),E$24,FALSE)</f>
        <v>0</v>
      </c>
      <c r="F240" s="18">
        <f ca="1">VLOOKUP('Bewerking, HH'!$B240,INDIRECT("'Plak, Gebiedsmaatregelen'!A"&amp;$F$18&amp;":H"&amp;$F$19),F$24,FALSE)</f>
        <v>0</v>
      </c>
      <c r="G240" s="18">
        <f ca="1">VLOOKUP('Bewerking, HH'!$B240,INDIRECT("'Plak, Gebiedsmaatregelen'!A"&amp;$F$18&amp;":H"&amp;$F$19),G$24,FALSE)</f>
        <v>0</v>
      </c>
      <c r="H240" s="18">
        <f ca="1">VLOOKUP('Bewerking, HH'!$B240,INDIRECT("'Plak, Gebiedsmaatregelen'!A"&amp;$F$18&amp;":H"&amp;$F$19),H$24,FALSE)</f>
        <v>0</v>
      </c>
      <c r="I240" s="18">
        <f ca="1">VLOOKUP('Bewerking, HH'!$B240,INDIRECT("'Plak, Gebiedsmaatregelen'!A"&amp;$F$18&amp;":H"&amp;$F$19),I$24,FALSE)</f>
        <v>4982</v>
      </c>
      <c r="M240" s="18">
        <f ca="1">VLOOKUP('Bewerking, HH'!$B240,INDIRECT("'Plak, Gebiedsmaatregelen'!A"&amp;$P$18&amp;":H"&amp;$P$19),M$24,FALSE)</f>
        <v>10476</v>
      </c>
      <c r="N240" s="18">
        <f ca="1">VLOOKUP('Bewerking, HH'!$B240,INDIRECT("'Plak, Gebiedsmaatregelen'!A"&amp;$P$18&amp;":H"&amp;$P$19),N$24,FALSE)</f>
        <v>5111</v>
      </c>
      <c r="O240" s="18">
        <f ca="1">VLOOKUP('Bewerking, HH'!$B240,INDIRECT("'Plak, Gebiedsmaatregelen'!A"&amp;$P$18&amp;":H"&amp;$P$19),O$24,FALSE)</f>
        <v>0</v>
      </c>
      <c r="P240" s="18">
        <f ca="1">VLOOKUP('Bewerking, HH'!$B240,INDIRECT("'Plak, Gebiedsmaatregelen'!A"&amp;$P$18&amp;":H"&amp;$P$19),P$24,FALSE)</f>
        <v>0</v>
      </c>
      <c r="Q240" s="18">
        <f ca="1">VLOOKUP('Bewerking, HH'!$B240,INDIRECT("'Plak, Gebiedsmaatregelen'!A"&amp;$P$18&amp;":H"&amp;$P$19),Q$24,FALSE)</f>
        <v>0</v>
      </c>
      <c r="R240" s="18">
        <f ca="1">VLOOKUP('Bewerking, HH'!$B240,INDIRECT("'Plak, Gebiedsmaatregelen'!A"&amp;$P$18&amp;":H"&amp;$P$19),R$24,FALSE)</f>
        <v>0</v>
      </c>
      <c r="S240" s="18">
        <f ca="1">VLOOKUP('Bewerking, HH'!$B240,INDIRECT("'Plak, Gebiedsmaatregelen'!A"&amp;$P$18&amp;":H"&amp;$P$19),S$24,FALSE)</f>
        <v>5365</v>
      </c>
      <c r="W240" s="18">
        <f ca="1">VLOOKUP('Bewerking, HH'!$B240,INDIRECT("'Plak, Gebiedsmaatregelen'!A"&amp;$Z$18&amp;":H"&amp;$Z$19),W$24,FALSE)</f>
        <v>10476</v>
      </c>
      <c r="X240" s="18">
        <f ca="1">VLOOKUP('Bewerking, HH'!$B240,INDIRECT("'Plak, Gebiedsmaatregelen'!A"&amp;$Z$18&amp;":H"&amp;$Z$19),X$24,FALSE)</f>
        <v>5111</v>
      </c>
      <c r="Y240" s="18">
        <f ca="1">VLOOKUP('Bewerking, HH'!$B240,INDIRECT("'Plak, Gebiedsmaatregelen'!A"&amp;$Z$18&amp;":H"&amp;$Z$19),Y$24,FALSE)</f>
        <v>0</v>
      </c>
      <c r="Z240" s="18">
        <f ca="1">VLOOKUP('Bewerking, HH'!$B240,INDIRECT("'Plak, Gebiedsmaatregelen'!A"&amp;$Z$18&amp;":H"&amp;$Z$19),Z$24,FALSE)</f>
        <v>0</v>
      </c>
      <c r="AA240" s="18">
        <f ca="1">VLOOKUP('Bewerking, HH'!$B240,INDIRECT("'Plak, Gebiedsmaatregelen'!A"&amp;$Z$18&amp;":H"&amp;$Z$19),AA$24,FALSE)</f>
        <v>0</v>
      </c>
      <c r="AB240" s="18">
        <f ca="1">VLOOKUP('Bewerking, HH'!$B240,INDIRECT("'Plak, Gebiedsmaatregelen'!A"&amp;$Z$18&amp;":H"&amp;$Z$19),AB$24,FALSE)</f>
        <v>4667</v>
      </c>
      <c r="AC240" s="18">
        <f ca="1">VLOOKUP('Bewerking, HH'!$B240,INDIRECT("'Plak, Gebiedsmaatregelen'!A"&amp;$Z$18&amp;":H"&amp;$Z$19),AC$24,FALSE)</f>
        <v>698</v>
      </c>
      <c r="AG240" s="18">
        <f ca="1">VLOOKUP('Bewerking, HH'!$B240,INDIRECT("'Plak, Gebiedsmaatregelen'!A"&amp;$AJ$18&amp;":H"&amp;$AJ$19),AG$24,FALSE)</f>
        <v>10476</v>
      </c>
      <c r="AH240" s="18">
        <f ca="1">VLOOKUP('Bewerking, HH'!$B240,INDIRECT("'Plak, Gebiedsmaatregelen'!A"&amp;$AJ$18&amp;":H"&amp;$AJ$19),AH$24,FALSE)</f>
        <v>5111</v>
      </c>
      <c r="AI240" s="18">
        <f ca="1">VLOOKUP('Bewerking, HH'!$B240,INDIRECT("'Plak, Gebiedsmaatregelen'!A"&amp;$AJ$18&amp;":H"&amp;$AJ$19),AI$24,FALSE)</f>
        <v>0</v>
      </c>
      <c r="AJ240" s="18">
        <f ca="1">VLOOKUP('Bewerking, HH'!$B240,INDIRECT("'Plak, Gebiedsmaatregelen'!A"&amp;$AJ$18&amp;":H"&amp;$AJ$19),AJ$24,FALSE)</f>
        <v>0</v>
      </c>
      <c r="AK240" s="18">
        <f ca="1">VLOOKUP('Bewerking, HH'!$B240,INDIRECT("'Plak, Gebiedsmaatregelen'!A"&amp;$AJ$18&amp;":H"&amp;$AJ$19),AK$24,FALSE)</f>
        <v>0</v>
      </c>
      <c r="AL240" s="18">
        <f ca="1">VLOOKUP('Bewerking, HH'!$B240,INDIRECT("'Plak, Gebiedsmaatregelen'!A"&amp;$AJ$18&amp;":H"&amp;$AJ$19),AL$24,FALSE)</f>
        <v>0</v>
      </c>
      <c r="AM240" s="18">
        <f ca="1">VLOOKUP('Bewerking, HH'!$B240,INDIRECT("'Plak, Gebiedsmaatregelen'!A"&amp;$AJ$18&amp;":H"&amp;$AJ$19),AM$24,FALSE)</f>
        <v>0</v>
      </c>
      <c r="AQ240" s="18">
        <f ca="1">VLOOKUP('Bewerking, HH'!$B240,INDIRECT("'Plak, Gebiedsmaatregelen'!A"&amp;$AT$18&amp;":H"&amp;$AT$19),AQ$24,FALSE)</f>
        <v>10476</v>
      </c>
      <c r="AR240" s="18">
        <f ca="1">VLOOKUP('Bewerking, HH'!$B240,INDIRECT("'Plak, Gebiedsmaatregelen'!A"&amp;$AT$18&amp;":H"&amp;$AT$19),AR$24,FALSE)</f>
        <v>8515</v>
      </c>
      <c r="AS240" s="18">
        <f ca="1">VLOOKUP('Bewerking, HH'!$B240,INDIRECT("'Plak, Gebiedsmaatregelen'!A"&amp;$AT$18&amp;":H"&amp;$AT$19),AS$24,FALSE)</f>
        <v>1961</v>
      </c>
      <c r="AT240" s="18">
        <f ca="1">VLOOKUP('Bewerking, HH'!$B240,INDIRECT("'Plak, Gebiedsmaatregelen'!A"&amp;$AT$18&amp;":H"&amp;$AT$19),AT$24,FALSE)</f>
        <v>0</v>
      </c>
      <c r="AU240" s="18">
        <f ca="1">VLOOKUP('Bewerking, HH'!$B240,INDIRECT("'Plak, Gebiedsmaatregelen'!A"&amp;$AT$18&amp;":H"&amp;$AT$19),AU$24,FALSE)</f>
        <v>0</v>
      </c>
      <c r="AV240" s="18">
        <f ca="1">VLOOKUP('Bewerking, HH'!$B240,INDIRECT("'Plak, Gebiedsmaatregelen'!A"&amp;$AT$18&amp;":H"&amp;$AT$19),AV$24,FALSE)</f>
        <v>0</v>
      </c>
      <c r="AW240" s="18">
        <f ca="1">VLOOKUP('Bewerking, HH'!$B240,INDIRECT("'Plak, Gebiedsmaatregelen'!A"&amp;$AT$18&amp;":H"&amp;$AT$19),AW$24,FALSE)</f>
        <v>0</v>
      </c>
    </row>
    <row r="241" spans="2:49" x14ac:dyDescent="0.25">
      <c r="B241" s="18" t="s">
        <v>97</v>
      </c>
      <c r="C241" s="18">
        <f ca="1">VLOOKUP('Bewerking, HH'!$B241,INDIRECT("'Plak, Gebiedsmaatregelen'!A"&amp;$F$18&amp;":H"&amp;$F$19),C$24,FALSE)</f>
        <v>1401</v>
      </c>
      <c r="D241" s="18">
        <f ca="1">VLOOKUP('Bewerking, HH'!$B241,INDIRECT("'Plak, Gebiedsmaatregelen'!A"&amp;$F$18&amp;":H"&amp;$F$19),D$24,FALSE)</f>
        <v>472</v>
      </c>
      <c r="E241" s="18">
        <f ca="1">VLOOKUP('Bewerking, HH'!$B241,INDIRECT("'Plak, Gebiedsmaatregelen'!A"&amp;$F$18&amp;":H"&amp;$F$19),E$24,FALSE)</f>
        <v>0</v>
      </c>
      <c r="F241" s="18">
        <f ca="1">VLOOKUP('Bewerking, HH'!$B241,INDIRECT("'Plak, Gebiedsmaatregelen'!A"&amp;$F$18&amp;":H"&amp;$F$19),F$24,FALSE)</f>
        <v>0</v>
      </c>
      <c r="G241" s="18">
        <f ca="1">VLOOKUP('Bewerking, HH'!$B241,INDIRECT("'Plak, Gebiedsmaatregelen'!A"&amp;$F$18&amp;":H"&amp;$F$19),G$24,FALSE)</f>
        <v>0</v>
      </c>
      <c r="H241" s="18">
        <f ca="1">VLOOKUP('Bewerking, HH'!$B241,INDIRECT("'Plak, Gebiedsmaatregelen'!A"&amp;$F$18&amp;":H"&amp;$F$19),H$24,FALSE)</f>
        <v>0</v>
      </c>
      <c r="I241" s="18">
        <f ca="1">VLOOKUP('Bewerking, HH'!$B241,INDIRECT("'Plak, Gebiedsmaatregelen'!A"&amp;$F$18&amp;":H"&amp;$F$19),I$24,FALSE)</f>
        <v>929</v>
      </c>
      <c r="M241" s="18">
        <f ca="1">VLOOKUP('Bewerking, HH'!$B241,INDIRECT("'Plak, Gebiedsmaatregelen'!A"&amp;$P$18&amp;":H"&amp;$P$19),M$24,FALSE)</f>
        <v>1401</v>
      </c>
      <c r="N241" s="18">
        <f ca="1">VLOOKUP('Bewerking, HH'!$B241,INDIRECT("'Plak, Gebiedsmaatregelen'!A"&amp;$P$18&amp;":H"&amp;$P$19),N$24,FALSE)</f>
        <v>472</v>
      </c>
      <c r="O241" s="18">
        <f ca="1">VLOOKUP('Bewerking, HH'!$B241,INDIRECT("'Plak, Gebiedsmaatregelen'!A"&amp;$P$18&amp;":H"&amp;$P$19),O$24,FALSE)</f>
        <v>0</v>
      </c>
      <c r="P241" s="18">
        <f ca="1">VLOOKUP('Bewerking, HH'!$B241,INDIRECT("'Plak, Gebiedsmaatregelen'!A"&amp;$P$18&amp;":H"&amp;$P$19),P$24,FALSE)</f>
        <v>0</v>
      </c>
      <c r="Q241" s="18">
        <f ca="1">VLOOKUP('Bewerking, HH'!$B241,INDIRECT("'Plak, Gebiedsmaatregelen'!A"&amp;$P$18&amp;":H"&amp;$P$19),Q$24,FALSE)</f>
        <v>0</v>
      </c>
      <c r="R241" s="18">
        <f ca="1">VLOOKUP('Bewerking, HH'!$B241,INDIRECT("'Plak, Gebiedsmaatregelen'!A"&amp;$P$18&amp;":H"&amp;$P$19),R$24,FALSE)</f>
        <v>0</v>
      </c>
      <c r="S241" s="18">
        <f ca="1">VLOOKUP('Bewerking, HH'!$B241,INDIRECT("'Plak, Gebiedsmaatregelen'!A"&amp;$P$18&amp;":H"&amp;$P$19),S$24,FALSE)</f>
        <v>929</v>
      </c>
      <c r="W241" s="18">
        <f ca="1">VLOOKUP('Bewerking, HH'!$B241,INDIRECT("'Plak, Gebiedsmaatregelen'!A"&amp;$Z$18&amp;":H"&amp;$Z$19),W$24,FALSE)</f>
        <v>1401</v>
      </c>
      <c r="X241" s="18">
        <f ca="1">VLOOKUP('Bewerking, HH'!$B241,INDIRECT("'Plak, Gebiedsmaatregelen'!A"&amp;$Z$18&amp;":H"&amp;$Z$19),X$24,FALSE)</f>
        <v>472</v>
      </c>
      <c r="Y241" s="18">
        <f ca="1">VLOOKUP('Bewerking, HH'!$B241,INDIRECT("'Plak, Gebiedsmaatregelen'!A"&amp;$Z$18&amp;":H"&amp;$Z$19),Y$24,FALSE)</f>
        <v>0</v>
      </c>
      <c r="Z241" s="18">
        <f ca="1">VLOOKUP('Bewerking, HH'!$B241,INDIRECT("'Plak, Gebiedsmaatregelen'!A"&amp;$Z$18&amp;":H"&amp;$Z$19),Z$24,FALSE)</f>
        <v>0</v>
      </c>
      <c r="AA241" s="18">
        <f ca="1">VLOOKUP('Bewerking, HH'!$B241,INDIRECT("'Plak, Gebiedsmaatregelen'!A"&amp;$Z$18&amp;":H"&amp;$Z$19),AA$24,FALSE)</f>
        <v>0</v>
      </c>
      <c r="AB241" s="18">
        <f ca="1">VLOOKUP('Bewerking, HH'!$B241,INDIRECT("'Plak, Gebiedsmaatregelen'!A"&amp;$Z$18&amp;":H"&amp;$Z$19),AB$24,FALSE)</f>
        <v>866</v>
      </c>
      <c r="AC241" s="18">
        <f ca="1">VLOOKUP('Bewerking, HH'!$B241,INDIRECT("'Plak, Gebiedsmaatregelen'!A"&amp;$Z$18&amp;":H"&amp;$Z$19),AC$24,FALSE)</f>
        <v>63</v>
      </c>
      <c r="AG241" s="18">
        <f ca="1">VLOOKUP('Bewerking, HH'!$B241,INDIRECT("'Plak, Gebiedsmaatregelen'!A"&amp;$AJ$18&amp;":H"&amp;$AJ$19),AG$24,FALSE)</f>
        <v>1401</v>
      </c>
      <c r="AH241" s="18">
        <f ca="1">VLOOKUP('Bewerking, HH'!$B241,INDIRECT("'Plak, Gebiedsmaatregelen'!A"&amp;$AJ$18&amp;":H"&amp;$AJ$19),AH$24,FALSE)</f>
        <v>472</v>
      </c>
      <c r="AI241" s="18">
        <f ca="1">VLOOKUP('Bewerking, HH'!$B241,INDIRECT("'Plak, Gebiedsmaatregelen'!A"&amp;$AJ$18&amp;":H"&amp;$AJ$19),AI$24,FALSE)</f>
        <v>0</v>
      </c>
      <c r="AJ241" s="18">
        <f ca="1">VLOOKUP('Bewerking, HH'!$B241,INDIRECT("'Plak, Gebiedsmaatregelen'!A"&amp;$AJ$18&amp;":H"&amp;$AJ$19),AJ$24,FALSE)</f>
        <v>0</v>
      </c>
      <c r="AK241" s="18">
        <f ca="1">VLOOKUP('Bewerking, HH'!$B241,INDIRECT("'Plak, Gebiedsmaatregelen'!A"&amp;$AJ$18&amp;":H"&amp;$AJ$19),AK$24,FALSE)</f>
        <v>0</v>
      </c>
      <c r="AL241" s="18">
        <f ca="1">VLOOKUP('Bewerking, HH'!$B241,INDIRECT("'Plak, Gebiedsmaatregelen'!A"&amp;$AJ$18&amp;":H"&amp;$AJ$19),AL$24,FALSE)</f>
        <v>0</v>
      </c>
      <c r="AM241" s="18">
        <f ca="1">VLOOKUP('Bewerking, HH'!$B241,INDIRECT("'Plak, Gebiedsmaatregelen'!A"&amp;$AJ$18&amp;":H"&amp;$AJ$19),AM$24,FALSE)</f>
        <v>0</v>
      </c>
      <c r="AQ241" s="18">
        <f ca="1">VLOOKUP('Bewerking, HH'!$B241,INDIRECT("'Plak, Gebiedsmaatregelen'!A"&amp;$AT$18&amp;":H"&amp;$AT$19),AQ$24,FALSE)</f>
        <v>1401</v>
      </c>
      <c r="AR241" s="18">
        <f ca="1">VLOOKUP('Bewerking, HH'!$B241,INDIRECT("'Plak, Gebiedsmaatregelen'!A"&amp;$AT$18&amp;":H"&amp;$AT$19),AR$24,FALSE)</f>
        <v>962</v>
      </c>
      <c r="AS241" s="18">
        <f ca="1">VLOOKUP('Bewerking, HH'!$B241,INDIRECT("'Plak, Gebiedsmaatregelen'!A"&amp;$AT$18&amp;":H"&amp;$AT$19),AS$24,FALSE)</f>
        <v>439</v>
      </c>
      <c r="AT241" s="18">
        <f ca="1">VLOOKUP('Bewerking, HH'!$B241,INDIRECT("'Plak, Gebiedsmaatregelen'!A"&amp;$AT$18&amp;":H"&amp;$AT$19),AT$24,FALSE)</f>
        <v>0</v>
      </c>
      <c r="AU241" s="18">
        <f ca="1">VLOOKUP('Bewerking, HH'!$B241,INDIRECT("'Plak, Gebiedsmaatregelen'!A"&amp;$AT$18&amp;":H"&amp;$AT$19),AU$24,FALSE)</f>
        <v>0</v>
      </c>
      <c r="AV241" s="18">
        <f ca="1">VLOOKUP('Bewerking, HH'!$B241,INDIRECT("'Plak, Gebiedsmaatregelen'!A"&amp;$AT$18&amp;":H"&amp;$AT$19),AV$24,FALSE)</f>
        <v>0</v>
      </c>
      <c r="AW241" s="18">
        <f ca="1">VLOOKUP('Bewerking, HH'!$B241,INDIRECT("'Plak, Gebiedsmaatregelen'!A"&amp;$AT$18&amp;":H"&amp;$AT$19),AW$24,FALSE)</f>
        <v>0</v>
      </c>
    </row>
    <row r="242" spans="2:49" x14ac:dyDescent="0.25">
      <c r="B242" s="18" t="s">
        <v>98</v>
      </c>
      <c r="C242" s="18">
        <f ca="1">VLOOKUP('Bewerking, HH'!$B242,INDIRECT("'Plak, Gebiedsmaatregelen'!A"&amp;$F$18&amp;":H"&amp;$F$19),C$24,FALSE)</f>
        <v>9487</v>
      </c>
      <c r="D242" s="18">
        <f ca="1">VLOOKUP('Bewerking, HH'!$B242,INDIRECT("'Plak, Gebiedsmaatregelen'!A"&amp;$F$18&amp;":H"&amp;$F$19),D$24,FALSE)</f>
        <v>4054</v>
      </c>
      <c r="E242" s="18">
        <f ca="1">VLOOKUP('Bewerking, HH'!$B242,INDIRECT("'Plak, Gebiedsmaatregelen'!A"&amp;$F$18&amp;":H"&amp;$F$19),E$24,FALSE)</f>
        <v>0</v>
      </c>
      <c r="F242" s="18">
        <f ca="1">VLOOKUP('Bewerking, HH'!$B242,INDIRECT("'Plak, Gebiedsmaatregelen'!A"&amp;$F$18&amp;":H"&amp;$F$19),F$24,FALSE)</f>
        <v>0</v>
      </c>
      <c r="G242" s="18">
        <f ca="1">VLOOKUP('Bewerking, HH'!$B242,INDIRECT("'Plak, Gebiedsmaatregelen'!A"&amp;$F$18&amp;":H"&amp;$F$19),G$24,FALSE)</f>
        <v>0</v>
      </c>
      <c r="H242" s="18">
        <f ca="1">VLOOKUP('Bewerking, HH'!$B242,INDIRECT("'Plak, Gebiedsmaatregelen'!A"&amp;$F$18&amp;":H"&amp;$F$19),H$24,FALSE)</f>
        <v>0</v>
      </c>
      <c r="I242" s="18">
        <f ca="1">VLOOKUP('Bewerking, HH'!$B242,INDIRECT("'Plak, Gebiedsmaatregelen'!A"&amp;$F$18&amp;":H"&amp;$F$19),I$24,FALSE)</f>
        <v>5433</v>
      </c>
      <c r="M242" s="18">
        <f ca="1">VLOOKUP('Bewerking, HH'!$B242,INDIRECT("'Plak, Gebiedsmaatregelen'!A"&amp;$P$18&amp;":H"&amp;$P$19),M$24,FALSE)</f>
        <v>9487</v>
      </c>
      <c r="N242" s="18">
        <f ca="1">VLOOKUP('Bewerking, HH'!$B242,INDIRECT("'Plak, Gebiedsmaatregelen'!A"&amp;$P$18&amp;":H"&amp;$P$19),N$24,FALSE)</f>
        <v>4054</v>
      </c>
      <c r="O242" s="18">
        <f ca="1">VLOOKUP('Bewerking, HH'!$B242,INDIRECT("'Plak, Gebiedsmaatregelen'!A"&amp;$P$18&amp;":H"&amp;$P$19),O$24,FALSE)</f>
        <v>0</v>
      </c>
      <c r="P242" s="18">
        <f ca="1">VLOOKUP('Bewerking, HH'!$B242,INDIRECT("'Plak, Gebiedsmaatregelen'!A"&amp;$P$18&amp;":H"&amp;$P$19),P$24,FALSE)</f>
        <v>0</v>
      </c>
      <c r="Q242" s="18">
        <f ca="1">VLOOKUP('Bewerking, HH'!$B242,INDIRECT("'Plak, Gebiedsmaatregelen'!A"&amp;$P$18&amp;":H"&amp;$P$19),Q$24,FALSE)</f>
        <v>0</v>
      </c>
      <c r="R242" s="18">
        <f ca="1">VLOOKUP('Bewerking, HH'!$B242,INDIRECT("'Plak, Gebiedsmaatregelen'!A"&amp;$P$18&amp;":H"&amp;$P$19),R$24,FALSE)</f>
        <v>0</v>
      </c>
      <c r="S242" s="18">
        <f ca="1">VLOOKUP('Bewerking, HH'!$B242,INDIRECT("'Plak, Gebiedsmaatregelen'!A"&amp;$P$18&amp;":H"&amp;$P$19),S$24,FALSE)</f>
        <v>5433</v>
      </c>
      <c r="W242" s="18">
        <f ca="1">VLOOKUP('Bewerking, HH'!$B242,INDIRECT("'Plak, Gebiedsmaatregelen'!A"&amp;$Z$18&amp;":H"&amp;$Z$19),W$24,FALSE)</f>
        <v>9487</v>
      </c>
      <c r="X242" s="18">
        <f ca="1">VLOOKUP('Bewerking, HH'!$B242,INDIRECT("'Plak, Gebiedsmaatregelen'!A"&amp;$Z$18&amp;":H"&amp;$Z$19),X$24,FALSE)</f>
        <v>4054</v>
      </c>
      <c r="Y242" s="18">
        <f ca="1">VLOOKUP('Bewerking, HH'!$B242,INDIRECT("'Plak, Gebiedsmaatregelen'!A"&amp;$Z$18&amp;":H"&amp;$Z$19),Y$24,FALSE)</f>
        <v>0</v>
      </c>
      <c r="Z242" s="18">
        <f ca="1">VLOOKUP('Bewerking, HH'!$B242,INDIRECT("'Plak, Gebiedsmaatregelen'!A"&amp;$Z$18&amp;":H"&amp;$Z$19),Z$24,FALSE)</f>
        <v>0</v>
      </c>
      <c r="AA242" s="18">
        <f ca="1">VLOOKUP('Bewerking, HH'!$B242,INDIRECT("'Plak, Gebiedsmaatregelen'!A"&amp;$Z$18&amp;":H"&amp;$Z$19),AA$24,FALSE)</f>
        <v>0</v>
      </c>
      <c r="AB242" s="18">
        <f ca="1">VLOOKUP('Bewerking, HH'!$B242,INDIRECT("'Plak, Gebiedsmaatregelen'!A"&amp;$Z$18&amp;":H"&amp;$Z$19),AB$24,FALSE)</f>
        <v>5250</v>
      </c>
      <c r="AC242" s="18">
        <f ca="1">VLOOKUP('Bewerking, HH'!$B242,INDIRECT("'Plak, Gebiedsmaatregelen'!A"&amp;$Z$18&amp;":H"&amp;$Z$19),AC$24,FALSE)</f>
        <v>183</v>
      </c>
      <c r="AG242" s="18">
        <f ca="1">VLOOKUP('Bewerking, HH'!$B242,INDIRECT("'Plak, Gebiedsmaatregelen'!A"&amp;$AJ$18&amp;":H"&amp;$AJ$19),AG$24,FALSE)</f>
        <v>9487</v>
      </c>
      <c r="AH242" s="18">
        <f ca="1">VLOOKUP('Bewerking, HH'!$B242,INDIRECT("'Plak, Gebiedsmaatregelen'!A"&amp;$AJ$18&amp;":H"&amp;$AJ$19),AH$24,FALSE)</f>
        <v>4054</v>
      </c>
      <c r="AI242" s="18">
        <f ca="1">VLOOKUP('Bewerking, HH'!$B242,INDIRECT("'Plak, Gebiedsmaatregelen'!A"&amp;$AJ$18&amp;":H"&amp;$AJ$19),AI$24,FALSE)</f>
        <v>0</v>
      </c>
      <c r="AJ242" s="18">
        <f ca="1">VLOOKUP('Bewerking, HH'!$B242,INDIRECT("'Plak, Gebiedsmaatregelen'!A"&amp;$AJ$18&amp;":H"&amp;$AJ$19),AJ$24,FALSE)</f>
        <v>0</v>
      </c>
      <c r="AK242" s="18">
        <f ca="1">VLOOKUP('Bewerking, HH'!$B242,INDIRECT("'Plak, Gebiedsmaatregelen'!A"&amp;$AJ$18&amp;":H"&amp;$AJ$19),AK$24,FALSE)</f>
        <v>0</v>
      </c>
      <c r="AL242" s="18">
        <f ca="1">VLOOKUP('Bewerking, HH'!$B242,INDIRECT("'Plak, Gebiedsmaatregelen'!A"&amp;$AJ$18&amp;":H"&amp;$AJ$19),AL$24,FALSE)</f>
        <v>0</v>
      </c>
      <c r="AM242" s="18">
        <f ca="1">VLOOKUP('Bewerking, HH'!$B242,INDIRECT("'Plak, Gebiedsmaatregelen'!A"&amp;$AJ$18&amp;":H"&amp;$AJ$19),AM$24,FALSE)</f>
        <v>0</v>
      </c>
      <c r="AQ242" s="18">
        <f ca="1">VLOOKUP('Bewerking, HH'!$B242,INDIRECT("'Plak, Gebiedsmaatregelen'!A"&amp;$AT$18&amp;":H"&amp;$AT$19),AQ$24,FALSE)</f>
        <v>9487</v>
      </c>
      <c r="AR242" s="18">
        <f ca="1">VLOOKUP('Bewerking, HH'!$B242,INDIRECT("'Plak, Gebiedsmaatregelen'!A"&amp;$AT$18&amp;":H"&amp;$AT$19),AR$24,FALSE)</f>
        <v>8335</v>
      </c>
      <c r="AS242" s="18">
        <f ca="1">VLOOKUP('Bewerking, HH'!$B242,INDIRECT("'Plak, Gebiedsmaatregelen'!A"&amp;$AT$18&amp;":H"&amp;$AT$19),AS$24,FALSE)</f>
        <v>1152</v>
      </c>
      <c r="AT242" s="18">
        <f ca="1">VLOOKUP('Bewerking, HH'!$B242,INDIRECT("'Plak, Gebiedsmaatregelen'!A"&amp;$AT$18&amp;":H"&amp;$AT$19),AT$24,FALSE)</f>
        <v>0</v>
      </c>
      <c r="AU242" s="18">
        <f ca="1">VLOOKUP('Bewerking, HH'!$B242,INDIRECT("'Plak, Gebiedsmaatregelen'!A"&amp;$AT$18&amp;":H"&amp;$AT$19),AU$24,FALSE)</f>
        <v>0</v>
      </c>
      <c r="AV242" s="18">
        <f ca="1">VLOOKUP('Bewerking, HH'!$B242,INDIRECT("'Plak, Gebiedsmaatregelen'!A"&amp;$AT$18&amp;":H"&amp;$AT$19),AV$24,FALSE)</f>
        <v>0</v>
      </c>
      <c r="AW242" s="18">
        <f ca="1">VLOOKUP('Bewerking, HH'!$B242,INDIRECT("'Plak, Gebiedsmaatregelen'!A"&amp;$AT$18&amp;":H"&amp;$AT$19),AW$24,FALSE)</f>
        <v>0</v>
      </c>
    </row>
    <row r="243" spans="2:49" x14ac:dyDescent="0.25">
      <c r="B243" s="18" t="s">
        <v>99</v>
      </c>
      <c r="C243" s="18">
        <f ca="1">VLOOKUP('Bewerking, HH'!$B243,INDIRECT("'Plak, Gebiedsmaatregelen'!A"&amp;$F$18&amp;":H"&amp;$F$19),C$24,FALSE)</f>
        <v>8286</v>
      </c>
      <c r="D243" s="18">
        <f ca="1">VLOOKUP('Bewerking, HH'!$B243,INDIRECT("'Plak, Gebiedsmaatregelen'!A"&amp;$F$18&amp;":H"&amp;$F$19),D$24,FALSE)</f>
        <v>7128</v>
      </c>
      <c r="E243" s="18">
        <f ca="1">VLOOKUP('Bewerking, HH'!$B243,INDIRECT("'Plak, Gebiedsmaatregelen'!A"&amp;$F$18&amp;":H"&amp;$F$19),E$24,FALSE)</f>
        <v>0</v>
      </c>
      <c r="F243" s="18">
        <f ca="1">VLOOKUP('Bewerking, HH'!$B243,INDIRECT("'Plak, Gebiedsmaatregelen'!A"&amp;$F$18&amp;":H"&amp;$F$19),F$24,FALSE)</f>
        <v>0</v>
      </c>
      <c r="G243" s="18">
        <f ca="1">VLOOKUP('Bewerking, HH'!$B243,INDIRECT("'Plak, Gebiedsmaatregelen'!A"&amp;$F$18&amp;":H"&amp;$F$19),G$24,FALSE)</f>
        <v>0</v>
      </c>
      <c r="H243" s="18">
        <f ca="1">VLOOKUP('Bewerking, HH'!$B243,INDIRECT("'Plak, Gebiedsmaatregelen'!A"&amp;$F$18&amp;":H"&amp;$F$19),H$24,FALSE)</f>
        <v>0</v>
      </c>
      <c r="I243" s="18">
        <f ca="1">VLOOKUP('Bewerking, HH'!$B243,INDIRECT("'Plak, Gebiedsmaatregelen'!A"&amp;$F$18&amp;":H"&amp;$F$19),I$24,FALSE)</f>
        <v>1158</v>
      </c>
      <c r="M243" s="18">
        <f ca="1">VLOOKUP('Bewerking, HH'!$B243,INDIRECT("'Plak, Gebiedsmaatregelen'!A"&amp;$P$18&amp;":H"&amp;$P$19),M$24,FALSE)</f>
        <v>8286</v>
      </c>
      <c r="N243" s="18">
        <f ca="1">VLOOKUP('Bewerking, HH'!$B243,INDIRECT("'Plak, Gebiedsmaatregelen'!A"&amp;$P$18&amp;":H"&amp;$P$19),N$24,FALSE)</f>
        <v>7128</v>
      </c>
      <c r="O243" s="18">
        <f ca="1">VLOOKUP('Bewerking, HH'!$B243,INDIRECT("'Plak, Gebiedsmaatregelen'!A"&amp;$P$18&amp;":H"&amp;$P$19),O$24,FALSE)</f>
        <v>0</v>
      </c>
      <c r="P243" s="18">
        <f ca="1">VLOOKUP('Bewerking, HH'!$B243,INDIRECT("'Plak, Gebiedsmaatregelen'!A"&amp;$P$18&amp;":H"&amp;$P$19),P$24,FALSE)</f>
        <v>0</v>
      </c>
      <c r="Q243" s="18">
        <f ca="1">VLOOKUP('Bewerking, HH'!$B243,INDIRECT("'Plak, Gebiedsmaatregelen'!A"&amp;$P$18&amp;":H"&amp;$P$19),Q$24,FALSE)</f>
        <v>0</v>
      </c>
      <c r="R243" s="18">
        <f ca="1">VLOOKUP('Bewerking, HH'!$B243,INDIRECT("'Plak, Gebiedsmaatregelen'!A"&amp;$P$18&amp;":H"&amp;$P$19),R$24,FALSE)</f>
        <v>0</v>
      </c>
      <c r="S243" s="18">
        <f ca="1">VLOOKUP('Bewerking, HH'!$B243,INDIRECT("'Plak, Gebiedsmaatregelen'!A"&amp;$P$18&amp;":H"&amp;$P$19),S$24,FALSE)</f>
        <v>1158</v>
      </c>
      <c r="W243" s="18">
        <f ca="1">VLOOKUP('Bewerking, HH'!$B243,INDIRECT("'Plak, Gebiedsmaatregelen'!A"&amp;$Z$18&amp;":H"&amp;$Z$19),W$24,FALSE)</f>
        <v>8286</v>
      </c>
      <c r="X243" s="18">
        <f ca="1">VLOOKUP('Bewerking, HH'!$B243,INDIRECT("'Plak, Gebiedsmaatregelen'!A"&amp;$Z$18&amp;":H"&amp;$Z$19),X$24,FALSE)</f>
        <v>7128</v>
      </c>
      <c r="Y243" s="18">
        <f ca="1">VLOOKUP('Bewerking, HH'!$B243,INDIRECT("'Plak, Gebiedsmaatregelen'!A"&amp;$Z$18&amp;":H"&amp;$Z$19),Y$24,FALSE)</f>
        <v>0</v>
      </c>
      <c r="Z243" s="18">
        <f ca="1">VLOOKUP('Bewerking, HH'!$B243,INDIRECT("'Plak, Gebiedsmaatregelen'!A"&amp;$Z$18&amp;":H"&amp;$Z$19),Z$24,FALSE)</f>
        <v>0</v>
      </c>
      <c r="AA243" s="18">
        <f ca="1">VLOOKUP('Bewerking, HH'!$B243,INDIRECT("'Plak, Gebiedsmaatregelen'!A"&amp;$Z$18&amp;":H"&amp;$Z$19),AA$24,FALSE)</f>
        <v>0</v>
      </c>
      <c r="AB243" s="18">
        <f ca="1">VLOOKUP('Bewerking, HH'!$B243,INDIRECT("'Plak, Gebiedsmaatregelen'!A"&amp;$Z$18&amp;":H"&amp;$Z$19),AB$24,FALSE)</f>
        <v>1130</v>
      </c>
      <c r="AC243" s="18">
        <f ca="1">VLOOKUP('Bewerking, HH'!$B243,INDIRECT("'Plak, Gebiedsmaatregelen'!A"&amp;$Z$18&amp;":H"&amp;$Z$19),AC$24,FALSE)</f>
        <v>28</v>
      </c>
      <c r="AG243" s="18">
        <f ca="1">VLOOKUP('Bewerking, HH'!$B243,INDIRECT("'Plak, Gebiedsmaatregelen'!A"&amp;$AJ$18&amp;":H"&amp;$AJ$19),AG$24,FALSE)</f>
        <v>8286</v>
      </c>
      <c r="AH243" s="18">
        <f ca="1">VLOOKUP('Bewerking, HH'!$B243,INDIRECT("'Plak, Gebiedsmaatregelen'!A"&amp;$AJ$18&amp;":H"&amp;$AJ$19),AH$24,FALSE)</f>
        <v>7128</v>
      </c>
      <c r="AI243" s="18">
        <f ca="1">VLOOKUP('Bewerking, HH'!$B243,INDIRECT("'Plak, Gebiedsmaatregelen'!A"&amp;$AJ$18&amp;":H"&amp;$AJ$19),AI$24,FALSE)</f>
        <v>0</v>
      </c>
      <c r="AJ243" s="18">
        <f ca="1">VLOOKUP('Bewerking, HH'!$B243,INDIRECT("'Plak, Gebiedsmaatregelen'!A"&amp;$AJ$18&amp;":H"&amp;$AJ$19),AJ$24,FALSE)</f>
        <v>0</v>
      </c>
      <c r="AK243" s="18">
        <f ca="1">VLOOKUP('Bewerking, HH'!$B243,INDIRECT("'Plak, Gebiedsmaatregelen'!A"&amp;$AJ$18&amp;":H"&amp;$AJ$19),AK$24,FALSE)</f>
        <v>0</v>
      </c>
      <c r="AL243" s="18">
        <f ca="1">VLOOKUP('Bewerking, HH'!$B243,INDIRECT("'Plak, Gebiedsmaatregelen'!A"&amp;$AJ$18&amp;":H"&amp;$AJ$19),AL$24,FALSE)</f>
        <v>0</v>
      </c>
      <c r="AM243" s="18">
        <f ca="1">VLOOKUP('Bewerking, HH'!$B243,INDIRECT("'Plak, Gebiedsmaatregelen'!A"&amp;$AJ$18&amp;":H"&amp;$AJ$19),AM$24,FALSE)</f>
        <v>0</v>
      </c>
      <c r="AQ243" s="18">
        <f ca="1">VLOOKUP('Bewerking, HH'!$B243,INDIRECT("'Plak, Gebiedsmaatregelen'!A"&amp;$AT$18&amp;":H"&amp;$AT$19),AQ$24,FALSE)</f>
        <v>8286</v>
      </c>
      <c r="AR243" s="18">
        <f ca="1">VLOOKUP('Bewerking, HH'!$B243,INDIRECT("'Plak, Gebiedsmaatregelen'!A"&amp;$AT$18&amp;":H"&amp;$AT$19),AR$24,FALSE)</f>
        <v>7978</v>
      </c>
      <c r="AS243" s="18">
        <f ca="1">VLOOKUP('Bewerking, HH'!$B243,INDIRECT("'Plak, Gebiedsmaatregelen'!A"&amp;$AT$18&amp;":H"&amp;$AT$19),AS$24,FALSE)</f>
        <v>308</v>
      </c>
      <c r="AT243" s="18">
        <f ca="1">VLOOKUP('Bewerking, HH'!$B243,INDIRECT("'Plak, Gebiedsmaatregelen'!A"&amp;$AT$18&amp;":H"&amp;$AT$19),AT$24,FALSE)</f>
        <v>0</v>
      </c>
      <c r="AU243" s="18">
        <f ca="1">VLOOKUP('Bewerking, HH'!$B243,INDIRECT("'Plak, Gebiedsmaatregelen'!A"&amp;$AT$18&amp;":H"&amp;$AT$19),AU$24,FALSE)</f>
        <v>0</v>
      </c>
      <c r="AV243" s="18">
        <f ca="1">VLOOKUP('Bewerking, HH'!$B243,INDIRECT("'Plak, Gebiedsmaatregelen'!A"&amp;$AT$18&amp;":H"&amp;$AT$19),AV$24,FALSE)</f>
        <v>0</v>
      </c>
      <c r="AW243" s="18">
        <f ca="1">VLOOKUP('Bewerking, HH'!$B243,INDIRECT("'Plak, Gebiedsmaatregelen'!A"&amp;$AT$18&amp;":H"&amp;$AT$19),AW$24,FALSE)</f>
        <v>0</v>
      </c>
    </row>
    <row r="244" spans="2:49" x14ac:dyDescent="0.25">
      <c r="B244" s="18" t="s">
        <v>100</v>
      </c>
      <c r="C244" s="18">
        <f ca="1">VLOOKUP('Bewerking, HH'!$B244,INDIRECT("'Plak, Gebiedsmaatregelen'!A"&amp;$F$18&amp;":H"&amp;$F$19),C$24,FALSE)</f>
        <v>1759</v>
      </c>
      <c r="D244" s="18">
        <f ca="1">VLOOKUP('Bewerking, HH'!$B244,INDIRECT("'Plak, Gebiedsmaatregelen'!A"&amp;$F$18&amp;":H"&amp;$F$19),D$24,FALSE)</f>
        <v>674</v>
      </c>
      <c r="E244" s="18">
        <f ca="1">VLOOKUP('Bewerking, HH'!$B244,INDIRECT("'Plak, Gebiedsmaatregelen'!A"&amp;$F$18&amp;":H"&amp;$F$19),E$24,FALSE)</f>
        <v>0</v>
      </c>
      <c r="F244" s="18">
        <f ca="1">VLOOKUP('Bewerking, HH'!$B244,INDIRECT("'Plak, Gebiedsmaatregelen'!A"&amp;$F$18&amp;":H"&amp;$F$19),F$24,FALSE)</f>
        <v>0</v>
      </c>
      <c r="G244" s="18">
        <f ca="1">VLOOKUP('Bewerking, HH'!$B244,INDIRECT("'Plak, Gebiedsmaatregelen'!A"&amp;$F$18&amp;":H"&amp;$F$19),G$24,FALSE)</f>
        <v>0</v>
      </c>
      <c r="H244" s="18">
        <f ca="1">VLOOKUP('Bewerking, HH'!$B244,INDIRECT("'Plak, Gebiedsmaatregelen'!A"&amp;$F$18&amp;":H"&amp;$F$19),H$24,FALSE)</f>
        <v>0</v>
      </c>
      <c r="I244" s="18">
        <f ca="1">VLOOKUP('Bewerking, HH'!$B244,INDIRECT("'Plak, Gebiedsmaatregelen'!A"&amp;$F$18&amp;":H"&amp;$F$19),I$24,FALSE)</f>
        <v>1085</v>
      </c>
      <c r="M244" s="18">
        <f ca="1">VLOOKUP('Bewerking, HH'!$B244,INDIRECT("'Plak, Gebiedsmaatregelen'!A"&amp;$P$18&amp;":H"&amp;$P$19),M$24,FALSE)</f>
        <v>1759</v>
      </c>
      <c r="N244" s="18">
        <f ca="1">VLOOKUP('Bewerking, HH'!$B244,INDIRECT("'Plak, Gebiedsmaatregelen'!A"&amp;$P$18&amp;":H"&amp;$P$19),N$24,FALSE)</f>
        <v>628</v>
      </c>
      <c r="O244" s="18">
        <f ca="1">VLOOKUP('Bewerking, HH'!$B244,INDIRECT("'Plak, Gebiedsmaatregelen'!A"&amp;$P$18&amp;":H"&amp;$P$19),O$24,FALSE)</f>
        <v>0</v>
      </c>
      <c r="P244" s="18">
        <f ca="1">VLOOKUP('Bewerking, HH'!$B244,INDIRECT("'Plak, Gebiedsmaatregelen'!A"&amp;$P$18&amp;":H"&amp;$P$19),P$24,FALSE)</f>
        <v>0</v>
      </c>
      <c r="Q244" s="18">
        <f ca="1">VLOOKUP('Bewerking, HH'!$B244,INDIRECT("'Plak, Gebiedsmaatregelen'!A"&amp;$P$18&amp;":H"&amp;$P$19),Q$24,FALSE)</f>
        <v>0</v>
      </c>
      <c r="R244" s="18">
        <f ca="1">VLOOKUP('Bewerking, HH'!$B244,INDIRECT("'Plak, Gebiedsmaatregelen'!A"&amp;$P$18&amp;":H"&amp;$P$19),R$24,FALSE)</f>
        <v>0</v>
      </c>
      <c r="S244" s="18">
        <f ca="1">VLOOKUP('Bewerking, HH'!$B244,INDIRECT("'Plak, Gebiedsmaatregelen'!A"&amp;$P$18&amp;":H"&amp;$P$19),S$24,FALSE)</f>
        <v>1131</v>
      </c>
      <c r="W244" s="18">
        <f ca="1">VLOOKUP('Bewerking, HH'!$B244,INDIRECT("'Plak, Gebiedsmaatregelen'!A"&amp;$Z$18&amp;":H"&amp;$Z$19),W$24,FALSE)</f>
        <v>1759</v>
      </c>
      <c r="X244" s="18">
        <f ca="1">VLOOKUP('Bewerking, HH'!$B244,INDIRECT("'Plak, Gebiedsmaatregelen'!A"&amp;$Z$18&amp;":H"&amp;$Z$19),X$24,FALSE)</f>
        <v>628</v>
      </c>
      <c r="Y244" s="18">
        <f ca="1">VLOOKUP('Bewerking, HH'!$B244,INDIRECT("'Plak, Gebiedsmaatregelen'!A"&amp;$Z$18&amp;":H"&amp;$Z$19),Y$24,FALSE)</f>
        <v>0</v>
      </c>
      <c r="Z244" s="18">
        <f ca="1">VLOOKUP('Bewerking, HH'!$B244,INDIRECT("'Plak, Gebiedsmaatregelen'!A"&amp;$Z$18&amp;":H"&amp;$Z$19),Z$24,FALSE)</f>
        <v>0</v>
      </c>
      <c r="AA244" s="18">
        <f ca="1">VLOOKUP('Bewerking, HH'!$B244,INDIRECT("'Plak, Gebiedsmaatregelen'!A"&amp;$Z$18&amp;":H"&amp;$Z$19),AA$24,FALSE)</f>
        <v>0</v>
      </c>
      <c r="AB244" s="18">
        <f ca="1">VLOOKUP('Bewerking, HH'!$B244,INDIRECT("'Plak, Gebiedsmaatregelen'!A"&amp;$Z$18&amp;":H"&amp;$Z$19),AB$24,FALSE)</f>
        <v>1089</v>
      </c>
      <c r="AC244" s="18">
        <f ca="1">VLOOKUP('Bewerking, HH'!$B244,INDIRECT("'Plak, Gebiedsmaatregelen'!A"&amp;$Z$18&amp;":H"&amp;$Z$19),AC$24,FALSE)</f>
        <v>42</v>
      </c>
      <c r="AG244" s="18">
        <f ca="1">VLOOKUP('Bewerking, HH'!$B244,INDIRECT("'Plak, Gebiedsmaatregelen'!A"&amp;$AJ$18&amp;":H"&amp;$AJ$19),AG$24,FALSE)</f>
        <v>1759</v>
      </c>
      <c r="AH244" s="18">
        <f ca="1">VLOOKUP('Bewerking, HH'!$B244,INDIRECT("'Plak, Gebiedsmaatregelen'!A"&amp;$AJ$18&amp;":H"&amp;$AJ$19),AH$24,FALSE)</f>
        <v>628</v>
      </c>
      <c r="AI244" s="18">
        <f ca="1">VLOOKUP('Bewerking, HH'!$B244,INDIRECT("'Plak, Gebiedsmaatregelen'!A"&amp;$AJ$18&amp;":H"&amp;$AJ$19),AI$24,FALSE)</f>
        <v>0</v>
      </c>
      <c r="AJ244" s="18">
        <f ca="1">VLOOKUP('Bewerking, HH'!$B244,INDIRECT("'Plak, Gebiedsmaatregelen'!A"&amp;$AJ$18&amp;":H"&amp;$AJ$19),AJ$24,FALSE)</f>
        <v>0</v>
      </c>
      <c r="AK244" s="18">
        <f ca="1">VLOOKUP('Bewerking, HH'!$B244,INDIRECT("'Plak, Gebiedsmaatregelen'!A"&amp;$AJ$18&amp;":H"&amp;$AJ$19),AK$24,FALSE)</f>
        <v>0</v>
      </c>
      <c r="AL244" s="18">
        <f ca="1">VLOOKUP('Bewerking, HH'!$B244,INDIRECT("'Plak, Gebiedsmaatregelen'!A"&amp;$AJ$18&amp;":H"&amp;$AJ$19),AL$24,FALSE)</f>
        <v>0</v>
      </c>
      <c r="AM244" s="18">
        <f ca="1">VLOOKUP('Bewerking, HH'!$B244,INDIRECT("'Plak, Gebiedsmaatregelen'!A"&amp;$AJ$18&amp;":H"&amp;$AJ$19),AM$24,FALSE)</f>
        <v>0</v>
      </c>
      <c r="AQ244" s="18">
        <f ca="1">VLOOKUP('Bewerking, HH'!$B244,INDIRECT("'Plak, Gebiedsmaatregelen'!A"&amp;$AT$18&amp;":H"&amp;$AT$19),AQ$24,FALSE)</f>
        <v>1759</v>
      </c>
      <c r="AR244" s="18">
        <f ca="1">VLOOKUP('Bewerking, HH'!$B244,INDIRECT("'Plak, Gebiedsmaatregelen'!A"&amp;$AT$18&amp;":H"&amp;$AT$19),AR$24,FALSE)</f>
        <v>1095</v>
      </c>
      <c r="AS244" s="18">
        <f ca="1">VLOOKUP('Bewerking, HH'!$B244,INDIRECT("'Plak, Gebiedsmaatregelen'!A"&amp;$AT$18&amp;":H"&amp;$AT$19),AS$24,FALSE)</f>
        <v>664</v>
      </c>
      <c r="AT244" s="18">
        <f ca="1">VLOOKUP('Bewerking, HH'!$B244,INDIRECT("'Plak, Gebiedsmaatregelen'!A"&amp;$AT$18&amp;":H"&amp;$AT$19),AT$24,FALSE)</f>
        <v>0</v>
      </c>
      <c r="AU244" s="18">
        <f ca="1">VLOOKUP('Bewerking, HH'!$B244,INDIRECT("'Plak, Gebiedsmaatregelen'!A"&amp;$AT$18&amp;":H"&amp;$AT$19),AU$24,FALSE)</f>
        <v>0</v>
      </c>
      <c r="AV244" s="18">
        <f ca="1">VLOOKUP('Bewerking, HH'!$B244,INDIRECT("'Plak, Gebiedsmaatregelen'!A"&amp;$AT$18&amp;":H"&amp;$AT$19),AV$24,FALSE)</f>
        <v>0</v>
      </c>
      <c r="AW244" s="18">
        <f ca="1">VLOOKUP('Bewerking, HH'!$B244,INDIRECT("'Plak, Gebiedsmaatregelen'!A"&amp;$AT$18&amp;":H"&amp;$AT$19),AW$24,FALSE)</f>
        <v>0</v>
      </c>
    </row>
    <row r="245" spans="2:49" x14ac:dyDescent="0.25">
      <c r="B245" s="18" t="s">
        <v>101</v>
      </c>
      <c r="C245" s="18">
        <f ca="1">VLOOKUP('Bewerking, HH'!$B245,INDIRECT("'Plak, Gebiedsmaatregelen'!A"&amp;$F$18&amp;":H"&amp;$F$19),C$24,FALSE)</f>
        <v>3761</v>
      </c>
      <c r="D245" s="18">
        <f ca="1">VLOOKUP('Bewerking, HH'!$B245,INDIRECT("'Plak, Gebiedsmaatregelen'!A"&amp;$F$18&amp;":H"&amp;$F$19),D$24,FALSE)</f>
        <v>2088</v>
      </c>
      <c r="E245" s="18">
        <f ca="1">VLOOKUP('Bewerking, HH'!$B245,INDIRECT("'Plak, Gebiedsmaatregelen'!A"&amp;$F$18&amp;":H"&amp;$F$19),E$24,FALSE)</f>
        <v>0</v>
      </c>
      <c r="F245" s="18">
        <f ca="1">VLOOKUP('Bewerking, HH'!$B245,INDIRECT("'Plak, Gebiedsmaatregelen'!A"&amp;$F$18&amp;":H"&amp;$F$19),F$24,FALSE)</f>
        <v>0</v>
      </c>
      <c r="G245" s="18">
        <f ca="1">VLOOKUP('Bewerking, HH'!$B245,INDIRECT("'Plak, Gebiedsmaatregelen'!A"&amp;$F$18&amp;":H"&amp;$F$19),G$24,FALSE)</f>
        <v>0</v>
      </c>
      <c r="H245" s="18">
        <f ca="1">VLOOKUP('Bewerking, HH'!$B245,INDIRECT("'Plak, Gebiedsmaatregelen'!A"&amp;$F$18&amp;":H"&amp;$F$19),H$24,FALSE)</f>
        <v>0</v>
      </c>
      <c r="I245" s="18">
        <f ca="1">VLOOKUP('Bewerking, HH'!$B245,INDIRECT("'Plak, Gebiedsmaatregelen'!A"&amp;$F$18&amp;":H"&amp;$F$19),I$24,FALSE)</f>
        <v>1673</v>
      </c>
      <c r="M245" s="18">
        <f ca="1">VLOOKUP('Bewerking, HH'!$B245,INDIRECT("'Plak, Gebiedsmaatregelen'!A"&amp;$P$18&amp;":H"&amp;$P$19),M$24,FALSE)</f>
        <v>3761</v>
      </c>
      <c r="N245" s="18">
        <f ca="1">VLOOKUP('Bewerking, HH'!$B245,INDIRECT("'Plak, Gebiedsmaatregelen'!A"&amp;$P$18&amp;":H"&amp;$P$19),N$24,FALSE)</f>
        <v>1870</v>
      </c>
      <c r="O245" s="18">
        <f ca="1">VLOOKUP('Bewerking, HH'!$B245,INDIRECT("'Plak, Gebiedsmaatregelen'!A"&amp;$P$18&amp;":H"&amp;$P$19),O$24,FALSE)</f>
        <v>0</v>
      </c>
      <c r="P245" s="18">
        <f ca="1">VLOOKUP('Bewerking, HH'!$B245,INDIRECT("'Plak, Gebiedsmaatregelen'!A"&amp;$P$18&amp;":H"&amp;$P$19),P$24,FALSE)</f>
        <v>0</v>
      </c>
      <c r="Q245" s="18">
        <f ca="1">VLOOKUP('Bewerking, HH'!$B245,INDIRECT("'Plak, Gebiedsmaatregelen'!A"&amp;$P$18&amp;":H"&amp;$P$19),Q$24,FALSE)</f>
        <v>0</v>
      </c>
      <c r="R245" s="18">
        <f ca="1">VLOOKUP('Bewerking, HH'!$B245,INDIRECT("'Plak, Gebiedsmaatregelen'!A"&amp;$P$18&amp;":H"&amp;$P$19),R$24,FALSE)</f>
        <v>0</v>
      </c>
      <c r="S245" s="18">
        <f ca="1">VLOOKUP('Bewerking, HH'!$B245,INDIRECT("'Plak, Gebiedsmaatregelen'!A"&amp;$P$18&amp;":H"&amp;$P$19),S$24,FALSE)</f>
        <v>1891</v>
      </c>
      <c r="W245" s="18">
        <f ca="1">VLOOKUP('Bewerking, HH'!$B245,INDIRECT("'Plak, Gebiedsmaatregelen'!A"&amp;$Z$18&amp;":H"&amp;$Z$19),W$24,FALSE)</f>
        <v>3761</v>
      </c>
      <c r="X245" s="18">
        <f ca="1">VLOOKUP('Bewerking, HH'!$B245,INDIRECT("'Plak, Gebiedsmaatregelen'!A"&amp;$Z$18&amp;":H"&amp;$Z$19),X$24,FALSE)</f>
        <v>1870</v>
      </c>
      <c r="Y245" s="18">
        <f ca="1">VLOOKUP('Bewerking, HH'!$B245,INDIRECT("'Plak, Gebiedsmaatregelen'!A"&amp;$Z$18&amp;":H"&amp;$Z$19),Y$24,FALSE)</f>
        <v>0</v>
      </c>
      <c r="Z245" s="18">
        <f ca="1">VLOOKUP('Bewerking, HH'!$B245,INDIRECT("'Plak, Gebiedsmaatregelen'!A"&amp;$Z$18&amp;":H"&amp;$Z$19),Z$24,FALSE)</f>
        <v>0</v>
      </c>
      <c r="AA245" s="18">
        <f ca="1">VLOOKUP('Bewerking, HH'!$B245,INDIRECT("'Plak, Gebiedsmaatregelen'!A"&amp;$Z$18&amp;":H"&amp;$Z$19),AA$24,FALSE)</f>
        <v>0</v>
      </c>
      <c r="AB245" s="18">
        <f ca="1">VLOOKUP('Bewerking, HH'!$B245,INDIRECT("'Plak, Gebiedsmaatregelen'!A"&amp;$Z$18&amp;":H"&amp;$Z$19),AB$24,FALSE)</f>
        <v>1526</v>
      </c>
      <c r="AC245" s="18">
        <f ca="1">VLOOKUP('Bewerking, HH'!$B245,INDIRECT("'Plak, Gebiedsmaatregelen'!A"&amp;$Z$18&amp;":H"&amp;$Z$19),AC$24,FALSE)</f>
        <v>365</v>
      </c>
      <c r="AG245" s="18">
        <f ca="1">VLOOKUP('Bewerking, HH'!$B245,INDIRECT("'Plak, Gebiedsmaatregelen'!A"&amp;$AJ$18&amp;":H"&amp;$AJ$19),AG$24,FALSE)</f>
        <v>3761</v>
      </c>
      <c r="AH245" s="18">
        <f ca="1">VLOOKUP('Bewerking, HH'!$B245,INDIRECT("'Plak, Gebiedsmaatregelen'!A"&amp;$AJ$18&amp;":H"&amp;$AJ$19),AH$24,FALSE)</f>
        <v>1870</v>
      </c>
      <c r="AI245" s="18">
        <f ca="1">VLOOKUP('Bewerking, HH'!$B245,INDIRECT("'Plak, Gebiedsmaatregelen'!A"&amp;$AJ$18&amp;":H"&amp;$AJ$19),AI$24,FALSE)</f>
        <v>0</v>
      </c>
      <c r="AJ245" s="18">
        <f ca="1">VLOOKUP('Bewerking, HH'!$B245,INDIRECT("'Plak, Gebiedsmaatregelen'!A"&amp;$AJ$18&amp;":H"&amp;$AJ$19),AJ$24,FALSE)</f>
        <v>0</v>
      </c>
      <c r="AK245" s="18">
        <f ca="1">VLOOKUP('Bewerking, HH'!$B245,INDIRECT("'Plak, Gebiedsmaatregelen'!A"&amp;$AJ$18&amp;":H"&amp;$AJ$19),AK$24,FALSE)</f>
        <v>0</v>
      </c>
      <c r="AL245" s="18">
        <f ca="1">VLOOKUP('Bewerking, HH'!$B245,INDIRECT("'Plak, Gebiedsmaatregelen'!A"&amp;$AJ$18&amp;":H"&amp;$AJ$19),AL$24,FALSE)</f>
        <v>0</v>
      </c>
      <c r="AM245" s="18">
        <f ca="1">VLOOKUP('Bewerking, HH'!$B245,INDIRECT("'Plak, Gebiedsmaatregelen'!A"&amp;$AJ$18&amp;":H"&amp;$AJ$19),AM$24,FALSE)</f>
        <v>0</v>
      </c>
      <c r="AQ245" s="18">
        <f ca="1">VLOOKUP('Bewerking, HH'!$B245,INDIRECT("'Plak, Gebiedsmaatregelen'!A"&amp;$AT$18&amp;":H"&amp;$AT$19),AQ$24,FALSE)</f>
        <v>3761</v>
      </c>
      <c r="AR245" s="18">
        <f ca="1">VLOOKUP('Bewerking, HH'!$B245,INDIRECT("'Plak, Gebiedsmaatregelen'!A"&amp;$AT$18&amp;":H"&amp;$AT$19),AR$24,FALSE)</f>
        <v>2934</v>
      </c>
      <c r="AS245" s="18">
        <f ca="1">VLOOKUP('Bewerking, HH'!$B245,INDIRECT("'Plak, Gebiedsmaatregelen'!A"&amp;$AT$18&amp;":H"&amp;$AT$19),AS$24,FALSE)</f>
        <v>827</v>
      </c>
      <c r="AT245" s="18">
        <f ca="1">VLOOKUP('Bewerking, HH'!$B245,INDIRECT("'Plak, Gebiedsmaatregelen'!A"&amp;$AT$18&amp;":H"&amp;$AT$19),AT$24,FALSE)</f>
        <v>0</v>
      </c>
      <c r="AU245" s="18">
        <f ca="1">VLOOKUP('Bewerking, HH'!$B245,INDIRECT("'Plak, Gebiedsmaatregelen'!A"&amp;$AT$18&amp;":H"&amp;$AT$19),AU$24,FALSE)</f>
        <v>0</v>
      </c>
      <c r="AV245" s="18">
        <f ca="1">VLOOKUP('Bewerking, HH'!$B245,INDIRECT("'Plak, Gebiedsmaatregelen'!A"&amp;$AT$18&amp;":H"&amp;$AT$19),AV$24,FALSE)</f>
        <v>0</v>
      </c>
      <c r="AW245" s="18">
        <f ca="1">VLOOKUP('Bewerking, HH'!$B245,INDIRECT("'Plak, Gebiedsmaatregelen'!A"&amp;$AT$18&amp;":H"&amp;$AT$19),AW$24,FALSE)</f>
        <v>0</v>
      </c>
    </row>
    <row r="246" spans="2:49" x14ac:dyDescent="0.25">
      <c r="B246" s="18" t="s">
        <v>102</v>
      </c>
      <c r="C246" s="18">
        <f ca="1">VLOOKUP('Bewerking, HH'!$B246,INDIRECT("'Plak, Gebiedsmaatregelen'!A"&amp;$F$18&amp;":H"&amp;$F$19),C$24,FALSE)</f>
        <v>2171</v>
      </c>
      <c r="D246" s="18">
        <f ca="1">VLOOKUP('Bewerking, HH'!$B246,INDIRECT("'Plak, Gebiedsmaatregelen'!A"&amp;$F$18&amp;":H"&amp;$F$19),D$24,FALSE)</f>
        <v>1253</v>
      </c>
      <c r="E246" s="18">
        <f ca="1">VLOOKUP('Bewerking, HH'!$B246,INDIRECT("'Plak, Gebiedsmaatregelen'!A"&amp;$F$18&amp;":H"&amp;$F$19),E$24,FALSE)</f>
        <v>0</v>
      </c>
      <c r="F246" s="18">
        <f ca="1">VLOOKUP('Bewerking, HH'!$B246,INDIRECT("'Plak, Gebiedsmaatregelen'!A"&amp;$F$18&amp;":H"&amp;$F$19),F$24,FALSE)</f>
        <v>0</v>
      </c>
      <c r="G246" s="18">
        <f ca="1">VLOOKUP('Bewerking, HH'!$B246,INDIRECT("'Plak, Gebiedsmaatregelen'!A"&amp;$F$18&amp;":H"&amp;$F$19),G$24,FALSE)</f>
        <v>0</v>
      </c>
      <c r="H246" s="18">
        <f ca="1">VLOOKUP('Bewerking, HH'!$B246,INDIRECT("'Plak, Gebiedsmaatregelen'!A"&amp;$F$18&amp;":H"&amp;$F$19),H$24,FALSE)</f>
        <v>0</v>
      </c>
      <c r="I246" s="18">
        <f ca="1">VLOOKUP('Bewerking, HH'!$B246,INDIRECT("'Plak, Gebiedsmaatregelen'!A"&amp;$F$18&amp;":H"&amp;$F$19),I$24,FALSE)</f>
        <v>918</v>
      </c>
      <c r="M246" s="18">
        <f ca="1">VLOOKUP('Bewerking, HH'!$B246,INDIRECT("'Plak, Gebiedsmaatregelen'!A"&amp;$P$18&amp;":H"&amp;$P$19),M$24,FALSE)</f>
        <v>2171</v>
      </c>
      <c r="N246" s="18">
        <f ca="1">VLOOKUP('Bewerking, HH'!$B246,INDIRECT("'Plak, Gebiedsmaatregelen'!A"&amp;$P$18&amp;":H"&amp;$P$19),N$24,FALSE)</f>
        <v>750</v>
      </c>
      <c r="O246" s="18">
        <f ca="1">VLOOKUP('Bewerking, HH'!$B246,INDIRECT("'Plak, Gebiedsmaatregelen'!A"&amp;$P$18&amp;":H"&amp;$P$19),O$24,FALSE)</f>
        <v>0</v>
      </c>
      <c r="P246" s="18">
        <f ca="1">VLOOKUP('Bewerking, HH'!$B246,INDIRECT("'Plak, Gebiedsmaatregelen'!A"&amp;$P$18&amp;":H"&amp;$P$19),P$24,FALSE)</f>
        <v>0</v>
      </c>
      <c r="Q246" s="18">
        <f ca="1">VLOOKUP('Bewerking, HH'!$B246,INDIRECT("'Plak, Gebiedsmaatregelen'!A"&amp;$P$18&amp;":H"&amp;$P$19),Q$24,FALSE)</f>
        <v>0</v>
      </c>
      <c r="R246" s="18">
        <f ca="1">VLOOKUP('Bewerking, HH'!$B246,INDIRECT("'Plak, Gebiedsmaatregelen'!A"&amp;$P$18&amp;":H"&amp;$P$19),R$24,FALSE)</f>
        <v>0</v>
      </c>
      <c r="S246" s="18">
        <f ca="1">VLOOKUP('Bewerking, HH'!$B246,INDIRECT("'Plak, Gebiedsmaatregelen'!A"&amp;$P$18&amp;":H"&amp;$P$19),S$24,FALSE)</f>
        <v>1421</v>
      </c>
      <c r="W246" s="18">
        <f ca="1">VLOOKUP('Bewerking, HH'!$B246,INDIRECT("'Plak, Gebiedsmaatregelen'!A"&amp;$Z$18&amp;":H"&amp;$Z$19),W$24,FALSE)</f>
        <v>2171</v>
      </c>
      <c r="X246" s="18">
        <f ca="1">VLOOKUP('Bewerking, HH'!$B246,INDIRECT("'Plak, Gebiedsmaatregelen'!A"&amp;$Z$18&amp;":H"&amp;$Z$19),X$24,FALSE)</f>
        <v>750</v>
      </c>
      <c r="Y246" s="18">
        <f ca="1">VLOOKUP('Bewerking, HH'!$B246,INDIRECT("'Plak, Gebiedsmaatregelen'!A"&amp;$Z$18&amp;":H"&amp;$Z$19),Y$24,FALSE)</f>
        <v>0</v>
      </c>
      <c r="Z246" s="18">
        <f ca="1">VLOOKUP('Bewerking, HH'!$B246,INDIRECT("'Plak, Gebiedsmaatregelen'!A"&amp;$Z$18&amp;":H"&amp;$Z$19),Z$24,FALSE)</f>
        <v>0</v>
      </c>
      <c r="AA246" s="18">
        <f ca="1">VLOOKUP('Bewerking, HH'!$B246,INDIRECT("'Plak, Gebiedsmaatregelen'!A"&amp;$Z$18&amp;":H"&amp;$Z$19),AA$24,FALSE)</f>
        <v>0</v>
      </c>
      <c r="AB246" s="18">
        <f ca="1">VLOOKUP('Bewerking, HH'!$B246,INDIRECT("'Plak, Gebiedsmaatregelen'!A"&amp;$Z$18&amp;":H"&amp;$Z$19),AB$24,FALSE)</f>
        <v>1288</v>
      </c>
      <c r="AC246" s="18">
        <f ca="1">VLOOKUP('Bewerking, HH'!$B246,INDIRECT("'Plak, Gebiedsmaatregelen'!A"&amp;$Z$18&amp;":H"&amp;$Z$19),AC$24,FALSE)</f>
        <v>133</v>
      </c>
      <c r="AG246" s="18">
        <f ca="1">VLOOKUP('Bewerking, HH'!$B246,INDIRECT("'Plak, Gebiedsmaatregelen'!A"&amp;$AJ$18&amp;":H"&amp;$AJ$19),AG$24,FALSE)</f>
        <v>2171</v>
      </c>
      <c r="AH246" s="18">
        <f ca="1">VLOOKUP('Bewerking, HH'!$B246,INDIRECT("'Plak, Gebiedsmaatregelen'!A"&amp;$AJ$18&amp;":H"&amp;$AJ$19),AH$24,FALSE)</f>
        <v>750</v>
      </c>
      <c r="AI246" s="18">
        <f ca="1">VLOOKUP('Bewerking, HH'!$B246,INDIRECT("'Plak, Gebiedsmaatregelen'!A"&amp;$AJ$18&amp;":H"&amp;$AJ$19),AI$24,FALSE)</f>
        <v>0</v>
      </c>
      <c r="AJ246" s="18">
        <f ca="1">VLOOKUP('Bewerking, HH'!$B246,INDIRECT("'Plak, Gebiedsmaatregelen'!A"&amp;$AJ$18&amp;":H"&amp;$AJ$19),AJ$24,FALSE)</f>
        <v>0</v>
      </c>
      <c r="AK246" s="18">
        <f ca="1">VLOOKUP('Bewerking, HH'!$B246,INDIRECT("'Plak, Gebiedsmaatregelen'!A"&amp;$AJ$18&amp;":H"&amp;$AJ$19),AK$24,FALSE)</f>
        <v>0</v>
      </c>
      <c r="AL246" s="18">
        <f ca="1">VLOOKUP('Bewerking, HH'!$B246,INDIRECT("'Plak, Gebiedsmaatregelen'!A"&amp;$AJ$18&amp;":H"&amp;$AJ$19),AL$24,FALSE)</f>
        <v>0</v>
      </c>
      <c r="AM246" s="18">
        <f ca="1">VLOOKUP('Bewerking, HH'!$B246,INDIRECT("'Plak, Gebiedsmaatregelen'!A"&amp;$AJ$18&amp;":H"&amp;$AJ$19),AM$24,FALSE)</f>
        <v>0</v>
      </c>
      <c r="AQ246" s="18">
        <f ca="1">VLOOKUP('Bewerking, HH'!$B246,INDIRECT("'Plak, Gebiedsmaatregelen'!A"&amp;$AT$18&amp;":H"&amp;$AT$19),AQ$24,FALSE)</f>
        <v>2171</v>
      </c>
      <c r="AR246" s="18">
        <f ca="1">VLOOKUP('Bewerking, HH'!$B246,INDIRECT("'Plak, Gebiedsmaatregelen'!A"&amp;$AT$18&amp;":H"&amp;$AT$19),AR$24,FALSE)</f>
        <v>1572</v>
      </c>
      <c r="AS246" s="18">
        <f ca="1">VLOOKUP('Bewerking, HH'!$B246,INDIRECT("'Plak, Gebiedsmaatregelen'!A"&amp;$AT$18&amp;":H"&amp;$AT$19),AS$24,FALSE)</f>
        <v>599</v>
      </c>
      <c r="AT246" s="18">
        <f ca="1">VLOOKUP('Bewerking, HH'!$B246,INDIRECT("'Plak, Gebiedsmaatregelen'!A"&amp;$AT$18&amp;":H"&amp;$AT$19),AT$24,FALSE)</f>
        <v>0</v>
      </c>
      <c r="AU246" s="18">
        <f ca="1">VLOOKUP('Bewerking, HH'!$B246,INDIRECT("'Plak, Gebiedsmaatregelen'!A"&amp;$AT$18&amp;":H"&amp;$AT$19),AU$24,FALSE)</f>
        <v>0</v>
      </c>
      <c r="AV246" s="18">
        <f ca="1">VLOOKUP('Bewerking, HH'!$B246,INDIRECT("'Plak, Gebiedsmaatregelen'!A"&amp;$AT$18&amp;":H"&amp;$AT$19),AV$24,FALSE)</f>
        <v>0</v>
      </c>
      <c r="AW246" s="18">
        <f ca="1">VLOOKUP('Bewerking, HH'!$B246,INDIRECT("'Plak, Gebiedsmaatregelen'!A"&amp;$AT$18&amp;":H"&amp;$AT$19),AW$24,FALSE)</f>
        <v>0</v>
      </c>
    </row>
    <row r="247" spans="2:49" x14ac:dyDescent="0.25">
      <c r="B247" s="18"/>
      <c r="C247" s="18"/>
      <c r="D247" s="18"/>
      <c r="E247" s="18"/>
      <c r="F247" s="18"/>
      <c r="G247" s="18"/>
      <c r="H247" s="18"/>
      <c r="I247" s="18"/>
      <c r="M247" s="18"/>
      <c r="N247" s="18"/>
      <c r="O247" s="18"/>
      <c r="P247" s="18"/>
      <c r="Q247" s="18"/>
      <c r="R247" s="18"/>
      <c r="S247" s="18"/>
      <c r="W247" s="18"/>
      <c r="X247" s="18"/>
      <c r="Y247" s="18"/>
      <c r="Z247" s="18"/>
      <c r="AA247" s="18"/>
      <c r="AB247" s="18"/>
      <c r="AC247" s="18"/>
    </row>
    <row r="248" spans="2:49" s="5" customFormat="1" x14ac:dyDescent="0.25">
      <c r="B248" s="3" t="s">
        <v>105</v>
      </c>
      <c r="K248" s="21"/>
      <c r="U248" s="21"/>
      <c r="AE248" s="21"/>
      <c r="AO248" s="21"/>
    </row>
    <row r="249" spans="2:49" x14ac:dyDescent="0.25">
      <c r="B249" s="18"/>
      <c r="C249" s="18" t="s">
        <v>1</v>
      </c>
      <c r="D249" s="18" t="s">
        <v>2</v>
      </c>
      <c r="E249" s="18" t="s">
        <v>3</v>
      </c>
      <c r="F249" s="18" t="s">
        <v>4</v>
      </c>
      <c r="G249" s="18" t="s">
        <v>5</v>
      </c>
      <c r="H249" s="18" t="s">
        <v>6</v>
      </c>
      <c r="I249" s="18" t="s">
        <v>7</v>
      </c>
      <c r="M249" s="18" t="s">
        <v>1</v>
      </c>
      <c r="N249" s="18" t="s">
        <v>2</v>
      </c>
      <c r="O249" s="18" t="s">
        <v>3</v>
      </c>
      <c r="P249" s="18" t="s">
        <v>4</v>
      </c>
      <c r="Q249" s="18" t="s">
        <v>5</v>
      </c>
      <c r="R249" s="18" t="s">
        <v>6</v>
      </c>
      <c r="S249" s="18" t="s">
        <v>7</v>
      </c>
      <c r="W249" s="18" t="s">
        <v>1</v>
      </c>
      <c r="X249" s="18" t="s">
        <v>2</v>
      </c>
      <c r="Y249" s="18" t="s">
        <v>3</v>
      </c>
      <c r="Z249" s="18" t="s">
        <v>4</v>
      </c>
      <c r="AA249" s="18" t="s">
        <v>5</v>
      </c>
      <c r="AB249" s="18" t="s">
        <v>6</v>
      </c>
      <c r="AC249" s="18" t="s">
        <v>7</v>
      </c>
      <c r="AG249" s="18" t="s">
        <v>1</v>
      </c>
      <c r="AH249" s="18" t="s">
        <v>2</v>
      </c>
      <c r="AI249" s="18" t="s">
        <v>3</v>
      </c>
      <c r="AJ249" s="18" t="s">
        <v>4</v>
      </c>
      <c r="AK249" s="18" t="s">
        <v>5</v>
      </c>
      <c r="AL249" s="18" t="s">
        <v>6</v>
      </c>
      <c r="AM249" s="18" t="s">
        <v>7</v>
      </c>
      <c r="AQ249" s="18" t="s">
        <v>1</v>
      </c>
      <c r="AR249" s="18" t="s">
        <v>2</v>
      </c>
      <c r="AS249" s="18" t="s">
        <v>3</v>
      </c>
      <c r="AT249" s="18" t="s">
        <v>4</v>
      </c>
      <c r="AU249" s="18" t="s">
        <v>5</v>
      </c>
      <c r="AV249" s="18" t="s">
        <v>6</v>
      </c>
      <c r="AW249" s="18" t="s">
        <v>7</v>
      </c>
    </row>
    <row r="250" spans="2:49" x14ac:dyDescent="0.25">
      <c r="B250" s="18"/>
      <c r="C250" s="18" t="s">
        <v>35</v>
      </c>
      <c r="D250" s="18" t="s">
        <v>35</v>
      </c>
      <c r="E250" s="18" t="s">
        <v>35</v>
      </c>
      <c r="F250" s="18" t="s">
        <v>35</v>
      </c>
      <c r="G250" s="18" t="s">
        <v>35</v>
      </c>
      <c r="H250" s="18" t="s">
        <v>35</v>
      </c>
      <c r="I250" s="18" t="s">
        <v>35</v>
      </c>
      <c r="M250" s="18" t="s">
        <v>35</v>
      </c>
      <c r="N250" s="18" t="s">
        <v>35</v>
      </c>
      <c r="O250" s="18" t="s">
        <v>35</v>
      </c>
      <c r="P250" s="18" t="s">
        <v>35</v>
      </c>
      <c r="Q250" s="18" t="s">
        <v>35</v>
      </c>
      <c r="R250" s="18" t="s">
        <v>35</v>
      </c>
      <c r="S250" s="18" t="s">
        <v>35</v>
      </c>
      <c r="W250" s="18" t="s">
        <v>35</v>
      </c>
      <c r="X250" s="18" t="s">
        <v>35</v>
      </c>
      <c r="Y250" s="18" t="s">
        <v>35</v>
      </c>
      <c r="Z250" s="18" t="s">
        <v>35</v>
      </c>
      <c r="AA250" s="18" t="s">
        <v>35</v>
      </c>
      <c r="AB250" s="18" t="s">
        <v>35</v>
      </c>
      <c r="AC250" s="18" t="s">
        <v>35</v>
      </c>
      <c r="AG250" s="18" t="s">
        <v>35</v>
      </c>
      <c r="AH250" s="18" t="s">
        <v>35</v>
      </c>
      <c r="AI250" s="18" t="s">
        <v>35</v>
      </c>
      <c r="AJ250" s="18" t="s">
        <v>35</v>
      </c>
      <c r="AK250" s="18" t="s">
        <v>35</v>
      </c>
      <c r="AL250" s="18" t="s">
        <v>35</v>
      </c>
      <c r="AM250" s="18" t="s">
        <v>35</v>
      </c>
      <c r="AQ250" s="18" t="s">
        <v>35</v>
      </c>
      <c r="AR250" s="18" t="s">
        <v>35</v>
      </c>
      <c r="AS250" s="18" t="s">
        <v>35</v>
      </c>
      <c r="AT250" s="18" t="s">
        <v>35</v>
      </c>
      <c r="AU250" s="18" t="s">
        <v>35</v>
      </c>
      <c r="AV250" s="18" t="s">
        <v>35</v>
      </c>
      <c r="AW250" s="18" t="s">
        <v>35</v>
      </c>
    </row>
    <row r="251" spans="2:49" x14ac:dyDescent="0.25">
      <c r="B251" s="18" t="s">
        <v>10</v>
      </c>
      <c r="C251" s="18">
        <f ca="1">VLOOKUP('Bewerking, HH'!$B251,INDIRECT("'Plak, Gebiedsmaatregelen'!A"&amp;$F$21&amp;":H"&amp;$F$22),C$24,FALSE)</f>
        <v>0</v>
      </c>
      <c r="D251" s="18">
        <f ca="1">VLOOKUP('Bewerking, HH'!$B251,INDIRECT("'Plak, Gebiedsmaatregelen'!A"&amp;$F$21&amp;":H"&amp;$F$22),D$24,FALSE)</f>
        <v>0</v>
      </c>
      <c r="E251" s="18">
        <f ca="1">VLOOKUP('Bewerking, HH'!$B251,INDIRECT("'Plak, Gebiedsmaatregelen'!A"&amp;$F$21&amp;":H"&amp;$F$22),E$24,FALSE)</f>
        <v>0</v>
      </c>
      <c r="F251" s="18">
        <f ca="1">VLOOKUP('Bewerking, HH'!$B251,INDIRECT("'Plak, Gebiedsmaatregelen'!A"&amp;$F$21&amp;":H"&amp;$F$22),F$24,FALSE)</f>
        <v>0</v>
      </c>
      <c r="G251" s="18">
        <f ca="1">VLOOKUP('Bewerking, HH'!$B251,INDIRECT("'Plak, Gebiedsmaatregelen'!A"&amp;$F$21&amp;":H"&amp;$F$22),G$24,FALSE)</f>
        <v>0</v>
      </c>
      <c r="H251" s="18">
        <f ca="1">VLOOKUP('Bewerking, HH'!$B251,INDIRECT("'Plak, Gebiedsmaatregelen'!A"&amp;$F$21&amp;":H"&amp;$F$22),H$24,FALSE)</f>
        <v>0</v>
      </c>
      <c r="I251" s="18">
        <f ca="1">VLOOKUP('Bewerking, HH'!$B251,INDIRECT("'Plak, Gebiedsmaatregelen'!A"&amp;$F$21&amp;":H"&amp;$F$22),I$24,FALSE)</f>
        <v>0</v>
      </c>
      <c r="M251" s="18">
        <f ca="1">VLOOKUP('Bewerking, HH'!$B251,INDIRECT("'Plak, Gebiedsmaatregelen'!A"&amp;$P$21&amp;":H"&amp;$P$22),M$24,FALSE)</f>
        <v>0</v>
      </c>
      <c r="N251" s="18">
        <f ca="1">VLOOKUP('Bewerking, HH'!$B251,INDIRECT("'Plak, Gebiedsmaatregelen'!A"&amp;$P$21&amp;":H"&amp;$P$22),N$24,FALSE)</f>
        <v>0</v>
      </c>
      <c r="O251" s="18">
        <f ca="1">VLOOKUP('Bewerking, HH'!$B251,INDIRECT("'Plak, Gebiedsmaatregelen'!A"&amp;$P$21&amp;":H"&amp;$P$22),O$24,FALSE)</f>
        <v>0</v>
      </c>
      <c r="P251" s="18">
        <f ca="1">VLOOKUP('Bewerking, HH'!$B251,INDIRECT("'Plak, Gebiedsmaatregelen'!A"&amp;$P$21&amp;":H"&amp;$P$22),P$24,FALSE)</f>
        <v>0</v>
      </c>
      <c r="Q251" s="18">
        <f ca="1">VLOOKUP('Bewerking, HH'!$B251,INDIRECT("'Plak, Gebiedsmaatregelen'!A"&amp;$P$21&amp;":H"&amp;$P$22),Q$24,FALSE)</f>
        <v>0</v>
      </c>
      <c r="R251" s="18">
        <f ca="1">VLOOKUP('Bewerking, HH'!$B251,INDIRECT("'Plak, Gebiedsmaatregelen'!A"&amp;$P$21&amp;":H"&amp;$P$22),R$24,FALSE)</f>
        <v>0</v>
      </c>
      <c r="S251" s="18">
        <f ca="1">VLOOKUP('Bewerking, HH'!$B251,INDIRECT("'Plak, Gebiedsmaatregelen'!A"&amp;$P$21&amp;":H"&amp;$P$22),S$24,FALSE)</f>
        <v>0</v>
      </c>
      <c r="W251" s="18">
        <f ca="1">VLOOKUP('Bewerking, HH'!$B251,INDIRECT("'Plak, Gebiedsmaatregelen'!A"&amp;$Z$21&amp;":H"&amp;$Z$22),W$24,FALSE)</f>
        <v>0</v>
      </c>
      <c r="X251" s="18">
        <f ca="1">VLOOKUP('Bewerking, HH'!$B251,INDIRECT("'Plak, Gebiedsmaatregelen'!A"&amp;$Z$21&amp;":H"&amp;$Z$22),X$24,FALSE)</f>
        <v>0</v>
      </c>
      <c r="Y251" s="18">
        <f ca="1">VLOOKUP('Bewerking, HH'!$B251,INDIRECT("'Plak, Gebiedsmaatregelen'!A"&amp;$Z$21&amp;":H"&amp;$Z$22),Y$24,FALSE)</f>
        <v>0</v>
      </c>
      <c r="Z251" s="18">
        <f ca="1">VLOOKUP('Bewerking, HH'!$B251,INDIRECT("'Plak, Gebiedsmaatregelen'!A"&amp;$Z$21&amp;":H"&amp;$Z$22),Z$24,FALSE)</f>
        <v>0</v>
      </c>
      <c r="AA251" s="18">
        <f ca="1">VLOOKUP('Bewerking, HH'!$B251,INDIRECT("'Plak, Gebiedsmaatregelen'!A"&amp;$Z$21&amp;":H"&amp;$Z$22),AA$24,FALSE)</f>
        <v>0</v>
      </c>
      <c r="AB251" s="18">
        <f ca="1">VLOOKUP('Bewerking, HH'!$B251,INDIRECT("'Plak, Gebiedsmaatregelen'!A"&amp;$Z$21&amp;":H"&amp;$Z$22),AB$24,FALSE)</f>
        <v>0</v>
      </c>
      <c r="AC251" s="18">
        <f ca="1">VLOOKUP('Bewerking, HH'!$B251,INDIRECT("'Plak, Gebiedsmaatregelen'!A"&amp;$Z$21&amp;":H"&amp;$Z$22),AC$24,FALSE)</f>
        <v>0</v>
      </c>
      <c r="AG251" s="18">
        <f ca="1">VLOOKUP('Bewerking, HH'!$B251,INDIRECT("'Plak, Gebiedsmaatregelen'!A"&amp;$AJ$21&amp;":H"&amp;$AJ$22),AG$24,FALSE)</f>
        <v>0</v>
      </c>
      <c r="AH251" s="18">
        <f ca="1">VLOOKUP('Bewerking, HH'!$B251,INDIRECT("'Plak, Gebiedsmaatregelen'!A"&amp;$AJ$21&amp;":H"&amp;$AJ$22),AH$24,FALSE)</f>
        <v>0</v>
      </c>
      <c r="AI251" s="18">
        <f ca="1">VLOOKUP('Bewerking, HH'!$B251,INDIRECT("'Plak, Gebiedsmaatregelen'!A"&amp;$AJ$21&amp;":H"&amp;$AJ$22),AI$24,FALSE)</f>
        <v>0</v>
      </c>
      <c r="AJ251" s="18">
        <f ca="1">VLOOKUP('Bewerking, HH'!$B251,INDIRECT("'Plak, Gebiedsmaatregelen'!A"&amp;$AJ$21&amp;":H"&amp;$AJ$22),AJ$24,FALSE)</f>
        <v>0</v>
      </c>
      <c r="AK251" s="18">
        <f ca="1">VLOOKUP('Bewerking, HH'!$B251,INDIRECT("'Plak, Gebiedsmaatregelen'!A"&amp;$AJ$21&amp;":H"&amp;$AJ$22),AK$24,FALSE)</f>
        <v>0</v>
      </c>
      <c r="AL251" s="18">
        <f ca="1">VLOOKUP('Bewerking, HH'!$B251,INDIRECT("'Plak, Gebiedsmaatregelen'!A"&amp;$AJ$21&amp;":H"&amp;$AJ$22),AL$24,FALSE)</f>
        <v>0</v>
      </c>
      <c r="AM251" s="18">
        <f ca="1">VLOOKUP('Bewerking, HH'!$B251,INDIRECT("'Plak, Gebiedsmaatregelen'!A"&amp;$AJ$21&amp;":H"&amp;$AJ$22),AM$24,FALSE)</f>
        <v>0</v>
      </c>
      <c r="AQ251" s="18">
        <f ca="1">VLOOKUP('Bewerking, HH'!$B251,INDIRECT("'Plak, Gebiedsmaatregelen'!A"&amp;$AT$21&amp;":H"&amp;$AT$22),AQ$24,FALSE)</f>
        <v>0</v>
      </c>
      <c r="AR251" s="18">
        <f ca="1">VLOOKUP('Bewerking, HH'!$B251,INDIRECT("'Plak, Gebiedsmaatregelen'!A"&amp;$AT$21&amp;":H"&amp;$AT$22),AR$24,FALSE)</f>
        <v>0</v>
      </c>
      <c r="AS251" s="18">
        <f ca="1">VLOOKUP('Bewerking, HH'!$B251,INDIRECT("'Plak, Gebiedsmaatregelen'!A"&amp;$AT$21&amp;":H"&amp;$AT$22),AS$24,FALSE)</f>
        <v>0</v>
      </c>
      <c r="AT251" s="18">
        <f ca="1">VLOOKUP('Bewerking, HH'!$B251,INDIRECT("'Plak, Gebiedsmaatregelen'!A"&amp;$AT$21&amp;":H"&amp;$AT$22),AT$24,FALSE)</f>
        <v>0</v>
      </c>
      <c r="AU251" s="18">
        <f ca="1">VLOOKUP('Bewerking, HH'!$B251,INDIRECT("'Plak, Gebiedsmaatregelen'!A"&amp;$AT$21&amp;":H"&amp;$AT$22),AU$24,FALSE)</f>
        <v>0</v>
      </c>
      <c r="AV251" s="18">
        <f ca="1">VLOOKUP('Bewerking, HH'!$B251,INDIRECT("'Plak, Gebiedsmaatregelen'!A"&amp;$AT$21&amp;":H"&amp;$AT$22),AV$24,FALSE)</f>
        <v>0</v>
      </c>
      <c r="AW251" s="18">
        <f ca="1">VLOOKUP('Bewerking, HH'!$B251,INDIRECT("'Plak, Gebiedsmaatregelen'!A"&amp;$AT$21&amp;":H"&amp;$AT$22),AW$24,FALSE)</f>
        <v>0</v>
      </c>
    </row>
    <row r="252" spans="2:49" x14ac:dyDescent="0.25">
      <c r="B252" s="18" t="s">
        <v>36</v>
      </c>
      <c r="C252" s="18">
        <f ca="1">VLOOKUP('Bewerking, HH'!$B252,INDIRECT("'Plak, Gebiedsmaatregelen'!A"&amp;$F$21&amp;":H"&amp;$F$22),C$24,FALSE)</f>
        <v>168</v>
      </c>
      <c r="D252" s="18">
        <f ca="1">VLOOKUP('Bewerking, HH'!$B252,INDIRECT("'Plak, Gebiedsmaatregelen'!A"&amp;$F$21&amp;":H"&amp;$F$22),D$24,FALSE)</f>
        <v>0</v>
      </c>
      <c r="E252" s="18">
        <f ca="1">VLOOKUP('Bewerking, HH'!$B252,INDIRECT("'Plak, Gebiedsmaatregelen'!A"&amp;$F$21&amp;":H"&amp;$F$22),E$24,FALSE)</f>
        <v>0</v>
      </c>
      <c r="F252" s="18">
        <f ca="1">VLOOKUP('Bewerking, HH'!$B252,INDIRECT("'Plak, Gebiedsmaatregelen'!A"&amp;$F$21&amp;":H"&amp;$F$22),F$24,FALSE)</f>
        <v>0</v>
      </c>
      <c r="G252" s="18">
        <f ca="1">VLOOKUP('Bewerking, HH'!$B252,INDIRECT("'Plak, Gebiedsmaatregelen'!A"&amp;$F$21&amp;":H"&amp;$F$22),G$24,FALSE)</f>
        <v>0</v>
      </c>
      <c r="H252" s="18">
        <f ca="1">VLOOKUP('Bewerking, HH'!$B252,INDIRECT("'Plak, Gebiedsmaatregelen'!A"&amp;$F$21&amp;":H"&amp;$F$22),H$24,FALSE)</f>
        <v>148</v>
      </c>
      <c r="I252" s="18">
        <f ca="1">VLOOKUP('Bewerking, HH'!$B252,INDIRECT("'Plak, Gebiedsmaatregelen'!A"&amp;$F$21&amp;":H"&amp;$F$22),I$24,FALSE)</f>
        <v>20</v>
      </c>
      <c r="M252" s="18">
        <f ca="1">VLOOKUP('Bewerking, HH'!$B252,INDIRECT("'Plak, Gebiedsmaatregelen'!A"&amp;$P$21&amp;":H"&amp;$P$22),M$24,FALSE)</f>
        <v>168</v>
      </c>
      <c r="N252" s="18">
        <f ca="1">VLOOKUP('Bewerking, HH'!$B252,INDIRECT("'Plak, Gebiedsmaatregelen'!A"&amp;$P$21&amp;":H"&amp;$P$22),N$24,FALSE)</f>
        <v>0</v>
      </c>
      <c r="O252" s="18">
        <f ca="1">VLOOKUP('Bewerking, HH'!$B252,INDIRECT("'Plak, Gebiedsmaatregelen'!A"&amp;$P$21&amp;":H"&amp;$P$22),O$24,FALSE)</f>
        <v>0</v>
      </c>
      <c r="P252" s="18">
        <f ca="1">VLOOKUP('Bewerking, HH'!$B252,INDIRECT("'Plak, Gebiedsmaatregelen'!A"&amp;$P$21&amp;":H"&amp;$P$22),P$24,FALSE)</f>
        <v>0</v>
      </c>
      <c r="Q252" s="18">
        <f ca="1">VLOOKUP('Bewerking, HH'!$B252,INDIRECT("'Plak, Gebiedsmaatregelen'!A"&amp;$P$21&amp;":H"&amp;$P$22),Q$24,FALSE)</f>
        <v>0</v>
      </c>
      <c r="R252" s="18">
        <f ca="1">VLOOKUP('Bewerking, HH'!$B252,INDIRECT("'Plak, Gebiedsmaatregelen'!A"&amp;$P$21&amp;":H"&amp;$P$22),R$24,FALSE)</f>
        <v>148</v>
      </c>
      <c r="S252" s="18">
        <f ca="1">VLOOKUP('Bewerking, HH'!$B252,INDIRECT("'Plak, Gebiedsmaatregelen'!A"&amp;$P$21&amp;":H"&amp;$P$22),S$24,FALSE)</f>
        <v>20</v>
      </c>
      <c r="W252" s="18">
        <f ca="1">VLOOKUP('Bewerking, HH'!$B252,INDIRECT("'Plak, Gebiedsmaatregelen'!A"&amp;$Z$21&amp;":H"&amp;$Z$22),W$24,FALSE)</f>
        <v>168</v>
      </c>
      <c r="X252" s="18">
        <f ca="1">VLOOKUP('Bewerking, HH'!$B252,INDIRECT("'Plak, Gebiedsmaatregelen'!A"&amp;$Z$21&amp;":H"&amp;$Z$22),X$24,FALSE)</f>
        <v>0</v>
      </c>
      <c r="Y252" s="18">
        <f ca="1">VLOOKUP('Bewerking, HH'!$B252,INDIRECT("'Plak, Gebiedsmaatregelen'!A"&amp;$Z$21&amp;":H"&amp;$Z$22),Y$24,FALSE)</f>
        <v>0</v>
      </c>
      <c r="Z252" s="18">
        <f ca="1">VLOOKUP('Bewerking, HH'!$B252,INDIRECT("'Plak, Gebiedsmaatregelen'!A"&amp;$Z$21&amp;":H"&amp;$Z$22),Z$24,FALSE)</f>
        <v>0</v>
      </c>
      <c r="AA252" s="18">
        <f ca="1">VLOOKUP('Bewerking, HH'!$B252,INDIRECT("'Plak, Gebiedsmaatregelen'!A"&amp;$Z$21&amp;":H"&amp;$Z$22),AA$24,FALSE)</f>
        <v>0</v>
      </c>
      <c r="AB252" s="18">
        <f ca="1">VLOOKUP('Bewerking, HH'!$B252,INDIRECT("'Plak, Gebiedsmaatregelen'!A"&amp;$Z$21&amp;":H"&amp;$Z$22),AB$24,FALSE)</f>
        <v>164</v>
      </c>
      <c r="AC252" s="18">
        <f ca="1">VLOOKUP('Bewerking, HH'!$B252,INDIRECT("'Plak, Gebiedsmaatregelen'!A"&amp;$Z$21&amp;":H"&amp;$Z$22),AC$24,FALSE)</f>
        <v>4</v>
      </c>
      <c r="AG252" s="18">
        <f ca="1">VLOOKUP('Bewerking, HH'!$B252,INDIRECT("'Plak, Gebiedsmaatregelen'!A"&amp;$AJ$21&amp;":H"&amp;$AJ$22),AG$24,FALSE)</f>
        <v>168</v>
      </c>
      <c r="AH252" s="18">
        <f ca="1">VLOOKUP('Bewerking, HH'!$B252,INDIRECT("'Plak, Gebiedsmaatregelen'!A"&amp;$AJ$21&amp;":H"&amp;$AJ$22),AH$24,FALSE)</f>
        <v>0</v>
      </c>
      <c r="AI252" s="18">
        <f ca="1">VLOOKUP('Bewerking, HH'!$B252,INDIRECT("'Plak, Gebiedsmaatregelen'!A"&amp;$AJ$21&amp;":H"&amp;$AJ$22),AI$24,FALSE)</f>
        <v>0</v>
      </c>
      <c r="AJ252" s="18">
        <f ca="1">VLOOKUP('Bewerking, HH'!$B252,INDIRECT("'Plak, Gebiedsmaatregelen'!A"&amp;$AJ$21&amp;":H"&amp;$AJ$22),AJ$24,FALSE)</f>
        <v>0</v>
      </c>
      <c r="AK252" s="18">
        <f ca="1">VLOOKUP('Bewerking, HH'!$B252,INDIRECT("'Plak, Gebiedsmaatregelen'!A"&amp;$AJ$21&amp;":H"&amp;$AJ$22),AK$24,FALSE)</f>
        <v>0</v>
      </c>
      <c r="AL252" s="18">
        <f ca="1">VLOOKUP('Bewerking, HH'!$B252,INDIRECT("'Plak, Gebiedsmaatregelen'!A"&amp;$AJ$21&amp;":H"&amp;$AJ$22),AL$24,FALSE)</f>
        <v>0</v>
      </c>
      <c r="AM252" s="18">
        <f ca="1">VLOOKUP('Bewerking, HH'!$B252,INDIRECT("'Plak, Gebiedsmaatregelen'!A"&amp;$AJ$21&amp;":H"&amp;$AJ$22),AM$24,FALSE)</f>
        <v>0</v>
      </c>
      <c r="AQ252" s="18">
        <f ca="1">VLOOKUP('Bewerking, HH'!$B252,INDIRECT("'Plak, Gebiedsmaatregelen'!A"&amp;$AT$21&amp;":H"&amp;$AT$22),AQ$24,FALSE)</f>
        <v>168</v>
      </c>
      <c r="AR252" s="18">
        <f ca="1">VLOOKUP('Bewerking, HH'!$B252,INDIRECT("'Plak, Gebiedsmaatregelen'!A"&amp;$AT$21&amp;":H"&amp;$AT$22),AR$24,FALSE)</f>
        <v>129</v>
      </c>
      <c r="AS252" s="18">
        <f ca="1">VLOOKUP('Bewerking, HH'!$B252,INDIRECT("'Plak, Gebiedsmaatregelen'!A"&amp;$AT$21&amp;":H"&amp;$AT$22),AS$24,FALSE)</f>
        <v>39</v>
      </c>
      <c r="AT252" s="18">
        <f ca="1">VLOOKUP('Bewerking, HH'!$B252,INDIRECT("'Plak, Gebiedsmaatregelen'!A"&amp;$AT$21&amp;":H"&amp;$AT$22),AT$24,FALSE)</f>
        <v>0</v>
      </c>
      <c r="AU252" s="18">
        <f ca="1">VLOOKUP('Bewerking, HH'!$B252,INDIRECT("'Plak, Gebiedsmaatregelen'!A"&amp;$AT$21&amp;":H"&amp;$AT$22),AU$24,FALSE)</f>
        <v>0</v>
      </c>
      <c r="AV252" s="18">
        <f ca="1">VLOOKUP('Bewerking, HH'!$B252,INDIRECT("'Plak, Gebiedsmaatregelen'!A"&amp;$AT$21&amp;":H"&amp;$AT$22),AV$24,FALSE)</f>
        <v>0</v>
      </c>
      <c r="AW252" s="18">
        <f ca="1">VLOOKUP('Bewerking, HH'!$B252,INDIRECT("'Plak, Gebiedsmaatregelen'!A"&amp;$AT$21&amp;":H"&amp;$AT$22),AW$24,FALSE)</f>
        <v>0</v>
      </c>
    </row>
    <row r="253" spans="2:49" x14ac:dyDescent="0.25">
      <c r="B253" s="18" t="s">
        <v>37</v>
      </c>
      <c r="C253" s="18">
        <f ca="1">VLOOKUP('Bewerking, HH'!$B253,INDIRECT("'Plak, Gebiedsmaatregelen'!A"&amp;$F$21&amp;":H"&amp;$F$22),C$24,FALSE)</f>
        <v>100</v>
      </c>
      <c r="D253" s="18">
        <f ca="1">VLOOKUP('Bewerking, HH'!$B253,INDIRECT("'Plak, Gebiedsmaatregelen'!A"&amp;$F$21&amp;":H"&amp;$F$22),D$24,FALSE)</f>
        <v>0</v>
      </c>
      <c r="E253" s="18">
        <f ca="1">VLOOKUP('Bewerking, HH'!$B253,INDIRECT("'Plak, Gebiedsmaatregelen'!A"&amp;$F$21&amp;":H"&amp;$F$22),E$24,FALSE)</f>
        <v>0</v>
      </c>
      <c r="F253" s="18">
        <f ca="1">VLOOKUP('Bewerking, HH'!$B253,INDIRECT("'Plak, Gebiedsmaatregelen'!A"&amp;$F$21&amp;":H"&amp;$F$22),F$24,FALSE)</f>
        <v>0</v>
      </c>
      <c r="G253" s="18">
        <f ca="1">VLOOKUP('Bewerking, HH'!$B253,INDIRECT("'Plak, Gebiedsmaatregelen'!A"&amp;$F$21&amp;":H"&amp;$F$22),G$24,FALSE)</f>
        <v>0</v>
      </c>
      <c r="H253" s="18">
        <f ca="1">VLOOKUP('Bewerking, HH'!$B253,INDIRECT("'Plak, Gebiedsmaatregelen'!A"&amp;$F$21&amp;":H"&amp;$F$22),H$24,FALSE)</f>
        <v>97</v>
      </c>
      <c r="I253" s="18">
        <f ca="1">VLOOKUP('Bewerking, HH'!$B253,INDIRECT("'Plak, Gebiedsmaatregelen'!A"&amp;$F$21&amp;":H"&amp;$F$22),I$24,FALSE)</f>
        <v>3</v>
      </c>
      <c r="M253" s="18">
        <f ca="1">VLOOKUP('Bewerking, HH'!$B253,INDIRECT("'Plak, Gebiedsmaatregelen'!A"&amp;$P$21&amp;":H"&amp;$P$22),M$24,FALSE)</f>
        <v>100</v>
      </c>
      <c r="N253" s="18">
        <f ca="1">VLOOKUP('Bewerking, HH'!$B253,INDIRECT("'Plak, Gebiedsmaatregelen'!A"&amp;$P$21&amp;":H"&amp;$P$22),N$24,FALSE)</f>
        <v>0</v>
      </c>
      <c r="O253" s="18">
        <f ca="1">VLOOKUP('Bewerking, HH'!$B253,INDIRECT("'Plak, Gebiedsmaatregelen'!A"&amp;$P$21&amp;":H"&amp;$P$22),O$24,FALSE)</f>
        <v>0</v>
      </c>
      <c r="P253" s="18">
        <f ca="1">VLOOKUP('Bewerking, HH'!$B253,INDIRECT("'Plak, Gebiedsmaatregelen'!A"&amp;$P$21&amp;":H"&amp;$P$22),P$24,FALSE)</f>
        <v>0</v>
      </c>
      <c r="Q253" s="18">
        <f ca="1">VLOOKUP('Bewerking, HH'!$B253,INDIRECT("'Plak, Gebiedsmaatregelen'!A"&amp;$P$21&amp;":H"&amp;$P$22),Q$24,FALSE)</f>
        <v>0</v>
      </c>
      <c r="R253" s="18">
        <f ca="1">VLOOKUP('Bewerking, HH'!$B253,INDIRECT("'Plak, Gebiedsmaatregelen'!A"&amp;$P$21&amp;":H"&amp;$P$22),R$24,FALSE)</f>
        <v>97</v>
      </c>
      <c r="S253" s="18">
        <f ca="1">VLOOKUP('Bewerking, HH'!$B253,INDIRECT("'Plak, Gebiedsmaatregelen'!A"&amp;$P$21&amp;":H"&amp;$P$22),S$24,FALSE)</f>
        <v>3</v>
      </c>
      <c r="W253" s="18">
        <f ca="1">VLOOKUP('Bewerking, HH'!$B253,INDIRECT("'Plak, Gebiedsmaatregelen'!A"&amp;$Z$21&amp;":H"&amp;$Z$22),W$24,FALSE)</f>
        <v>100</v>
      </c>
      <c r="X253" s="18">
        <f ca="1">VLOOKUP('Bewerking, HH'!$B253,INDIRECT("'Plak, Gebiedsmaatregelen'!A"&amp;$Z$21&amp;":H"&amp;$Z$22),X$24,FALSE)</f>
        <v>0</v>
      </c>
      <c r="Y253" s="18">
        <f ca="1">VLOOKUP('Bewerking, HH'!$B253,INDIRECT("'Plak, Gebiedsmaatregelen'!A"&amp;$Z$21&amp;":H"&amp;$Z$22),Y$24,FALSE)</f>
        <v>0</v>
      </c>
      <c r="Z253" s="18">
        <f ca="1">VLOOKUP('Bewerking, HH'!$B253,INDIRECT("'Plak, Gebiedsmaatregelen'!A"&amp;$Z$21&amp;":H"&amp;$Z$22),Z$24,FALSE)</f>
        <v>0</v>
      </c>
      <c r="AA253" s="18">
        <f ca="1">VLOOKUP('Bewerking, HH'!$B253,INDIRECT("'Plak, Gebiedsmaatregelen'!A"&amp;$Z$21&amp;":H"&amp;$Z$22),AA$24,FALSE)</f>
        <v>0</v>
      </c>
      <c r="AB253" s="18">
        <f ca="1">VLOOKUP('Bewerking, HH'!$B253,INDIRECT("'Plak, Gebiedsmaatregelen'!A"&amp;$Z$21&amp;":H"&amp;$Z$22),AB$24,FALSE)</f>
        <v>97</v>
      </c>
      <c r="AC253" s="18">
        <f ca="1">VLOOKUP('Bewerking, HH'!$B253,INDIRECT("'Plak, Gebiedsmaatregelen'!A"&amp;$Z$21&amp;":H"&amp;$Z$22),AC$24,FALSE)</f>
        <v>3</v>
      </c>
      <c r="AG253" s="18">
        <f ca="1">VLOOKUP('Bewerking, HH'!$B253,INDIRECT("'Plak, Gebiedsmaatregelen'!A"&amp;$AJ$21&amp;":H"&amp;$AJ$22),AG$24,FALSE)</f>
        <v>100</v>
      </c>
      <c r="AH253" s="18">
        <f ca="1">VLOOKUP('Bewerking, HH'!$B253,INDIRECT("'Plak, Gebiedsmaatregelen'!A"&amp;$AJ$21&amp;":H"&amp;$AJ$22),AH$24,FALSE)</f>
        <v>0</v>
      </c>
      <c r="AI253" s="18">
        <f ca="1">VLOOKUP('Bewerking, HH'!$B253,INDIRECT("'Plak, Gebiedsmaatregelen'!A"&amp;$AJ$21&amp;":H"&amp;$AJ$22),AI$24,FALSE)</f>
        <v>0</v>
      </c>
      <c r="AJ253" s="18">
        <f ca="1">VLOOKUP('Bewerking, HH'!$B253,INDIRECT("'Plak, Gebiedsmaatregelen'!A"&amp;$AJ$21&amp;":H"&amp;$AJ$22),AJ$24,FALSE)</f>
        <v>0</v>
      </c>
      <c r="AK253" s="18">
        <f ca="1">VLOOKUP('Bewerking, HH'!$B253,INDIRECT("'Plak, Gebiedsmaatregelen'!A"&amp;$AJ$21&amp;":H"&amp;$AJ$22),AK$24,FALSE)</f>
        <v>0</v>
      </c>
      <c r="AL253" s="18">
        <f ca="1">VLOOKUP('Bewerking, HH'!$B253,INDIRECT("'Plak, Gebiedsmaatregelen'!A"&amp;$AJ$21&amp;":H"&amp;$AJ$22),AL$24,FALSE)</f>
        <v>0</v>
      </c>
      <c r="AM253" s="18">
        <f ca="1">VLOOKUP('Bewerking, HH'!$B253,INDIRECT("'Plak, Gebiedsmaatregelen'!A"&amp;$AJ$21&amp;":H"&amp;$AJ$22),AM$24,FALSE)</f>
        <v>0</v>
      </c>
      <c r="AQ253" s="18">
        <f ca="1">VLOOKUP('Bewerking, HH'!$B253,INDIRECT("'Plak, Gebiedsmaatregelen'!A"&amp;$AT$21&amp;":H"&amp;$AT$22),AQ$24,FALSE)</f>
        <v>100</v>
      </c>
      <c r="AR253" s="18">
        <f ca="1">VLOOKUP('Bewerking, HH'!$B253,INDIRECT("'Plak, Gebiedsmaatregelen'!A"&amp;$AT$21&amp;":H"&amp;$AT$22),AR$24,FALSE)</f>
        <v>75</v>
      </c>
      <c r="AS253" s="18">
        <f ca="1">VLOOKUP('Bewerking, HH'!$B253,INDIRECT("'Plak, Gebiedsmaatregelen'!A"&amp;$AT$21&amp;":H"&amp;$AT$22),AS$24,FALSE)</f>
        <v>25</v>
      </c>
      <c r="AT253" s="18">
        <f ca="1">VLOOKUP('Bewerking, HH'!$B253,INDIRECT("'Plak, Gebiedsmaatregelen'!A"&amp;$AT$21&amp;":H"&amp;$AT$22),AT$24,FALSE)</f>
        <v>0</v>
      </c>
      <c r="AU253" s="18">
        <f ca="1">VLOOKUP('Bewerking, HH'!$B253,INDIRECT("'Plak, Gebiedsmaatregelen'!A"&amp;$AT$21&amp;":H"&amp;$AT$22),AU$24,FALSE)</f>
        <v>0</v>
      </c>
      <c r="AV253" s="18">
        <f ca="1">VLOOKUP('Bewerking, HH'!$B253,INDIRECT("'Plak, Gebiedsmaatregelen'!A"&amp;$AT$21&amp;":H"&amp;$AT$22),AV$24,FALSE)</f>
        <v>0</v>
      </c>
      <c r="AW253" s="18">
        <f ca="1">VLOOKUP('Bewerking, HH'!$B253,INDIRECT("'Plak, Gebiedsmaatregelen'!A"&amp;$AT$21&amp;":H"&amp;$AT$22),AW$24,FALSE)</f>
        <v>0</v>
      </c>
    </row>
    <row r="254" spans="2:49" x14ac:dyDescent="0.25">
      <c r="B254" s="18" t="s">
        <v>38</v>
      </c>
      <c r="C254" s="18">
        <f ca="1">VLOOKUP('Bewerking, HH'!$B254,INDIRECT("'Plak, Gebiedsmaatregelen'!A"&amp;$F$21&amp;":H"&amp;$F$22),C$24,FALSE)</f>
        <v>7894</v>
      </c>
      <c r="D254" s="18">
        <f ca="1">VLOOKUP('Bewerking, HH'!$B254,INDIRECT("'Plak, Gebiedsmaatregelen'!A"&amp;$F$21&amp;":H"&amp;$F$22),D$24,FALSE)</f>
        <v>3477</v>
      </c>
      <c r="E254" s="18">
        <f ca="1">VLOOKUP('Bewerking, HH'!$B254,INDIRECT("'Plak, Gebiedsmaatregelen'!A"&amp;$F$21&amp;":H"&amp;$F$22),E$24,FALSE)</f>
        <v>0</v>
      </c>
      <c r="F254" s="18">
        <f ca="1">VLOOKUP('Bewerking, HH'!$B254,INDIRECT("'Plak, Gebiedsmaatregelen'!A"&amp;$F$21&amp;":H"&amp;$F$22),F$24,FALSE)</f>
        <v>0</v>
      </c>
      <c r="G254" s="18">
        <f ca="1">VLOOKUP('Bewerking, HH'!$B254,INDIRECT("'Plak, Gebiedsmaatregelen'!A"&amp;$F$21&amp;":H"&amp;$F$22),G$24,FALSE)</f>
        <v>0</v>
      </c>
      <c r="H254" s="18">
        <f ca="1">VLOOKUP('Bewerking, HH'!$B254,INDIRECT("'Plak, Gebiedsmaatregelen'!A"&amp;$F$21&amp;":H"&amp;$F$22),H$24,FALSE)</f>
        <v>4355</v>
      </c>
      <c r="I254" s="18">
        <f ca="1">VLOOKUP('Bewerking, HH'!$B254,INDIRECT("'Plak, Gebiedsmaatregelen'!A"&amp;$F$21&amp;":H"&amp;$F$22),I$24,FALSE)</f>
        <v>62</v>
      </c>
      <c r="M254" s="18">
        <f ca="1">VLOOKUP('Bewerking, HH'!$B254,INDIRECT("'Plak, Gebiedsmaatregelen'!A"&amp;$P$21&amp;":H"&amp;$P$22),M$24,FALSE)</f>
        <v>7894</v>
      </c>
      <c r="N254" s="18">
        <f ca="1">VLOOKUP('Bewerking, HH'!$B254,INDIRECT("'Plak, Gebiedsmaatregelen'!A"&amp;$P$21&amp;":H"&amp;$P$22),N$24,FALSE)</f>
        <v>3477</v>
      </c>
      <c r="O254" s="18">
        <f ca="1">VLOOKUP('Bewerking, HH'!$B254,INDIRECT("'Plak, Gebiedsmaatregelen'!A"&amp;$P$21&amp;":H"&amp;$P$22),O$24,FALSE)</f>
        <v>0</v>
      </c>
      <c r="P254" s="18">
        <f ca="1">VLOOKUP('Bewerking, HH'!$B254,INDIRECT("'Plak, Gebiedsmaatregelen'!A"&amp;$P$21&amp;":H"&amp;$P$22),P$24,FALSE)</f>
        <v>0</v>
      </c>
      <c r="Q254" s="18">
        <f ca="1">VLOOKUP('Bewerking, HH'!$B254,INDIRECT("'Plak, Gebiedsmaatregelen'!A"&amp;$P$21&amp;":H"&amp;$P$22),Q$24,FALSE)</f>
        <v>0</v>
      </c>
      <c r="R254" s="18">
        <f ca="1">VLOOKUP('Bewerking, HH'!$B254,INDIRECT("'Plak, Gebiedsmaatregelen'!A"&amp;$P$21&amp;":H"&amp;$P$22),R$24,FALSE)</f>
        <v>4319</v>
      </c>
      <c r="S254" s="18">
        <f ca="1">VLOOKUP('Bewerking, HH'!$B254,INDIRECT("'Plak, Gebiedsmaatregelen'!A"&amp;$P$21&amp;":H"&amp;$P$22),S$24,FALSE)</f>
        <v>98</v>
      </c>
      <c r="W254" s="18">
        <f ca="1">VLOOKUP('Bewerking, HH'!$B254,INDIRECT("'Plak, Gebiedsmaatregelen'!A"&amp;$Z$21&amp;":H"&amp;$Z$22),W$24,FALSE)</f>
        <v>7894</v>
      </c>
      <c r="X254" s="18">
        <f ca="1">VLOOKUP('Bewerking, HH'!$B254,INDIRECT("'Plak, Gebiedsmaatregelen'!A"&amp;$Z$21&amp;":H"&amp;$Z$22),X$24,FALSE)</f>
        <v>3477</v>
      </c>
      <c r="Y254" s="18">
        <f ca="1">VLOOKUP('Bewerking, HH'!$B254,INDIRECT("'Plak, Gebiedsmaatregelen'!A"&amp;$Z$21&amp;":H"&amp;$Z$22),Y$24,FALSE)</f>
        <v>0</v>
      </c>
      <c r="Z254" s="18">
        <f ca="1">VLOOKUP('Bewerking, HH'!$B254,INDIRECT("'Plak, Gebiedsmaatregelen'!A"&amp;$Z$21&amp;":H"&amp;$Z$22),Z$24,FALSE)</f>
        <v>0</v>
      </c>
      <c r="AA254" s="18">
        <f ca="1">VLOOKUP('Bewerking, HH'!$B254,INDIRECT("'Plak, Gebiedsmaatregelen'!A"&amp;$Z$21&amp;":H"&amp;$Z$22),AA$24,FALSE)</f>
        <v>0</v>
      </c>
      <c r="AB254" s="18">
        <f ca="1">VLOOKUP('Bewerking, HH'!$B254,INDIRECT("'Plak, Gebiedsmaatregelen'!A"&amp;$Z$21&amp;":H"&amp;$Z$22),AB$24,FALSE)</f>
        <v>4387</v>
      </c>
      <c r="AC254" s="18">
        <f ca="1">VLOOKUP('Bewerking, HH'!$B254,INDIRECT("'Plak, Gebiedsmaatregelen'!A"&amp;$Z$21&amp;":H"&amp;$Z$22),AC$24,FALSE)</f>
        <v>30</v>
      </c>
      <c r="AG254" s="18">
        <f ca="1">VLOOKUP('Bewerking, HH'!$B254,INDIRECT("'Plak, Gebiedsmaatregelen'!A"&amp;$AJ$21&amp;":H"&amp;$AJ$22),AG$24,FALSE)</f>
        <v>7894</v>
      </c>
      <c r="AH254" s="18">
        <f ca="1">VLOOKUP('Bewerking, HH'!$B254,INDIRECT("'Plak, Gebiedsmaatregelen'!A"&amp;$AJ$21&amp;":H"&amp;$AJ$22),AH$24,FALSE)</f>
        <v>3477</v>
      </c>
      <c r="AI254" s="18">
        <f ca="1">VLOOKUP('Bewerking, HH'!$B254,INDIRECT("'Plak, Gebiedsmaatregelen'!A"&amp;$AJ$21&amp;":H"&amp;$AJ$22),AI$24,FALSE)</f>
        <v>0</v>
      </c>
      <c r="AJ254" s="18">
        <f ca="1">VLOOKUP('Bewerking, HH'!$B254,INDIRECT("'Plak, Gebiedsmaatregelen'!A"&amp;$AJ$21&amp;":H"&amp;$AJ$22),AJ$24,FALSE)</f>
        <v>0</v>
      </c>
      <c r="AK254" s="18">
        <f ca="1">VLOOKUP('Bewerking, HH'!$B254,INDIRECT("'Plak, Gebiedsmaatregelen'!A"&amp;$AJ$21&amp;":H"&amp;$AJ$22),AK$24,FALSE)</f>
        <v>0</v>
      </c>
      <c r="AL254" s="18">
        <f ca="1">VLOOKUP('Bewerking, HH'!$B254,INDIRECT("'Plak, Gebiedsmaatregelen'!A"&amp;$AJ$21&amp;":H"&amp;$AJ$22),AL$24,FALSE)</f>
        <v>0</v>
      </c>
      <c r="AM254" s="18">
        <f ca="1">VLOOKUP('Bewerking, HH'!$B254,INDIRECT("'Plak, Gebiedsmaatregelen'!A"&amp;$AJ$21&amp;":H"&amp;$AJ$22),AM$24,FALSE)</f>
        <v>0</v>
      </c>
      <c r="AQ254" s="18">
        <f ca="1">VLOOKUP('Bewerking, HH'!$B254,INDIRECT("'Plak, Gebiedsmaatregelen'!A"&amp;$AT$21&amp;":H"&amp;$AT$22),AQ$24,FALSE)</f>
        <v>7894</v>
      </c>
      <c r="AR254" s="18">
        <f ca="1">VLOOKUP('Bewerking, HH'!$B254,INDIRECT("'Plak, Gebiedsmaatregelen'!A"&amp;$AT$21&amp;":H"&amp;$AT$22),AR$24,FALSE)</f>
        <v>5437</v>
      </c>
      <c r="AS254" s="18">
        <f ca="1">VLOOKUP('Bewerking, HH'!$B254,INDIRECT("'Plak, Gebiedsmaatregelen'!A"&amp;$AT$21&amp;":H"&amp;$AT$22),AS$24,FALSE)</f>
        <v>2434</v>
      </c>
      <c r="AT254" s="18">
        <f ca="1">VLOOKUP('Bewerking, HH'!$B254,INDIRECT("'Plak, Gebiedsmaatregelen'!A"&amp;$AT$21&amp;":H"&amp;$AT$22),AT$24,FALSE)</f>
        <v>0</v>
      </c>
      <c r="AU254" s="18">
        <f ca="1">VLOOKUP('Bewerking, HH'!$B254,INDIRECT("'Plak, Gebiedsmaatregelen'!A"&amp;$AT$21&amp;":H"&amp;$AT$22),AU$24,FALSE)</f>
        <v>0</v>
      </c>
      <c r="AV254" s="18">
        <f ca="1">VLOOKUP('Bewerking, HH'!$B254,INDIRECT("'Plak, Gebiedsmaatregelen'!A"&amp;$AT$21&amp;":H"&amp;$AT$22),AV$24,FALSE)</f>
        <v>23</v>
      </c>
      <c r="AW254" s="18">
        <f ca="1">VLOOKUP('Bewerking, HH'!$B254,INDIRECT("'Plak, Gebiedsmaatregelen'!A"&amp;$AT$21&amp;":H"&amp;$AT$22),AW$24,FALSE)</f>
        <v>0</v>
      </c>
    </row>
    <row r="255" spans="2:49" x14ac:dyDescent="0.25">
      <c r="B255" s="18" t="s">
        <v>39</v>
      </c>
      <c r="C255" s="18">
        <f ca="1">VLOOKUP('Bewerking, HH'!$B255,INDIRECT("'Plak, Gebiedsmaatregelen'!A"&amp;$F$21&amp;":H"&amp;$F$22),C$24,FALSE)</f>
        <v>1556</v>
      </c>
      <c r="D255" s="18">
        <f ca="1">VLOOKUP('Bewerking, HH'!$B255,INDIRECT("'Plak, Gebiedsmaatregelen'!A"&amp;$F$21&amp;":H"&amp;$F$22),D$24,FALSE)</f>
        <v>546</v>
      </c>
      <c r="E255" s="18">
        <f ca="1">VLOOKUP('Bewerking, HH'!$B255,INDIRECT("'Plak, Gebiedsmaatregelen'!A"&amp;$F$21&amp;":H"&amp;$F$22),E$24,FALSE)</f>
        <v>0</v>
      </c>
      <c r="F255" s="18">
        <f ca="1">VLOOKUP('Bewerking, HH'!$B255,INDIRECT("'Plak, Gebiedsmaatregelen'!A"&amp;$F$21&amp;":H"&amp;$F$22),F$24,FALSE)</f>
        <v>0</v>
      </c>
      <c r="G255" s="18">
        <f ca="1">VLOOKUP('Bewerking, HH'!$B255,INDIRECT("'Plak, Gebiedsmaatregelen'!A"&amp;$F$21&amp;":H"&amp;$F$22),G$24,FALSE)</f>
        <v>0</v>
      </c>
      <c r="H255" s="18">
        <f ca="1">VLOOKUP('Bewerking, HH'!$B255,INDIRECT("'Plak, Gebiedsmaatregelen'!A"&amp;$F$21&amp;":H"&amp;$F$22),H$24,FALSE)</f>
        <v>803</v>
      </c>
      <c r="I255" s="18">
        <f ca="1">VLOOKUP('Bewerking, HH'!$B255,INDIRECT("'Plak, Gebiedsmaatregelen'!A"&amp;$F$21&amp;":H"&amp;$F$22),I$24,FALSE)</f>
        <v>207</v>
      </c>
      <c r="M255" s="18">
        <f ca="1">VLOOKUP('Bewerking, HH'!$B255,INDIRECT("'Plak, Gebiedsmaatregelen'!A"&amp;$P$21&amp;":H"&amp;$P$22),M$24,FALSE)</f>
        <v>1556</v>
      </c>
      <c r="N255" s="18">
        <f ca="1">VLOOKUP('Bewerking, HH'!$B255,INDIRECT("'Plak, Gebiedsmaatregelen'!A"&amp;$P$21&amp;":H"&amp;$P$22),N$24,FALSE)</f>
        <v>538</v>
      </c>
      <c r="O255" s="18">
        <f ca="1">VLOOKUP('Bewerking, HH'!$B255,INDIRECT("'Plak, Gebiedsmaatregelen'!A"&amp;$P$21&amp;":H"&amp;$P$22),O$24,FALSE)</f>
        <v>0</v>
      </c>
      <c r="P255" s="18">
        <f ca="1">VLOOKUP('Bewerking, HH'!$B255,INDIRECT("'Plak, Gebiedsmaatregelen'!A"&amp;$P$21&amp;":H"&amp;$P$22),P$24,FALSE)</f>
        <v>0</v>
      </c>
      <c r="Q255" s="18">
        <f ca="1">VLOOKUP('Bewerking, HH'!$B255,INDIRECT("'Plak, Gebiedsmaatregelen'!A"&amp;$P$21&amp;":H"&amp;$P$22),Q$24,FALSE)</f>
        <v>0</v>
      </c>
      <c r="R255" s="18">
        <f ca="1">VLOOKUP('Bewerking, HH'!$B255,INDIRECT("'Plak, Gebiedsmaatregelen'!A"&amp;$P$21&amp;":H"&amp;$P$22),R$24,FALSE)</f>
        <v>803</v>
      </c>
      <c r="S255" s="18">
        <f ca="1">VLOOKUP('Bewerking, HH'!$B255,INDIRECT("'Plak, Gebiedsmaatregelen'!A"&amp;$P$21&amp;":H"&amp;$P$22),S$24,FALSE)</f>
        <v>215</v>
      </c>
      <c r="W255" s="18">
        <f ca="1">VLOOKUP('Bewerking, HH'!$B255,INDIRECT("'Plak, Gebiedsmaatregelen'!A"&amp;$Z$21&amp;":H"&amp;$Z$22),W$24,FALSE)</f>
        <v>1556</v>
      </c>
      <c r="X255" s="18">
        <f ca="1">VLOOKUP('Bewerking, HH'!$B255,INDIRECT("'Plak, Gebiedsmaatregelen'!A"&amp;$Z$21&amp;":H"&amp;$Z$22),X$24,FALSE)</f>
        <v>538</v>
      </c>
      <c r="Y255" s="18">
        <f ca="1">VLOOKUP('Bewerking, HH'!$B255,INDIRECT("'Plak, Gebiedsmaatregelen'!A"&amp;$Z$21&amp;":H"&amp;$Z$22),Y$24,FALSE)</f>
        <v>0</v>
      </c>
      <c r="Z255" s="18">
        <f ca="1">VLOOKUP('Bewerking, HH'!$B255,INDIRECT("'Plak, Gebiedsmaatregelen'!A"&amp;$Z$21&amp;":H"&amp;$Z$22),Z$24,FALSE)</f>
        <v>0</v>
      </c>
      <c r="AA255" s="18">
        <f ca="1">VLOOKUP('Bewerking, HH'!$B255,INDIRECT("'Plak, Gebiedsmaatregelen'!A"&amp;$Z$21&amp;":H"&amp;$Z$22),AA$24,FALSE)</f>
        <v>0</v>
      </c>
      <c r="AB255" s="18">
        <f ca="1">VLOOKUP('Bewerking, HH'!$B255,INDIRECT("'Plak, Gebiedsmaatregelen'!A"&amp;$Z$21&amp;":H"&amp;$Z$22),AB$24,FALSE)</f>
        <v>855</v>
      </c>
      <c r="AC255" s="18">
        <f ca="1">VLOOKUP('Bewerking, HH'!$B255,INDIRECT("'Plak, Gebiedsmaatregelen'!A"&amp;$Z$21&amp;":H"&amp;$Z$22),AC$24,FALSE)</f>
        <v>163</v>
      </c>
      <c r="AG255" s="18">
        <f ca="1">VLOOKUP('Bewerking, HH'!$B255,INDIRECT("'Plak, Gebiedsmaatregelen'!A"&amp;$AJ$21&amp;":H"&amp;$AJ$22),AG$24,FALSE)</f>
        <v>1556</v>
      </c>
      <c r="AH255" s="18">
        <f ca="1">VLOOKUP('Bewerking, HH'!$B255,INDIRECT("'Plak, Gebiedsmaatregelen'!A"&amp;$AJ$21&amp;":H"&amp;$AJ$22),AH$24,FALSE)</f>
        <v>538</v>
      </c>
      <c r="AI255" s="18">
        <f ca="1">VLOOKUP('Bewerking, HH'!$B255,INDIRECT("'Plak, Gebiedsmaatregelen'!A"&amp;$AJ$21&amp;":H"&amp;$AJ$22),AI$24,FALSE)</f>
        <v>0</v>
      </c>
      <c r="AJ255" s="18">
        <f ca="1">VLOOKUP('Bewerking, HH'!$B255,INDIRECT("'Plak, Gebiedsmaatregelen'!A"&amp;$AJ$21&amp;":H"&amp;$AJ$22),AJ$24,FALSE)</f>
        <v>0</v>
      </c>
      <c r="AK255" s="18">
        <f ca="1">VLOOKUP('Bewerking, HH'!$B255,INDIRECT("'Plak, Gebiedsmaatregelen'!A"&amp;$AJ$21&amp;":H"&amp;$AJ$22),AK$24,FALSE)</f>
        <v>0</v>
      </c>
      <c r="AL255" s="18">
        <f ca="1">VLOOKUP('Bewerking, HH'!$B255,INDIRECT("'Plak, Gebiedsmaatregelen'!A"&amp;$AJ$21&amp;":H"&amp;$AJ$22),AL$24,FALSE)</f>
        <v>0</v>
      </c>
      <c r="AM255" s="18">
        <f ca="1">VLOOKUP('Bewerking, HH'!$B255,INDIRECT("'Plak, Gebiedsmaatregelen'!A"&amp;$AJ$21&amp;":H"&amp;$AJ$22),AM$24,FALSE)</f>
        <v>0</v>
      </c>
      <c r="AQ255" s="18">
        <f ca="1">VLOOKUP('Bewerking, HH'!$B255,INDIRECT("'Plak, Gebiedsmaatregelen'!A"&amp;$AT$21&amp;":H"&amp;$AT$22),AQ$24,FALSE)</f>
        <v>1556</v>
      </c>
      <c r="AR255" s="18">
        <f ca="1">VLOOKUP('Bewerking, HH'!$B255,INDIRECT("'Plak, Gebiedsmaatregelen'!A"&amp;$AT$21&amp;":H"&amp;$AT$22),AR$24,FALSE)</f>
        <v>1034</v>
      </c>
      <c r="AS255" s="18">
        <f ca="1">VLOOKUP('Bewerking, HH'!$B255,INDIRECT("'Plak, Gebiedsmaatregelen'!A"&amp;$AT$21&amp;":H"&amp;$AT$22),AS$24,FALSE)</f>
        <v>492</v>
      </c>
      <c r="AT255" s="18">
        <f ca="1">VLOOKUP('Bewerking, HH'!$B255,INDIRECT("'Plak, Gebiedsmaatregelen'!A"&amp;$AT$21&amp;":H"&amp;$AT$22),AT$24,FALSE)</f>
        <v>0</v>
      </c>
      <c r="AU255" s="18">
        <f ca="1">VLOOKUP('Bewerking, HH'!$B255,INDIRECT("'Plak, Gebiedsmaatregelen'!A"&amp;$AT$21&amp;":H"&amp;$AT$22),AU$24,FALSE)</f>
        <v>0</v>
      </c>
      <c r="AV255" s="18">
        <f ca="1">VLOOKUP('Bewerking, HH'!$B255,INDIRECT("'Plak, Gebiedsmaatregelen'!A"&amp;$AT$21&amp;":H"&amp;$AT$22),AV$24,FALSE)</f>
        <v>16</v>
      </c>
      <c r="AW255" s="18">
        <f ca="1">VLOOKUP('Bewerking, HH'!$B255,INDIRECT("'Plak, Gebiedsmaatregelen'!A"&amp;$AT$21&amp;":H"&amp;$AT$22),AW$24,FALSE)</f>
        <v>14</v>
      </c>
    </row>
    <row r="256" spans="2:49" x14ac:dyDescent="0.25">
      <c r="B256" s="18" t="s">
        <v>40</v>
      </c>
      <c r="C256" s="18">
        <f ca="1">VLOOKUP('Bewerking, HH'!$B256,INDIRECT("'Plak, Gebiedsmaatregelen'!A"&amp;$F$21&amp;":H"&amp;$F$22),C$24,FALSE)</f>
        <v>8633</v>
      </c>
      <c r="D256" s="18">
        <f ca="1">VLOOKUP('Bewerking, HH'!$B256,INDIRECT("'Plak, Gebiedsmaatregelen'!A"&amp;$F$21&amp;":H"&amp;$F$22),D$24,FALSE)</f>
        <v>6138</v>
      </c>
      <c r="E256" s="18">
        <f ca="1">VLOOKUP('Bewerking, HH'!$B256,INDIRECT("'Plak, Gebiedsmaatregelen'!A"&amp;$F$21&amp;":H"&amp;$F$22),E$24,FALSE)</f>
        <v>0</v>
      </c>
      <c r="F256" s="18">
        <f ca="1">VLOOKUP('Bewerking, HH'!$B256,INDIRECT("'Plak, Gebiedsmaatregelen'!A"&amp;$F$21&amp;":H"&amp;$F$22),F$24,FALSE)</f>
        <v>0</v>
      </c>
      <c r="G256" s="18">
        <f ca="1">VLOOKUP('Bewerking, HH'!$B256,INDIRECT("'Plak, Gebiedsmaatregelen'!A"&amp;$F$21&amp;":H"&amp;$F$22),G$24,FALSE)</f>
        <v>0</v>
      </c>
      <c r="H256" s="18">
        <f ca="1">VLOOKUP('Bewerking, HH'!$B256,INDIRECT("'Plak, Gebiedsmaatregelen'!A"&amp;$F$21&amp;":H"&amp;$F$22),H$24,FALSE)</f>
        <v>2364</v>
      </c>
      <c r="I256" s="18">
        <f ca="1">VLOOKUP('Bewerking, HH'!$B256,INDIRECT("'Plak, Gebiedsmaatregelen'!A"&amp;$F$21&amp;":H"&amp;$F$22),I$24,FALSE)</f>
        <v>131</v>
      </c>
      <c r="M256" s="18">
        <f ca="1">VLOOKUP('Bewerking, HH'!$B256,INDIRECT("'Plak, Gebiedsmaatregelen'!A"&amp;$P$21&amp;":H"&amp;$P$22),M$24,FALSE)</f>
        <v>8633</v>
      </c>
      <c r="N256" s="18">
        <f ca="1">VLOOKUP('Bewerking, HH'!$B256,INDIRECT("'Plak, Gebiedsmaatregelen'!A"&amp;$P$21&amp;":H"&amp;$P$22),N$24,FALSE)</f>
        <v>6138</v>
      </c>
      <c r="O256" s="18">
        <f ca="1">VLOOKUP('Bewerking, HH'!$B256,INDIRECT("'Plak, Gebiedsmaatregelen'!A"&amp;$P$21&amp;":H"&amp;$P$22),O$24,FALSE)</f>
        <v>0</v>
      </c>
      <c r="P256" s="18">
        <f ca="1">VLOOKUP('Bewerking, HH'!$B256,INDIRECT("'Plak, Gebiedsmaatregelen'!A"&amp;$P$21&amp;":H"&amp;$P$22),P$24,FALSE)</f>
        <v>0</v>
      </c>
      <c r="Q256" s="18">
        <f ca="1">VLOOKUP('Bewerking, HH'!$B256,INDIRECT("'Plak, Gebiedsmaatregelen'!A"&amp;$P$21&amp;":H"&amp;$P$22),Q$24,FALSE)</f>
        <v>0</v>
      </c>
      <c r="R256" s="18">
        <f ca="1">VLOOKUP('Bewerking, HH'!$B256,INDIRECT("'Plak, Gebiedsmaatregelen'!A"&amp;$P$21&amp;":H"&amp;$P$22),R$24,FALSE)</f>
        <v>2336</v>
      </c>
      <c r="S256" s="18">
        <f ca="1">VLOOKUP('Bewerking, HH'!$B256,INDIRECT("'Plak, Gebiedsmaatregelen'!A"&amp;$P$21&amp;":H"&amp;$P$22),S$24,FALSE)</f>
        <v>159</v>
      </c>
      <c r="W256" s="18">
        <f ca="1">VLOOKUP('Bewerking, HH'!$B256,INDIRECT("'Plak, Gebiedsmaatregelen'!A"&amp;$Z$21&amp;":H"&amp;$Z$22),W$24,FALSE)</f>
        <v>8633</v>
      </c>
      <c r="X256" s="18">
        <f ca="1">VLOOKUP('Bewerking, HH'!$B256,INDIRECT("'Plak, Gebiedsmaatregelen'!A"&amp;$Z$21&amp;":H"&amp;$Z$22),X$24,FALSE)</f>
        <v>6138</v>
      </c>
      <c r="Y256" s="18">
        <f ca="1">VLOOKUP('Bewerking, HH'!$B256,INDIRECT("'Plak, Gebiedsmaatregelen'!A"&amp;$Z$21&amp;":H"&amp;$Z$22),Y$24,FALSE)</f>
        <v>0</v>
      </c>
      <c r="Z256" s="18">
        <f ca="1">VLOOKUP('Bewerking, HH'!$B256,INDIRECT("'Plak, Gebiedsmaatregelen'!A"&amp;$Z$21&amp;":H"&amp;$Z$22),Z$24,FALSE)</f>
        <v>0</v>
      </c>
      <c r="AA256" s="18">
        <f ca="1">VLOOKUP('Bewerking, HH'!$B256,INDIRECT("'Plak, Gebiedsmaatregelen'!A"&amp;$Z$21&amp;":H"&amp;$Z$22),AA$24,FALSE)</f>
        <v>0</v>
      </c>
      <c r="AB256" s="18">
        <f ca="1">VLOOKUP('Bewerking, HH'!$B256,INDIRECT("'Plak, Gebiedsmaatregelen'!A"&amp;$Z$21&amp;":H"&amp;$Z$22),AB$24,FALSE)</f>
        <v>2366</v>
      </c>
      <c r="AC256" s="18">
        <f ca="1">VLOOKUP('Bewerking, HH'!$B256,INDIRECT("'Plak, Gebiedsmaatregelen'!A"&amp;$Z$21&amp;":H"&amp;$Z$22),AC$24,FALSE)</f>
        <v>129</v>
      </c>
      <c r="AG256" s="18">
        <f ca="1">VLOOKUP('Bewerking, HH'!$B256,INDIRECT("'Plak, Gebiedsmaatregelen'!A"&amp;$AJ$21&amp;":H"&amp;$AJ$22),AG$24,FALSE)</f>
        <v>8633</v>
      </c>
      <c r="AH256" s="18">
        <f ca="1">VLOOKUP('Bewerking, HH'!$B256,INDIRECT("'Plak, Gebiedsmaatregelen'!A"&amp;$AJ$21&amp;":H"&amp;$AJ$22),AH$24,FALSE)</f>
        <v>6138</v>
      </c>
      <c r="AI256" s="18">
        <f ca="1">VLOOKUP('Bewerking, HH'!$B256,INDIRECT("'Plak, Gebiedsmaatregelen'!A"&amp;$AJ$21&amp;":H"&amp;$AJ$22),AI$24,FALSE)</f>
        <v>0</v>
      </c>
      <c r="AJ256" s="18">
        <f ca="1">VLOOKUP('Bewerking, HH'!$B256,INDIRECT("'Plak, Gebiedsmaatregelen'!A"&amp;$AJ$21&amp;":H"&amp;$AJ$22),AJ$24,FALSE)</f>
        <v>0</v>
      </c>
      <c r="AK256" s="18">
        <f ca="1">VLOOKUP('Bewerking, HH'!$B256,INDIRECT("'Plak, Gebiedsmaatregelen'!A"&amp;$AJ$21&amp;":H"&amp;$AJ$22),AK$24,FALSE)</f>
        <v>0</v>
      </c>
      <c r="AL256" s="18">
        <f ca="1">VLOOKUP('Bewerking, HH'!$B256,INDIRECT("'Plak, Gebiedsmaatregelen'!A"&amp;$AJ$21&amp;":H"&amp;$AJ$22),AL$24,FALSE)</f>
        <v>0</v>
      </c>
      <c r="AM256" s="18">
        <f ca="1">VLOOKUP('Bewerking, HH'!$B256,INDIRECT("'Plak, Gebiedsmaatregelen'!A"&amp;$AJ$21&amp;":H"&amp;$AJ$22),AM$24,FALSE)</f>
        <v>0</v>
      </c>
      <c r="AQ256" s="18">
        <f ca="1">VLOOKUP('Bewerking, HH'!$B256,INDIRECT("'Plak, Gebiedsmaatregelen'!A"&amp;$AT$21&amp;":H"&amp;$AT$22),AQ$24,FALSE)</f>
        <v>8633</v>
      </c>
      <c r="AR256" s="18">
        <f ca="1">VLOOKUP('Bewerking, HH'!$B256,INDIRECT("'Plak, Gebiedsmaatregelen'!A"&amp;$AT$21&amp;":H"&amp;$AT$22),AR$24,FALSE)</f>
        <v>7451</v>
      </c>
      <c r="AS256" s="18">
        <f ca="1">VLOOKUP('Bewerking, HH'!$B256,INDIRECT("'Plak, Gebiedsmaatregelen'!A"&amp;$AT$21&amp;":H"&amp;$AT$22),AS$24,FALSE)</f>
        <v>1169</v>
      </c>
      <c r="AT256" s="18">
        <f ca="1">VLOOKUP('Bewerking, HH'!$B256,INDIRECT("'Plak, Gebiedsmaatregelen'!A"&amp;$AT$21&amp;":H"&amp;$AT$22),AT$24,FALSE)</f>
        <v>0</v>
      </c>
      <c r="AU256" s="18">
        <f ca="1">VLOOKUP('Bewerking, HH'!$B256,INDIRECT("'Plak, Gebiedsmaatregelen'!A"&amp;$AT$21&amp;":H"&amp;$AT$22),AU$24,FALSE)</f>
        <v>0</v>
      </c>
      <c r="AV256" s="18">
        <f ca="1">VLOOKUP('Bewerking, HH'!$B256,INDIRECT("'Plak, Gebiedsmaatregelen'!A"&amp;$AT$21&amp;":H"&amp;$AT$22),AV$24,FALSE)</f>
        <v>13</v>
      </c>
      <c r="AW256" s="18">
        <f ca="1">VLOOKUP('Bewerking, HH'!$B256,INDIRECT("'Plak, Gebiedsmaatregelen'!A"&amp;$AT$21&amp;":H"&amp;$AT$22),AW$24,FALSE)</f>
        <v>0</v>
      </c>
    </row>
    <row r="257" spans="1:49" x14ac:dyDescent="0.25">
      <c r="B257" s="18" t="s">
        <v>41</v>
      </c>
      <c r="C257" s="18">
        <f ca="1">VLOOKUP('Bewerking, HH'!$B257,INDIRECT("'Plak, Gebiedsmaatregelen'!A"&amp;$F$21&amp;":H"&amp;$F$22),C$24,FALSE)</f>
        <v>0</v>
      </c>
      <c r="D257" s="18">
        <f ca="1">VLOOKUP('Bewerking, HH'!$B257,INDIRECT("'Plak, Gebiedsmaatregelen'!A"&amp;$F$21&amp;":H"&amp;$F$22),D$24,FALSE)</f>
        <v>0</v>
      </c>
      <c r="E257" s="18">
        <f ca="1">VLOOKUP('Bewerking, HH'!$B257,INDIRECT("'Plak, Gebiedsmaatregelen'!A"&amp;$F$21&amp;":H"&amp;$F$22),E$24,FALSE)</f>
        <v>0</v>
      </c>
      <c r="F257" s="18">
        <f ca="1">VLOOKUP('Bewerking, HH'!$B257,INDIRECT("'Plak, Gebiedsmaatregelen'!A"&amp;$F$21&amp;":H"&amp;$F$22),F$24,FALSE)</f>
        <v>0</v>
      </c>
      <c r="G257" s="18">
        <f ca="1">VLOOKUP('Bewerking, HH'!$B257,INDIRECT("'Plak, Gebiedsmaatregelen'!A"&amp;$F$21&amp;":H"&amp;$F$22),G$24,FALSE)</f>
        <v>0</v>
      </c>
      <c r="H257" s="18">
        <f ca="1">VLOOKUP('Bewerking, HH'!$B257,INDIRECT("'Plak, Gebiedsmaatregelen'!A"&amp;$F$21&amp;":H"&amp;$F$22),H$24,FALSE)</f>
        <v>0</v>
      </c>
      <c r="I257" s="18">
        <f ca="1">VLOOKUP('Bewerking, HH'!$B257,INDIRECT("'Plak, Gebiedsmaatregelen'!A"&amp;$F$21&amp;":H"&amp;$F$22),I$24,FALSE)</f>
        <v>0</v>
      </c>
      <c r="M257" s="18">
        <f ca="1">VLOOKUP('Bewerking, HH'!$B257,INDIRECT("'Plak, Gebiedsmaatregelen'!A"&amp;$P$21&amp;":H"&amp;$P$22),M$24,FALSE)</f>
        <v>0</v>
      </c>
      <c r="N257" s="18">
        <f ca="1">VLOOKUP('Bewerking, HH'!$B257,INDIRECT("'Plak, Gebiedsmaatregelen'!A"&amp;$P$21&amp;":H"&amp;$P$22),N$24,FALSE)</f>
        <v>0</v>
      </c>
      <c r="O257" s="18">
        <f ca="1">VLOOKUP('Bewerking, HH'!$B257,INDIRECT("'Plak, Gebiedsmaatregelen'!A"&amp;$P$21&amp;":H"&amp;$P$22),O$24,FALSE)</f>
        <v>0</v>
      </c>
      <c r="P257" s="18">
        <f ca="1">VLOOKUP('Bewerking, HH'!$B257,INDIRECT("'Plak, Gebiedsmaatregelen'!A"&amp;$P$21&amp;":H"&amp;$P$22),P$24,FALSE)</f>
        <v>0</v>
      </c>
      <c r="Q257" s="18">
        <f ca="1">VLOOKUP('Bewerking, HH'!$B257,INDIRECT("'Plak, Gebiedsmaatregelen'!A"&amp;$P$21&amp;":H"&amp;$P$22),Q$24,FALSE)</f>
        <v>0</v>
      </c>
      <c r="R257" s="18">
        <f ca="1">VLOOKUP('Bewerking, HH'!$B257,INDIRECT("'Plak, Gebiedsmaatregelen'!A"&amp;$P$21&amp;":H"&amp;$P$22),R$24,FALSE)</f>
        <v>0</v>
      </c>
      <c r="S257" s="18">
        <f ca="1">VLOOKUP('Bewerking, HH'!$B257,INDIRECT("'Plak, Gebiedsmaatregelen'!A"&amp;$P$21&amp;":H"&amp;$P$22),S$24,FALSE)</f>
        <v>0</v>
      </c>
      <c r="W257" s="18">
        <f ca="1">VLOOKUP('Bewerking, HH'!$B257,INDIRECT("'Plak, Gebiedsmaatregelen'!A"&amp;$Z$21&amp;":H"&amp;$Z$22),W$24,FALSE)</f>
        <v>0</v>
      </c>
      <c r="X257" s="18">
        <f ca="1">VLOOKUP('Bewerking, HH'!$B257,INDIRECT("'Plak, Gebiedsmaatregelen'!A"&amp;$Z$21&amp;":H"&amp;$Z$22),X$24,FALSE)</f>
        <v>0</v>
      </c>
      <c r="Y257" s="18">
        <f ca="1">VLOOKUP('Bewerking, HH'!$B257,INDIRECT("'Plak, Gebiedsmaatregelen'!A"&amp;$Z$21&amp;":H"&amp;$Z$22),Y$24,FALSE)</f>
        <v>0</v>
      </c>
      <c r="Z257" s="18">
        <f ca="1">VLOOKUP('Bewerking, HH'!$B257,INDIRECT("'Plak, Gebiedsmaatregelen'!A"&amp;$Z$21&amp;":H"&amp;$Z$22),Z$24,FALSE)</f>
        <v>0</v>
      </c>
      <c r="AA257" s="18">
        <f ca="1">VLOOKUP('Bewerking, HH'!$B257,INDIRECT("'Plak, Gebiedsmaatregelen'!A"&amp;$Z$21&amp;":H"&amp;$Z$22),AA$24,FALSE)</f>
        <v>0</v>
      </c>
      <c r="AB257" s="18">
        <f ca="1">VLOOKUP('Bewerking, HH'!$B257,INDIRECT("'Plak, Gebiedsmaatregelen'!A"&amp;$Z$21&amp;":H"&amp;$Z$22),AB$24,FALSE)</f>
        <v>0</v>
      </c>
      <c r="AC257" s="18">
        <f ca="1">VLOOKUP('Bewerking, HH'!$B257,INDIRECT("'Plak, Gebiedsmaatregelen'!A"&amp;$Z$21&amp;":H"&amp;$Z$22),AC$24,FALSE)</f>
        <v>0</v>
      </c>
      <c r="AG257" s="18">
        <f ca="1">VLOOKUP('Bewerking, HH'!$B257,INDIRECT("'Plak, Gebiedsmaatregelen'!A"&amp;$AJ$21&amp;":H"&amp;$AJ$22),AG$24,FALSE)</f>
        <v>0</v>
      </c>
      <c r="AH257" s="18">
        <f ca="1">VLOOKUP('Bewerking, HH'!$B257,INDIRECT("'Plak, Gebiedsmaatregelen'!A"&amp;$AJ$21&amp;":H"&amp;$AJ$22),AH$24,FALSE)</f>
        <v>0</v>
      </c>
      <c r="AI257" s="18">
        <f ca="1">VLOOKUP('Bewerking, HH'!$B257,INDIRECT("'Plak, Gebiedsmaatregelen'!A"&amp;$AJ$21&amp;":H"&amp;$AJ$22),AI$24,FALSE)</f>
        <v>0</v>
      </c>
      <c r="AJ257" s="18">
        <f ca="1">VLOOKUP('Bewerking, HH'!$B257,INDIRECT("'Plak, Gebiedsmaatregelen'!A"&amp;$AJ$21&amp;":H"&amp;$AJ$22),AJ$24,FALSE)</f>
        <v>0</v>
      </c>
      <c r="AK257" s="18">
        <f ca="1">VLOOKUP('Bewerking, HH'!$B257,INDIRECT("'Plak, Gebiedsmaatregelen'!A"&amp;$AJ$21&amp;":H"&amp;$AJ$22),AK$24,FALSE)</f>
        <v>0</v>
      </c>
      <c r="AL257" s="18">
        <f ca="1">VLOOKUP('Bewerking, HH'!$B257,INDIRECT("'Plak, Gebiedsmaatregelen'!A"&amp;$AJ$21&amp;":H"&amp;$AJ$22),AL$24,FALSE)</f>
        <v>0</v>
      </c>
      <c r="AM257" s="18">
        <f ca="1">VLOOKUP('Bewerking, HH'!$B257,INDIRECT("'Plak, Gebiedsmaatregelen'!A"&amp;$AJ$21&amp;":H"&amp;$AJ$22),AM$24,FALSE)</f>
        <v>0</v>
      </c>
      <c r="AQ257" s="18">
        <f ca="1">VLOOKUP('Bewerking, HH'!$B257,INDIRECT("'Plak, Gebiedsmaatregelen'!A"&amp;$AT$21&amp;":H"&amp;$AT$22),AQ$24,FALSE)</f>
        <v>0</v>
      </c>
      <c r="AR257" s="18">
        <f ca="1">VLOOKUP('Bewerking, HH'!$B257,INDIRECT("'Plak, Gebiedsmaatregelen'!A"&amp;$AT$21&amp;":H"&amp;$AT$22),AR$24,FALSE)</f>
        <v>0</v>
      </c>
      <c r="AS257" s="18">
        <f ca="1">VLOOKUP('Bewerking, HH'!$B257,INDIRECT("'Plak, Gebiedsmaatregelen'!A"&amp;$AT$21&amp;":H"&amp;$AT$22),AS$24,FALSE)</f>
        <v>0</v>
      </c>
      <c r="AT257" s="18">
        <f ca="1">VLOOKUP('Bewerking, HH'!$B257,INDIRECT("'Plak, Gebiedsmaatregelen'!A"&amp;$AT$21&amp;":H"&amp;$AT$22),AT$24,FALSE)</f>
        <v>0</v>
      </c>
      <c r="AU257" s="18">
        <f ca="1">VLOOKUP('Bewerking, HH'!$B257,INDIRECT("'Plak, Gebiedsmaatregelen'!A"&amp;$AT$21&amp;":H"&amp;$AT$22),AU$24,FALSE)</f>
        <v>0</v>
      </c>
      <c r="AV257" s="18">
        <f ca="1">VLOOKUP('Bewerking, HH'!$B257,INDIRECT("'Plak, Gebiedsmaatregelen'!A"&amp;$AT$21&amp;":H"&amp;$AT$22),AV$24,FALSE)</f>
        <v>0</v>
      </c>
      <c r="AW257" s="18">
        <f ca="1">VLOOKUP('Bewerking, HH'!$B257,INDIRECT("'Plak, Gebiedsmaatregelen'!A"&amp;$AT$21&amp;":H"&amp;$AT$22),AW$24,FALSE)</f>
        <v>0</v>
      </c>
    </row>
    <row r="258" spans="1:49" x14ac:dyDescent="0.25">
      <c r="B258" s="18" t="s">
        <v>42</v>
      </c>
      <c r="C258" s="18">
        <f ca="1">VLOOKUP('Bewerking, HH'!$B258,INDIRECT("'Plak, Gebiedsmaatregelen'!A"&amp;$F$21&amp;":H"&amp;$F$22),C$24,FALSE)</f>
        <v>0</v>
      </c>
      <c r="D258" s="18">
        <f ca="1">VLOOKUP('Bewerking, HH'!$B258,INDIRECT("'Plak, Gebiedsmaatregelen'!A"&amp;$F$21&amp;":H"&amp;$F$22),D$24,FALSE)</f>
        <v>0</v>
      </c>
      <c r="E258" s="18">
        <f ca="1">VLOOKUP('Bewerking, HH'!$B258,INDIRECT("'Plak, Gebiedsmaatregelen'!A"&amp;$F$21&amp;":H"&amp;$F$22),E$24,FALSE)</f>
        <v>0</v>
      </c>
      <c r="F258" s="18">
        <f ca="1">VLOOKUP('Bewerking, HH'!$B258,INDIRECT("'Plak, Gebiedsmaatregelen'!A"&amp;$F$21&amp;":H"&amp;$F$22),F$24,FALSE)</f>
        <v>0</v>
      </c>
      <c r="G258" s="18">
        <f ca="1">VLOOKUP('Bewerking, HH'!$B258,INDIRECT("'Plak, Gebiedsmaatregelen'!A"&amp;$F$21&amp;":H"&amp;$F$22),G$24,FALSE)</f>
        <v>0</v>
      </c>
      <c r="H258" s="18">
        <f ca="1">VLOOKUP('Bewerking, HH'!$B258,INDIRECT("'Plak, Gebiedsmaatregelen'!A"&amp;$F$21&amp;":H"&amp;$F$22),H$24,FALSE)</f>
        <v>0</v>
      </c>
      <c r="I258" s="18">
        <f ca="1">VLOOKUP('Bewerking, HH'!$B258,INDIRECT("'Plak, Gebiedsmaatregelen'!A"&amp;$F$21&amp;":H"&amp;$F$22),I$24,FALSE)</f>
        <v>0</v>
      </c>
      <c r="M258" s="18">
        <f ca="1">VLOOKUP('Bewerking, HH'!$B258,INDIRECT("'Plak, Gebiedsmaatregelen'!A"&amp;$P$21&amp;":H"&amp;$P$22),M$24,FALSE)</f>
        <v>0</v>
      </c>
      <c r="N258" s="18">
        <f ca="1">VLOOKUP('Bewerking, HH'!$B258,INDIRECT("'Plak, Gebiedsmaatregelen'!A"&amp;$P$21&amp;":H"&amp;$P$22),N$24,FALSE)</f>
        <v>0</v>
      </c>
      <c r="O258" s="18">
        <f ca="1">VLOOKUP('Bewerking, HH'!$B258,INDIRECT("'Plak, Gebiedsmaatregelen'!A"&amp;$P$21&amp;":H"&amp;$P$22),O$24,FALSE)</f>
        <v>0</v>
      </c>
      <c r="P258" s="18">
        <f ca="1">VLOOKUP('Bewerking, HH'!$B258,INDIRECT("'Plak, Gebiedsmaatregelen'!A"&amp;$P$21&amp;":H"&amp;$P$22),P$24,FALSE)</f>
        <v>0</v>
      </c>
      <c r="Q258" s="18">
        <f ca="1">VLOOKUP('Bewerking, HH'!$B258,INDIRECT("'Plak, Gebiedsmaatregelen'!A"&amp;$P$21&amp;":H"&amp;$P$22),Q$24,FALSE)</f>
        <v>0</v>
      </c>
      <c r="R258" s="18">
        <f ca="1">VLOOKUP('Bewerking, HH'!$B258,INDIRECT("'Plak, Gebiedsmaatregelen'!A"&amp;$P$21&amp;":H"&amp;$P$22),R$24,FALSE)</f>
        <v>0</v>
      </c>
      <c r="S258" s="18">
        <f ca="1">VLOOKUP('Bewerking, HH'!$B258,INDIRECT("'Plak, Gebiedsmaatregelen'!A"&amp;$P$21&amp;":H"&amp;$P$22),S$24,FALSE)</f>
        <v>0</v>
      </c>
      <c r="W258" s="18">
        <f ca="1">VLOOKUP('Bewerking, HH'!$B258,INDIRECT("'Plak, Gebiedsmaatregelen'!A"&amp;$Z$21&amp;":H"&amp;$Z$22),W$24,FALSE)</f>
        <v>0</v>
      </c>
      <c r="X258" s="18">
        <f ca="1">VLOOKUP('Bewerking, HH'!$B258,INDIRECT("'Plak, Gebiedsmaatregelen'!A"&amp;$Z$21&amp;":H"&amp;$Z$22),X$24,FALSE)</f>
        <v>0</v>
      </c>
      <c r="Y258" s="18">
        <f ca="1">VLOOKUP('Bewerking, HH'!$B258,INDIRECT("'Plak, Gebiedsmaatregelen'!A"&amp;$Z$21&amp;":H"&amp;$Z$22),Y$24,FALSE)</f>
        <v>0</v>
      </c>
      <c r="Z258" s="18">
        <f ca="1">VLOOKUP('Bewerking, HH'!$B258,INDIRECT("'Plak, Gebiedsmaatregelen'!A"&amp;$Z$21&amp;":H"&amp;$Z$22),Z$24,FALSE)</f>
        <v>0</v>
      </c>
      <c r="AA258" s="18">
        <f ca="1">VLOOKUP('Bewerking, HH'!$B258,INDIRECT("'Plak, Gebiedsmaatregelen'!A"&amp;$Z$21&amp;":H"&amp;$Z$22),AA$24,FALSE)</f>
        <v>0</v>
      </c>
      <c r="AB258" s="18">
        <f ca="1">VLOOKUP('Bewerking, HH'!$B258,INDIRECT("'Plak, Gebiedsmaatregelen'!A"&amp;$Z$21&amp;":H"&amp;$Z$22),AB$24,FALSE)</f>
        <v>0</v>
      </c>
      <c r="AC258" s="18">
        <f ca="1">VLOOKUP('Bewerking, HH'!$B258,INDIRECT("'Plak, Gebiedsmaatregelen'!A"&amp;$Z$21&amp;":H"&amp;$Z$22),AC$24,FALSE)</f>
        <v>0</v>
      </c>
      <c r="AG258" s="18">
        <f ca="1">VLOOKUP('Bewerking, HH'!$B258,INDIRECT("'Plak, Gebiedsmaatregelen'!A"&amp;$AJ$21&amp;":H"&amp;$AJ$22),AG$24,FALSE)</f>
        <v>0</v>
      </c>
      <c r="AH258" s="18">
        <f ca="1">VLOOKUP('Bewerking, HH'!$B258,INDIRECT("'Plak, Gebiedsmaatregelen'!A"&amp;$AJ$21&amp;":H"&amp;$AJ$22),AH$24,FALSE)</f>
        <v>0</v>
      </c>
      <c r="AI258" s="18">
        <f ca="1">VLOOKUP('Bewerking, HH'!$B258,INDIRECT("'Plak, Gebiedsmaatregelen'!A"&amp;$AJ$21&amp;":H"&amp;$AJ$22),AI$24,FALSE)</f>
        <v>0</v>
      </c>
      <c r="AJ258" s="18">
        <f ca="1">VLOOKUP('Bewerking, HH'!$B258,INDIRECT("'Plak, Gebiedsmaatregelen'!A"&amp;$AJ$21&amp;":H"&amp;$AJ$22),AJ$24,FALSE)</f>
        <v>0</v>
      </c>
      <c r="AK258" s="18">
        <f ca="1">VLOOKUP('Bewerking, HH'!$B258,INDIRECT("'Plak, Gebiedsmaatregelen'!A"&amp;$AJ$21&amp;":H"&amp;$AJ$22),AK$24,FALSE)</f>
        <v>0</v>
      </c>
      <c r="AL258" s="18">
        <f ca="1">VLOOKUP('Bewerking, HH'!$B258,INDIRECT("'Plak, Gebiedsmaatregelen'!A"&amp;$AJ$21&amp;":H"&amp;$AJ$22),AL$24,FALSE)</f>
        <v>0</v>
      </c>
      <c r="AM258" s="18">
        <f ca="1">VLOOKUP('Bewerking, HH'!$B258,INDIRECT("'Plak, Gebiedsmaatregelen'!A"&amp;$AJ$21&amp;":H"&amp;$AJ$22),AM$24,FALSE)</f>
        <v>0</v>
      </c>
      <c r="AQ258" s="18">
        <f ca="1">VLOOKUP('Bewerking, HH'!$B258,INDIRECT("'Plak, Gebiedsmaatregelen'!A"&amp;$AT$21&amp;":H"&amp;$AT$22),AQ$24,FALSE)</f>
        <v>0</v>
      </c>
      <c r="AR258" s="18">
        <f ca="1">VLOOKUP('Bewerking, HH'!$B258,INDIRECT("'Plak, Gebiedsmaatregelen'!A"&amp;$AT$21&amp;":H"&amp;$AT$22),AR$24,FALSE)</f>
        <v>0</v>
      </c>
      <c r="AS258" s="18">
        <f ca="1">VLOOKUP('Bewerking, HH'!$B258,INDIRECT("'Plak, Gebiedsmaatregelen'!A"&amp;$AT$21&amp;":H"&amp;$AT$22),AS$24,FALSE)</f>
        <v>0</v>
      </c>
      <c r="AT258" s="18">
        <f ca="1">VLOOKUP('Bewerking, HH'!$B258,INDIRECT("'Plak, Gebiedsmaatregelen'!A"&amp;$AT$21&amp;":H"&amp;$AT$22),AT$24,FALSE)</f>
        <v>0</v>
      </c>
      <c r="AU258" s="18">
        <f ca="1">VLOOKUP('Bewerking, HH'!$B258,INDIRECT("'Plak, Gebiedsmaatregelen'!A"&amp;$AT$21&amp;":H"&amp;$AT$22),AU$24,FALSE)</f>
        <v>0</v>
      </c>
      <c r="AV258" s="18">
        <f ca="1">VLOOKUP('Bewerking, HH'!$B258,INDIRECT("'Plak, Gebiedsmaatregelen'!A"&amp;$AT$21&amp;":H"&amp;$AT$22),AV$24,FALSE)</f>
        <v>0</v>
      </c>
      <c r="AW258" s="18">
        <f ca="1">VLOOKUP('Bewerking, HH'!$B258,INDIRECT("'Plak, Gebiedsmaatregelen'!A"&amp;$AT$21&amp;":H"&amp;$AT$22),AW$24,FALSE)</f>
        <v>0</v>
      </c>
    </row>
    <row r="259" spans="1:49" x14ac:dyDescent="0.25">
      <c r="B259" s="18" t="s">
        <v>43</v>
      </c>
      <c r="C259" s="18">
        <f ca="1">VLOOKUP('Bewerking, HH'!$B259,INDIRECT("'Plak, Gebiedsmaatregelen'!A"&amp;$F$21&amp;":H"&amp;$F$22),C$24,FALSE)</f>
        <v>0</v>
      </c>
      <c r="D259" s="18">
        <f ca="1">VLOOKUP('Bewerking, HH'!$B259,INDIRECT("'Plak, Gebiedsmaatregelen'!A"&amp;$F$21&amp;":H"&amp;$F$22),D$24,FALSE)</f>
        <v>0</v>
      </c>
      <c r="E259" s="18">
        <f ca="1">VLOOKUP('Bewerking, HH'!$B259,INDIRECT("'Plak, Gebiedsmaatregelen'!A"&amp;$F$21&amp;":H"&amp;$F$22),E$24,FALSE)</f>
        <v>0</v>
      </c>
      <c r="F259" s="18">
        <f ca="1">VLOOKUP('Bewerking, HH'!$B259,INDIRECT("'Plak, Gebiedsmaatregelen'!A"&amp;$F$21&amp;":H"&amp;$F$22),F$24,FALSE)</f>
        <v>0</v>
      </c>
      <c r="G259" s="18">
        <f ca="1">VLOOKUP('Bewerking, HH'!$B259,INDIRECT("'Plak, Gebiedsmaatregelen'!A"&amp;$F$21&amp;":H"&amp;$F$22),G$24,FALSE)</f>
        <v>0</v>
      </c>
      <c r="H259" s="18">
        <f ca="1">VLOOKUP('Bewerking, HH'!$B259,INDIRECT("'Plak, Gebiedsmaatregelen'!A"&amp;$F$21&amp;":H"&amp;$F$22),H$24,FALSE)</f>
        <v>0</v>
      </c>
      <c r="I259" s="18">
        <f ca="1">VLOOKUP('Bewerking, HH'!$B259,INDIRECT("'Plak, Gebiedsmaatregelen'!A"&amp;$F$21&amp;":H"&amp;$F$22),I$24,FALSE)</f>
        <v>0</v>
      </c>
      <c r="M259" s="18">
        <f ca="1">VLOOKUP('Bewerking, HH'!$B259,INDIRECT("'Plak, Gebiedsmaatregelen'!A"&amp;$P$21&amp;":H"&amp;$P$22),M$24,FALSE)</f>
        <v>0</v>
      </c>
      <c r="N259" s="18">
        <f ca="1">VLOOKUP('Bewerking, HH'!$B259,INDIRECT("'Plak, Gebiedsmaatregelen'!A"&amp;$P$21&amp;":H"&amp;$P$22),N$24,FALSE)</f>
        <v>0</v>
      </c>
      <c r="O259" s="18">
        <f ca="1">VLOOKUP('Bewerking, HH'!$B259,INDIRECT("'Plak, Gebiedsmaatregelen'!A"&amp;$P$21&amp;":H"&amp;$P$22),O$24,FALSE)</f>
        <v>0</v>
      </c>
      <c r="P259" s="18">
        <f ca="1">VLOOKUP('Bewerking, HH'!$B259,INDIRECT("'Plak, Gebiedsmaatregelen'!A"&amp;$P$21&amp;":H"&amp;$P$22),P$24,FALSE)</f>
        <v>0</v>
      </c>
      <c r="Q259" s="18">
        <f ca="1">VLOOKUP('Bewerking, HH'!$B259,INDIRECT("'Plak, Gebiedsmaatregelen'!A"&amp;$P$21&amp;":H"&amp;$P$22),Q$24,FALSE)</f>
        <v>0</v>
      </c>
      <c r="R259" s="18">
        <f ca="1">VLOOKUP('Bewerking, HH'!$B259,INDIRECT("'Plak, Gebiedsmaatregelen'!A"&amp;$P$21&amp;":H"&amp;$P$22),R$24,FALSE)</f>
        <v>0</v>
      </c>
      <c r="S259" s="18">
        <f ca="1">VLOOKUP('Bewerking, HH'!$B259,INDIRECT("'Plak, Gebiedsmaatregelen'!A"&amp;$P$21&amp;":H"&amp;$P$22),S$24,FALSE)</f>
        <v>0</v>
      </c>
      <c r="W259" s="18">
        <f ca="1">VLOOKUP('Bewerking, HH'!$B259,INDIRECT("'Plak, Gebiedsmaatregelen'!A"&amp;$Z$21&amp;":H"&amp;$Z$22),W$24,FALSE)</f>
        <v>0</v>
      </c>
      <c r="X259" s="18">
        <f ca="1">VLOOKUP('Bewerking, HH'!$B259,INDIRECT("'Plak, Gebiedsmaatregelen'!A"&amp;$Z$21&amp;":H"&amp;$Z$22),X$24,FALSE)</f>
        <v>0</v>
      </c>
      <c r="Y259" s="18">
        <f ca="1">VLOOKUP('Bewerking, HH'!$B259,INDIRECT("'Plak, Gebiedsmaatregelen'!A"&amp;$Z$21&amp;":H"&amp;$Z$22),Y$24,FALSE)</f>
        <v>0</v>
      </c>
      <c r="Z259" s="18">
        <f ca="1">VLOOKUP('Bewerking, HH'!$B259,INDIRECT("'Plak, Gebiedsmaatregelen'!A"&amp;$Z$21&amp;":H"&amp;$Z$22),Z$24,FALSE)</f>
        <v>0</v>
      </c>
      <c r="AA259" s="18">
        <f ca="1">VLOOKUP('Bewerking, HH'!$B259,INDIRECT("'Plak, Gebiedsmaatregelen'!A"&amp;$Z$21&amp;":H"&amp;$Z$22),AA$24,FALSE)</f>
        <v>0</v>
      </c>
      <c r="AB259" s="18">
        <f ca="1">VLOOKUP('Bewerking, HH'!$B259,INDIRECT("'Plak, Gebiedsmaatregelen'!A"&amp;$Z$21&amp;":H"&amp;$Z$22),AB$24,FALSE)</f>
        <v>0</v>
      </c>
      <c r="AC259" s="18">
        <f ca="1">VLOOKUP('Bewerking, HH'!$B259,INDIRECT("'Plak, Gebiedsmaatregelen'!A"&amp;$Z$21&amp;":H"&amp;$Z$22),AC$24,FALSE)</f>
        <v>0</v>
      </c>
      <c r="AG259" s="18">
        <f ca="1">VLOOKUP('Bewerking, HH'!$B259,INDIRECT("'Plak, Gebiedsmaatregelen'!A"&amp;$AJ$21&amp;":H"&amp;$AJ$22),AG$24,FALSE)</f>
        <v>0</v>
      </c>
      <c r="AH259" s="18">
        <f ca="1">VLOOKUP('Bewerking, HH'!$B259,INDIRECT("'Plak, Gebiedsmaatregelen'!A"&amp;$AJ$21&amp;":H"&amp;$AJ$22),AH$24,FALSE)</f>
        <v>0</v>
      </c>
      <c r="AI259" s="18">
        <f ca="1">VLOOKUP('Bewerking, HH'!$B259,INDIRECT("'Plak, Gebiedsmaatregelen'!A"&amp;$AJ$21&amp;":H"&amp;$AJ$22),AI$24,FALSE)</f>
        <v>0</v>
      </c>
      <c r="AJ259" s="18">
        <f ca="1">VLOOKUP('Bewerking, HH'!$B259,INDIRECT("'Plak, Gebiedsmaatregelen'!A"&amp;$AJ$21&amp;":H"&amp;$AJ$22),AJ$24,FALSE)</f>
        <v>0</v>
      </c>
      <c r="AK259" s="18">
        <f ca="1">VLOOKUP('Bewerking, HH'!$B259,INDIRECT("'Plak, Gebiedsmaatregelen'!A"&amp;$AJ$21&amp;":H"&amp;$AJ$22),AK$24,FALSE)</f>
        <v>0</v>
      </c>
      <c r="AL259" s="18">
        <f ca="1">VLOOKUP('Bewerking, HH'!$B259,INDIRECT("'Plak, Gebiedsmaatregelen'!A"&amp;$AJ$21&amp;":H"&amp;$AJ$22),AL$24,FALSE)</f>
        <v>0</v>
      </c>
      <c r="AM259" s="18">
        <f ca="1">VLOOKUP('Bewerking, HH'!$B259,INDIRECT("'Plak, Gebiedsmaatregelen'!A"&amp;$AJ$21&amp;":H"&amp;$AJ$22),AM$24,FALSE)</f>
        <v>0</v>
      </c>
      <c r="AQ259" s="18">
        <f ca="1">VLOOKUP('Bewerking, HH'!$B259,INDIRECT("'Plak, Gebiedsmaatregelen'!A"&amp;$AT$21&amp;":H"&amp;$AT$22),AQ$24,FALSE)</f>
        <v>0</v>
      </c>
      <c r="AR259" s="18">
        <f ca="1">VLOOKUP('Bewerking, HH'!$B259,INDIRECT("'Plak, Gebiedsmaatregelen'!A"&amp;$AT$21&amp;":H"&amp;$AT$22),AR$24,FALSE)</f>
        <v>0</v>
      </c>
      <c r="AS259" s="18">
        <f ca="1">VLOOKUP('Bewerking, HH'!$B259,INDIRECT("'Plak, Gebiedsmaatregelen'!A"&amp;$AT$21&amp;":H"&amp;$AT$22),AS$24,FALSE)</f>
        <v>0</v>
      </c>
      <c r="AT259" s="18">
        <f ca="1">VLOOKUP('Bewerking, HH'!$B259,INDIRECT("'Plak, Gebiedsmaatregelen'!A"&amp;$AT$21&amp;":H"&amp;$AT$22),AT$24,FALSE)</f>
        <v>0</v>
      </c>
      <c r="AU259" s="18">
        <f ca="1">VLOOKUP('Bewerking, HH'!$B259,INDIRECT("'Plak, Gebiedsmaatregelen'!A"&amp;$AT$21&amp;":H"&amp;$AT$22),AU$24,FALSE)</f>
        <v>0</v>
      </c>
      <c r="AV259" s="18">
        <f ca="1">VLOOKUP('Bewerking, HH'!$B259,INDIRECT("'Plak, Gebiedsmaatregelen'!A"&amp;$AT$21&amp;":H"&amp;$AT$22),AV$24,FALSE)</f>
        <v>0</v>
      </c>
      <c r="AW259" s="18">
        <f ca="1">VLOOKUP('Bewerking, HH'!$B259,INDIRECT("'Plak, Gebiedsmaatregelen'!A"&amp;$AT$21&amp;":H"&amp;$AT$22),AW$24,FALSE)</f>
        <v>0</v>
      </c>
    </row>
    <row r="260" spans="1:49" x14ac:dyDescent="0.25">
      <c r="B260" s="18" t="s">
        <v>44</v>
      </c>
      <c r="C260" s="18">
        <f ca="1">VLOOKUP('Bewerking, HH'!$B260,INDIRECT("'Plak, Gebiedsmaatregelen'!A"&amp;$F$21&amp;":H"&amp;$F$22),C$24,FALSE)</f>
        <v>0</v>
      </c>
      <c r="D260" s="18">
        <f ca="1">VLOOKUP('Bewerking, HH'!$B260,INDIRECT("'Plak, Gebiedsmaatregelen'!A"&amp;$F$21&amp;":H"&amp;$F$22),D$24,FALSE)</f>
        <v>0</v>
      </c>
      <c r="E260" s="18">
        <f ca="1">VLOOKUP('Bewerking, HH'!$B260,INDIRECT("'Plak, Gebiedsmaatregelen'!A"&amp;$F$21&amp;":H"&amp;$F$22),E$24,FALSE)</f>
        <v>0</v>
      </c>
      <c r="F260" s="18">
        <f ca="1">VLOOKUP('Bewerking, HH'!$B260,INDIRECT("'Plak, Gebiedsmaatregelen'!A"&amp;$F$21&amp;":H"&amp;$F$22),F$24,FALSE)</f>
        <v>0</v>
      </c>
      <c r="G260" s="18">
        <f ca="1">VLOOKUP('Bewerking, HH'!$B260,INDIRECT("'Plak, Gebiedsmaatregelen'!A"&amp;$F$21&amp;":H"&amp;$F$22),G$24,FALSE)</f>
        <v>0</v>
      </c>
      <c r="H260" s="18">
        <f ca="1">VLOOKUP('Bewerking, HH'!$B260,INDIRECT("'Plak, Gebiedsmaatregelen'!A"&amp;$F$21&amp;":H"&amp;$F$22),H$24,FALSE)</f>
        <v>0</v>
      </c>
      <c r="I260" s="18">
        <f ca="1">VLOOKUP('Bewerking, HH'!$B260,INDIRECT("'Plak, Gebiedsmaatregelen'!A"&amp;$F$21&amp;":H"&amp;$F$22),I$24,FALSE)</f>
        <v>0</v>
      </c>
      <c r="M260" s="18">
        <f ca="1">VLOOKUP('Bewerking, HH'!$B260,INDIRECT("'Plak, Gebiedsmaatregelen'!A"&amp;$P$21&amp;":H"&amp;$P$22),M$24,FALSE)</f>
        <v>0</v>
      </c>
      <c r="N260" s="18">
        <f ca="1">VLOOKUP('Bewerking, HH'!$B260,INDIRECT("'Plak, Gebiedsmaatregelen'!A"&amp;$P$21&amp;":H"&amp;$P$22),N$24,FALSE)</f>
        <v>0</v>
      </c>
      <c r="O260" s="18">
        <f ca="1">VLOOKUP('Bewerking, HH'!$B260,INDIRECT("'Plak, Gebiedsmaatregelen'!A"&amp;$P$21&amp;":H"&amp;$P$22),O$24,FALSE)</f>
        <v>0</v>
      </c>
      <c r="P260" s="18">
        <f ca="1">VLOOKUP('Bewerking, HH'!$B260,INDIRECT("'Plak, Gebiedsmaatregelen'!A"&amp;$P$21&amp;":H"&amp;$P$22),P$24,FALSE)</f>
        <v>0</v>
      </c>
      <c r="Q260" s="18">
        <f ca="1">VLOOKUP('Bewerking, HH'!$B260,INDIRECT("'Plak, Gebiedsmaatregelen'!A"&amp;$P$21&amp;":H"&amp;$P$22),Q$24,FALSE)</f>
        <v>0</v>
      </c>
      <c r="R260" s="18">
        <f ca="1">VLOOKUP('Bewerking, HH'!$B260,INDIRECT("'Plak, Gebiedsmaatregelen'!A"&amp;$P$21&amp;":H"&amp;$P$22),R$24,FALSE)</f>
        <v>0</v>
      </c>
      <c r="S260" s="18">
        <f ca="1">VLOOKUP('Bewerking, HH'!$B260,INDIRECT("'Plak, Gebiedsmaatregelen'!A"&amp;$P$21&amp;":H"&amp;$P$22),S$24,FALSE)</f>
        <v>0</v>
      </c>
      <c r="W260" s="18">
        <f ca="1">VLOOKUP('Bewerking, HH'!$B260,INDIRECT("'Plak, Gebiedsmaatregelen'!A"&amp;$Z$21&amp;":H"&amp;$Z$22),W$24,FALSE)</f>
        <v>0</v>
      </c>
      <c r="X260" s="18">
        <f ca="1">VLOOKUP('Bewerking, HH'!$B260,INDIRECT("'Plak, Gebiedsmaatregelen'!A"&amp;$Z$21&amp;":H"&amp;$Z$22),X$24,FALSE)</f>
        <v>0</v>
      </c>
      <c r="Y260" s="18">
        <f ca="1">VLOOKUP('Bewerking, HH'!$B260,INDIRECT("'Plak, Gebiedsmaatregelen'!A"&amp;$Z$21&amp;":H"&amp;$Z$22),Y$24,FALSE)</f>
        <v>0</v>
      </c>
      <c r="Z260" s="18">
        <f ca="1">VLOOKUP('Bewerking, HH'!$B260,INDIRECT("'Plak, Gebiedsmaatregelen'!A"&amp;$Z$21&amp;":H"&amp;$Z$22),Z$24,FALSE)</f>
        <v>0</v>
      </c>
      <c r="AA260" s="18">
        <f ca="1">VLOOKUP('Bewerking, HH'!$B260,INDIRECT("'Plak, Gebiedsmaatregelen'!A"&amp;$Z$21&amp;":H"&amp;$Z$22),AA$24,FALSE)</f>
        <v>0</v>
      </c>
      <c r="AB260" s="18">
        <f ca="1">VLOOKUP('Bewerking, HH'!$B260,INDIRECT("'Plak, Gebiedsmaatregelen'!A"&amp;$Z$21&amp;":H"&amp;$Z$22),AB$24,FALSE)</f>
        <v>0</v>
      </c>
      <c r="AC260" s="18">
        <f ca="1">VLOOKUP('Bewerking, HH'!$B260,INDIRECT("'Plak, Gebiedsmaatregelen'!A"&amp;$Z$21&amp;":H"&amp;$Z$22),AC$24,FALSE)</f>
        <v>0</v>
      </c>
      <c r="AG260" s="18">
        <f ca="1">VLOOKUP('Bewerking, HH'!$B260,INDIRECT("'Plak, Gebiedsmaatregelen'!A"&amp;$AJ$21&amp;":H"&amp;$AJ$22),AG$24,FALSE)</f>
        <v>0</v>
      </c>
      <c r="AH260" s="18">
        <f ca="1">VLOOKUP('Bewerking, HH'!$B260,INDIRECT("'Plak, Gebiedsmaatregelen'!A"&amp;$AJ$21&amp;":H"&amp;$AJ$22),AH$24,FALSE)</f>
        <v>0</v>
      </c>
      <c r="AI260" s="18">
        <f ca="1">VLOOKUP('Bewerking, HH'!$B260,INDIRECT("'Plak, Gebiedsmaatregelen'!A"&amp;$AJ$21&amp;":H"&amp;$AJ$22),AI$24,FALSE)</f>
        <v>0</v>
      </c>
      <c r="AJ260" s="18">
        <f ca="1">VLOOKUP('Bewerking, HH'!$B260,INDIRECT("'Plak, Gebiedsmaatregelen'!A"&amp;$AJ$21&amp;":H"&amp;$AJ$22),AJ$24,FALSE)</f>
        <v>0</v>
      </c>
      <c r="AK260" s="18">
        <f ca="1">VLOOKUP('Bewerking, HH'!$B260,INDIRECT("'Plak, Gebiedsmaatregelen'!A"&amp;$AJ$21&amp;":H"&amp;$AJ$22),AK$24,FALSE)</f>
        <v>0</v>
      </c>
      <c r="AL260" s="18">
        <f ca="1">VLOOKUP('Bewerking, HH'!$B260,INDIRECT("'Plak, Gebiedsmaatregelen'!A"&amp;$AJ$21&amp;":H"&amp;$AJ$22),AL$24,FALSE)</f>
        <v>0</v>
      </c>
      <c r="AM260" s="18">
        <f ca="1">VLOOKUP('Bewerking, HH'!$B260,INDIRECT("'Plak, Gebiedsmaatregelen'!A"&amp;$AJ$21&amp;":H"&amp;$AJ$22),AM$24,FALSE)</f>
        <v>0</v>
      </c>
      <c r="AQ260" s="18">
        <f ca="1">VLOOKUP('Bewerking, HH'!$B260,INDIRECT("'Plak, Gebiedsmaatregelen'!A"&amp;$AT$21&amp;":H"&amp;$AT$22),AQ$24,FALSE)</f>
        <v>0</v>
      </c>
      <c r="AR260" s="18">
        <f ca="1">VLOOKUP('Bewerking, HH'!$B260,INDIRECT("'Plak, Gebiedsmaatregelen'!A"&amp;$AT$21&amp;":H"&amp;$AT$22),AR$24,FALSE)</f>
        <v>0</v>
      </c>
      <c r="AS260" s="18">
        <f ca="1">VLOOKUP('Bewerking, HH'!$B260,INDIRECT("'Plak, Gebiedsmaatregelen'!A"&amp;$AT$21&amp;":H"&amp;$AT$22),AS$24,FALSE)</f>
        <v>0</v>
      </c>
      <c r="AT260" s="18">
        <f ca="1">VLOOKUP('Bewerking, HH'!$B260,INDIRECT("'Plak, Gebiedsmaatregelen'!A"&amp;$AT$21&amp;":H"&amp;$AT$22),AT$24,FALSE)</f>
        <v>0</v>
      </c>
      <c r="AU260" s="18">
        <f ca="1">VLOOKUP('Bewerking, HH'!$B260,INDIRECT("'Plak, Gebiedsmaatregelen'!A"&amp;$AT$21&amp;":H"&amp;$AT$22),AU$24,FALSE)</f>
        <v>0</v>
      </c>
      <c r="AV260" s="18">
        <f ca="1">VLOOKUP('Bewerking, HH'!$B260,INDIRECT("'Plak, Gebiedsmaatregelen'!A"&amp;$AT$21&amp;":H"&amp;$AT$22),AV$24,FALSE)</f>
        <v>0</v>
      </c>
      <c r="AW260" s="18">
        <f ca="1">VLOOKUP('Bewerking, HH'!$B260,INDIRECT("'Plak, Gebiedsmaatregelen'!A"&amp;$AT$21&amp;":H"&amp;$AT$22),AW$24,FALSE)</f>
        <v>0</v>
      </c>
    </row>
    <row r="261" spans="1:49" x14ac:dyDescent="0.25">
      <c r="B261" s="18" t="s">
        <v>45</v>
      </c>
      <c r="C261" s="18">
        <f ca="1">VLOOKUP('Bewerking, HH'!$B261,INDIRECT("'Plak, Gebiedsmaatregelen'!A"&amp;$F$21&amp;":H"&amp;$F$22),C$24,FALSE)</f>
        <v>0</v>
      </c>
      <c r="D261" s="18">
        <f ca="1">VLOOKUP('Bewerking, HH'!$B261,INDIRECT("'Plak, Gebiedsmaatregelen'!A"&amp;$F$21&amp;":H"&amp;$F$22),D$24,FALSE)</f>
        <v>0</v>
      </c>
      <c r="E261" s="18">
        <f ca="1">VLOOKUP('Bewerking, HH'!$B261,INDIRECT("'Plak, Gebiedsmaatregelen'!A"&amp;$F$21&amp;":H"&amp;$F$22),E$24,FALSE)</f>
        <v>0</v>
      </c>
      <c r="F261" s="18">
        <f ca="1">VLOOKUP('Bewerking, HH'!$B261,INDIRECT("'Plak, Gebiedsmaatregelen'!A"&amp;$F$21&amp;":H"&amp;$F$22),F$24,FALSE)</f>
        <v>0</v>
      </c>
      <c r="G261" s="18">
        <f ca="1">VLOOKUP('Bewerking, HH'!$B261,INDIRECT("'Plak, Gebiedsmaatregelen'!A"&amp;$F$21&amp;":H"&amp;$F$22),G$24,FALSE)</f>
        <v>0</v>
      </c>
      <c r="H261" s="18">
        <f ca="1">VLOOKUP('Bewerking, HH'!$B261,INDIRECT("'Plak, Gebiedsmaatregelen'!A"&amp;$F$21&amp;":H"&amp;$F$22),H$24,FALSE)</f>
        <v>0</v>
      </c>
      <c r="I261" s="18">
        <f ca="1">VLOOKUP('Bewerking, HH'!$B261,INDIRECT("'Plak, Gebiedsmaatregelen'!A"&amp;$F$21&amp;":H"&amp;$F$22),I$24,FALSE)</f>
        <v>0</v>
      </c>
      <c r="M261" s="18">
        <f ca="1">VLOOKUP('Bewerking, HH'!$B261,INDIRECT("'Plak, Gebiedsmaatregelen'!A"&amp;$P$21&amp;":H"&amp;$P$22),M$24,FALSE)</f>
        <v>0</v>
      </c>
      <c r="N261" s="18">
        <f ca="1">VLOOKUP('Bewerking, HH'!$B261,INDIRECT("'Plak, Gebiedsmaatregelen'!A"&amp;$P$21&amp;":H"&amp;$P$22),N$24,FALSE)</f>
        <v>0</v>
      </c>
      <c r="O261" s="18">
        <f ca="1">VLOOKUP('Bewerking, HH'!$B261,INDIRECT("'Plak, Gebiedsmaatregelen'!A"&amp;$P$21&amp;":H"&amp;$P$22),O$24,FALSE)</f>
        <v>0</v>
      </c>
      <c r="P261" s="18">
        <f ca="1">VLOOKUP('Bewerking, HH'!$B261,INDIRECT("'Plak, Gebiedsmaatregelen'!A"&amp;$P$21&amp;":H"&amp;$P$22),P$24,FALSE)</f>
        <v>0</v>
      </c>
      <c r="Q261" s="18">
        <f ca="1">VLOOKUP('Bewerking, HH'!$B261,INDIRECT("'Plak, Gebiedsmaatregelen'!A"&amp;$P$21&amp;":H"&amp;$P$22),Q$24,FALSE)</f>
        <v>0</v>
      </c>
      <c r="R261" s="18">
        <f ca="1">VLOOKUP('Bewerking, HH'!$B261,INDIRECT("'Plak, Gebiedsmaatregelen'!A"&amp;$P$21&amp;":H"&amp;$P$22),R$24,FALSE)</f>
        <v>0</v>
      </c>
      <c r="S261" s="18">
        <f ca="1">VLOOKUP('Bewerking, HH'!$B261,INDIRECT("'Plak, Gebiedsmaatregelen'!A"&amp;$P$21&amp;":H"&amp;$P$22),S$24,FALSE)</f>
        <v>0</v>
      </c>
      <c r="W261" s="18">
        <f ca="1">VLOOKUP('Bewerking, HH'!$B261,INDIRECT("'Plak, Gebiedsmaatregelen'!A"&amp;$Z$21&amp;":H"&amp;$Z$22),W$24,FALSE)</f>
        <v>0</v>
      </c>
      <c r="X261" s="18">
        <f ca="1">VLOOKUP('Bewerking, HH'!$B261,INDIRECT("'Plak, Gebiedsmaatregelen'!A"&amp;$Z$21&amp;":H"&amp;$Z$22),X$24,FALSE)</f>
        <v>0</v>
      </c>
      <c r="Y261" s="18">
        <f ca="1">VLOOKUP('Bewerking, HH'!$B261,INDIRECT("'Plak, Gebiedsmaatregelen'!A"&amp;$Z$21&amp;":H"&amp;$Z$22),Y$24,FALSE)</f>
        <v>0</v>
      </c>
      <c r="Z261" s="18">
        <f ca="1">VLOOKUP('Bewerking, HH'!$B261,INDIRECT("'Plak, Gebiedsmaatregelen'!A"&amp;$Z$21&amp;":H"&amp;$Z$22),Z$24,FALSE)</f>
        <v>0</v>
      </c>
      <c r="AA261" s="18">
        <f ca="1">VLOOKUP('Bewerking, HH'!$B261,INDIRECT("'Plak, Gebiedsmaatregelen'!A"&amp;$Z$21&amp;":H"&amp;$Z$22),AA$24,FALSE)</f>
        <v>0</v>
      </c>
      <c r="AB261" s="18">
        <f ca="1">VLOOKUP('Bewerking, HH'!$B261,INDIRECT("'Plak, Gebiedsmaatregelen'!A"&amp;$Z$21&amp;":H"&amp;$Z$22),AB$24,FALSE)</f>
        <v>0</v>
      </c>
      <c r="AC261" s="18">
        <f ca="1">VLOOKUP('Bewerking, HH'!$B261,INDIRECT("'Plak, Gebiedsmaatregelen'!A"&amp;$Z$21&amp;":H"&amp;$Z$22),AC$24,FALSE)</f>
        <v>0</v>
      </c>
      <c r="AG261" s="18">
        <f ca="1">VLOOKUP('Bewerking, HH'!$B261,INDIRECT("'Plak, Gebiedsmaatregelen'!A"&amp;$AJ$21&amp;":H"&amp;$AJ$22),AG$24,FALSE)</f>
        <v>0</v>
      </c>
      <c r="AH261" s="18">
        <f ca="1">VLOOKUP('Bewerking, HH'!$B261,INDIRECT("'Plak, Gebiedsmaatregelen'!A"&amp;$AJ$21&amp;":H"&amp;$AJ$22),AH$24,FALSE)</f>
        <v>0</v>
      </c>
      <c r="AI261" s="18">
        <f ca="1">VLOOKUP('Bewerking, HH'!$B261,INDIRECT("'Plak, Gebiedsmaatregelen'!A"&amp;$AJ$21&amp;":H"&amp;$AJ$22),AI$24,FALSE)</f>
        <v>0</v>
      </c>
      <c r="AJ261" s="18">
        <f ca="1">VLOOKUP('Bewerking, HH'!$B261,INDIRECT("'Plak, Gebiedsmaatregelen'!A"&amp;$AJ$21&amp;":H"&amp;$AJ$22),AJ$24,FALSE)</f>
        <v>0</v>
      </c>
      <c r="AK261" s="18">
        <f ca="1">VLOOKUP('Bewerking, HH'!$B261,INDIRECT("'Plak, Gebiedsmaatregelen'!A"&amp;$AJ$21&amp;":H"&amp;$AJ$22),AK$24,FALSE)</f>
        <v>0</v>
      </c>
      <c r="AL261" s="18">
        <f ca="1">VLOOKUP('Bewerking, HH'!$B261,INDIRECT("'Plak, Gebiedsmaatregelen'!A"&amp;$AJ$21&amp;":H"&amp;$AJ$22),AL$24,FALSE)</f>
        <v>0</v>
      </c>
      <c r="AM261" s="18">
        <f ca="1">VLOOKUP('Bewerking, HH'!$B261,INDIRECT("'Plak, Gebiedsmaatregelen'!A"&amp;$AJ$21&amp;":H"&amp;$AJ$22),AM$24,FALSE)</f>
        <v>0</v>
      </c>
      <c r="AQ261" s="18">
        <f ca="1">VLOOKUP('Bewerking, HH'!$B261,INDIRECT("'Plak, Gebiedsmaatregelen'!A"&amp;$AT$21&amp;":H"&amp;$AT$22),AQ$24,FALSE)</f>
        <v>0</v>
      </c>
      <c r="AR261" s="18">
        <f ca="1">VLOOKUP('Bewerking, HH'!$B261,INDIRECT("'Plak, Gebiedsmaatregelen'!A"&amp;$AT$21&amp;":H"&amp;$AT$22),AR$24,FALSE)</f>
        <v>0</v>
      </c>
      <c r="AS261" s="18">
        <f ca="1">VLOOKUP('Bewerking, HH'!$B261,INDIRECT("'Plak, Gebiedsmaatregelen'!A"&amp;$AT$21&amp;":H"&amp;$AT$22),AS$24,FALSE)</f>
        <v>0</v>
      </c>
      <c r="AT261" s="18">
        <f ca="1">VLOOKUP('Bewerking, HH'!$B261,INDIRECT("'Plak, Gebiedsmaatregelen'!A"&amp;$AT$21&amp;":H"&amp;$AT$22),AT$24,FALSE)</f>
        <v>0</v>
      </c>
      <c r="AU261" s="18">
        <f ca="1">VLOOKUP('Bewerking, HH'!$B261,INDIRECT("'Plak, Gebiedsmaatregelen'!A"&amp;$AT$21&amp;":H"&amp;$AT$22),AU$24,FALSE)</f>
        <v>0</v>
      </c>
      <c r="AV261" s="18">
        <f ca="1">VLOOKUP('Bewerking, HH'!$B261,INDIRECT("'Plak, Gebiedsmaatregelen'!A"&amp;$AT$21&amp;":H"&amp;$AT$22),AV$24,FALSE)</f>
        <v>0</v>
      </c>
      <c r="AW261" s="18">
        <f ca="1">VLOOKUP('Bewerking, HH'!$B261,INDIRECT("'Plak, Gebiedsmaatregelen'!A"&amp;$AT$21&amp;":H"&amp;$AT$22),AW$24,FALSE)</f>
        <v>0</v>
      </c>
    </row>
    <row r="262" spans="1:49" x14ac:dyDescent="0.25">
      <c r="B262" s="18" t="s">
        <v>46</v>
      </c>
      <c r="C262" s="18">
        <f ca="1">VLOOKUP('Bewerking, HH'!$B262,INDIRECT("'Plak, Gebiedsmaatregelen'!A"&amp;$F$21&amp;":H"&amp;$F$22),C$24,FALSE)</f>
        <v>0</v>
      </c>
      <c r="D262" s="18">
        <f ca="1">VLOOKUP('Bewerking, HH'!$B262,INDIRECT("'Plak, Gebiedsmaatregelen'!A"&amp;$F$21&amp;":H"&amp;$F$22),D$24,FALSE)</f>
        <v>0</v>
      </c>
      <c r="E262" s="18">
        <f ca="1">VLOOKUP('Bewerking, HH'!$B262,INDIRECT("'Plak, Gebiedsmaatregelen'!A"&amp;$F$21&amp;":H"&amp;$F$22),E$24,FALSE)</f>
        <v>0</v>
      </c>
      <c r="F262" s="18">
        <f ca="1">VLOOKUP('Bewerking, HH'!$B262,INDIRECT("'Plak, Gebiedsmaatregelen'!A"&amp;$F$21&amp;":H"&amp;$F$22),F$24,FALSE)</f>
        <v>0</v>
      </c>
      <c r="G262" s="18">
        <f ca="1">VLOOKUP('Bewerking, HH'!$B262,INDIRECT("'Plak, Gebiedsmaatregelen'!A"&amp;$F$21&amp;":H"&amp;$F$22),G$24,FALSE)</f>
        <v>0</v>
      </c>
      <c r="H262" s="18">
        <f ca="1">VLOOKUP('Bewerking, HH'!$B262,INDIRECT("'Plak, Gebiedsmaatregelen'!A"&amp;$F$21&amp;":H"&amp;$F$22),H$24,FALSE)</f>
        <v>0</v>
      </c>
      <c r="I262" s="18">
        <f ca="1">VLOOKUP('Bewerking, HH'!$B262,INDIRECT("'Plak, Gebiedsmaatregelen'!A"&amp;$F$21&amp;":H"&amp;$F$22),I$24,FALSE)</f>
        <v>0</v>
      </c>
      <c r="M262" s="18">
        <f ca="1">VLOOKUP('Bewerking, HH'!$B262,INDIRECT("'Plak, Gebiedsmaatregelen'!A"&amp;$P$21&amp;":H"&amp;$P$22),M$24,FALSE)</f>
        <v>0</v>
      </c>
      <c r="N262" s="18">
        <f ca="1">VLOOKUP('Bewerking, HH'!$B262,INDIRECT("'Plak, Gebiedsmaatregelen'!A"&amp;$P$21&amp;":H"&amp;$P$22),N$24,FALSE)</f>
        <v>0</v>
      </c>
      <c r="O262" s="18">
        <f ca="1">VLOOKUP('Bewerking, HH'!$B262,INDIRECT("'Plak, Gebiedsmaatregelen'!A"&amp;$P$21&amp;":H"&amp;$P$22),O$24,FALSE)</f>
        <v>0</v>
      </c>
      <c r="P262" s="18">
        <f ca="1">VLOOKUP('Bewerking, HH'!$B262,INDIRECT("'Plak, Gebiedsmaatregelen'!A"&amp;$P$21&amp;":H"&amp;$P$22),P$24,FALSE)</f>
        <v>0</v>
      </c>
      <c r="Q262" s="18">
        <f ca="1">VLOOKUP('Bewerking, HH'!$B262,INDIRECT("'Plak, Gebiedsmaatregelen'!A"&amp;$P$21&amp;":H"&amp;$P$22),Q$24,FALSE)</f>
        <v>0</v>
      </c>
      <c r="R262" s="18">
        <f ca="1">VLOOKUP('Bewerking, HH'!$B262,INDIRECT("'Plak, Gebiedsmaatregelen'!A"&amp;$P$21&amp;":H"&amp;$P$22),R$24,FALSE)</f>
        <v>0</v>
      </c>
      <c r="S262" s="18">
        <f ca="1">VLOOKUP('Bewerking, HH'!$B262,INDIRECT("'Plak, Gebiedsmaatregelen'!A"&amp;$P$21&amp;":H"&amp;$P$22),S$24,FALSE)</f>
        <v>0</v>
      </c>
      <c r="W262" s="18">
        <f ca="1">VLOOKUP('Bewerking, HH'!$B262,INDIRECT("'Plak, Gebiedsmaatregelen'!A"&amp;$Z$21&amp;":H"&amp;$Z$22),W$24,FALSE)</f>
        <v>0</v>
      </c>
      <c r="X262" s="18">
        <f ca="1">VLOOKUP('Bewerking, HH'!$B262,INDIRECT("'Plak, Gebiedsmaatregelen'!A"&amp;$Z$21&amp;":H"&amp;$Z$22),X$24,FALSE)</f>
        <v>0</v>
      </c>
      <c r="Y262" s="18">
        <f ca="1">VLOOKUP('Bewerking, HH'!$B262,INDIRECT("'Plak, Gebiedsmaatregelen'!A"&amp;$Z$21&amp;":H"&amp;$Z$22),Y$24,FALSE)</f>
        <v>0</v>
      </c>
      <c r="Z262" s="18">
        <f ca="1">VLOOKUP('Bewerking, HH'!$B262,INDIRECT("'Plak, Gebiedsmaatregelen'!A"&amp;$Z$21&amp;":H"&amp;$Z$22),Z$24,FALSE)</f>
        <v>0</v>
      </c>
      <c r="AA262" s="18">
        <f ca="1">VLOOKUP('Bewerking, HH'!$B262,INDIRECT("'Plak, Gebiedsmaatregelen'!A"&amp;$Z$21&amp;":H"&amp;$Z$22),AA$24,FALSE)</f>
        <v>0</v>
      </c>
      <c r="AB262" s="18">
        <f ca="1">VLOOKUP('Bewerking, HH'!$B262,INDIRECT("'Plak, Gebiedsmaatregelen'!A"&amp;$Z$21&amp;":H"&amp;$Z$22),AB$24,FALSE)</f>
        <v>0</v>
      </c>
      <c r="AC262" s="18">
        <f ca="1">VLOOKUP('Bewerking, HH'!$B262,INDIRECT("'Plak, Gebiedsmaatregelen'!A"&amp;$Z$21&amp;":H"&amp;$Z$22),AC$24,FALSE)</f>
        <v>0</v>
      </c>
      <c r="AG262" s="18">
        <f ca="1">VLOOKUP('Bewerking, HH'!$B262,INDIRECT("'Plak, Gebiedsmaatregelen'!A"&amp;$AJ$21&amp;":H"&amp;$AJ$22),AG$24,FALSE)</f>
        <v>0</v>
      </c>
      <c r="AH262" s="18">
        <f ca="1">VLOOKUP('Bewerking, HH'!$B262,INDIRECT("'Plak, Gebiedsmaatregelen'!A"&amp;$AJ$21&amp;":H"&amp;$AJ$22),AH$24,FALSE)</f>
        <v>0</v>
      </c>
      <c r="AI262" s="18">
        <f ca="1">VLOOKUP('Bewerking, HH'!$B262,INDIRECT("'Plak, Gebiedsmaatregelen'!A"&amp;$AJ$21&amp;":H"&amp;$AJ$22),AI$24,FALSE)</f>
        <v>0</v>
      </c>
      <c r="AJ262" s="18">
        <f ca="1">VLOOKUP('Bewerking, HH'!$B262,INDIRECT("'Plak, Gebiedsmaatregelen'!A"&amp;$AJ$21&amp;":H"&amp;$AJ$22),AJ$24,FALSE)</f>
        <v>0</v>
      </c>
      <c r="AK262" s="18">
        <f ca="1">VLOOKUP('Bewerking, HH'!$B262,INDIRECT("'Plak, Gebiedsmaatregelen'!A"&amp;$AJ$21&amp;":H"&amp;$AJ$22),AK$24,FALSE)</f>
        <v>0</v>
      </c>
      <c r="AL262" s="18">
        <f ca="1">VLOOKUP('Bewerking, HH'!$B262,INDIRECT("'Plak, Gebiedsmaatregelen'!A"&amp;$AJ$21&amp;":H"&amp;$AJ$22),AL$24,FALSE)</f>
        <v>0</v>
      </c>
      <c r="AM262" s="18">
        <f ca="1">VLOOKUP('Bewerking, HH'!$B262,INDIRECT("'Plak, Gebiedsmaatregelen'!A"&amp;$AJ$21&amp;":H"&amp;$AJ$22),AM$24,FALSE)</f>
        <v>0</v>
      </c>
      <c r="AQ262" s="18">
        <f ca="1">VLOOKUP('Bewerking, HH'!$B262,INDIRECT("'Plak, Gebiedsmaatregelen'!A"&amp;$AT$21&amp;":H"&amp;$AT$22),AQ$24,FALSE)</f>
        <v>0</v>
      </c>
      <c r="AR262" s="18">
        <f ca="1">VLOOKUP('Bewerking, HH'!$B262,INDIRECT("'Plak, Gebiedsmaatregelen'!A"&amp;$AT$21&amp;":H"&amp;$AT$22),AR$24,FALSE)</f>
        <v>0</v>
      </c>
      <c r="AS262" s="18">
        <f ca="1">VLOOKUP('Bewerking, HH'!$B262,INDIRECT("'Plak, Gebiedsmaatregelen'!A"&amp;$AT$21&amp;":H"&amp;$AT$22),AS$24,FALSE)</f>
        <v>0</v>
      </c>
      <c r="AT262" s="18">
        <f ca="1">VLOOKUP('Bewerking, HH'!$B262,INDIRECT("'Plak, Gebiedsmaatregelen'!A"&amp;$AT$21&amp;":H"&amp;$AT$22),AT$24,FALSE)</f>
        <v>0</v>
      </c>
      <c r="AU262" s="18">
        <f ca="1">VLOOKUP('Bewerking, HH'!$B262,INDIRECT("'Plak, Gebiedsmaatregelen'!A"&amp;$AT$21&amp;":H"&amp;$AT$22),AU$24,FALSE)</f>
        <v>0</v>
      </c>
      <c r="AV262" s="18">
        <f ca="1">VLOOKUP('Bewerking, HH'!$B262,INDIRECT("'Plak, Gebiedsmaatregelen'!A"&amp;$AT$21&amp;":H"&amp;$AT$22),AV$24,FALSE)</f>
        <v>0</v>
      </c>
      <c r="AW262" s="18">
        <f ca="1">VLOOKUP('Bewerking, HH'!$B262,INDIRECT("'Plak, Gebiedsmaatregelen'!A"&amp;$AT$21&amp;":H"&amp;$AT$22),AW$24,FALSE)</f>
        <v>0</v>
      </c>
    </row>
    <row r="263" spans="1:49" x14ac:dyDescent="0.25">
      <c r="B263" s="18" t="s">
        <v>47</v>
      </c>
      <c r="C263" s="18">
        <f ca="1">VLOOKUP('Bewerking, HH'!$B263,INDIRECT("'Plak, Gebiedsmaatregelen'!A"&amp;$F$21&amp;":H"&amp;$F$22),C$24,FALSE)</f>
        <v>0</v>
      </c>
      <c r="D263" s="18">
        <f ca="1">VLOOKUP('Bewerking, HH'!$B263,INDIRECT("'Plak, Gebiedsmaatregelen'!A"&amp;$F$21&amp;":H"&amp;$F$22),D$24,FALSE)</f>
        <v>0</v>
      </c>
      <c r="E263" s="18">
        <f ca="1">VLOOKUP('Bewerking, HH'!$B263,INDIRECT("'Plak, Gebiedsmaatregelen'!A"&amp;$F$21&amp;":H"&amp;$F$22),E$24,FALSE)</f>
        <v>0</v>
      </c>
      <c r="F263" s="18">
        <f ca="1">VLOOKUP('Bewerking, HH'!$B263,INDIRECT("'Plak, Gebiedsmaatregelen'!A"&amp;$F$21&amp;":H"&amp;$F$22),F$24,FALSE)</f>
        <v>0</v>
      </c>
      <c r="G263" s="18">
        <f ca="1">VLOOKUP('Bewerking, HH'!$B263,INDIRECT("'Plak, Gebiedsmaatregelen'!A"&amp;$F$21&amp;":H"&amp;$F$22),G$24,FALSE)</f>
        <v>0</v>
      </c>
      <c r="H263" s="18">
        <f ca="1">VLOOKUP('Bewerking, HH'!$B263,INDIRECT("'Plak, Gebiedsmaatregelen'!A"&amp;$F$21&amp;":H"&amp;$F$22),H$24,FALSE)</f>
        <v>0</v>
      </c>
      <c r="I263" s="18">
        <f ca="1">VLOOKUP('Bewerking, HH'!$B263,INDIRECT("'Plak, Gebiedsmaatregelen'!A"&amp;$F$21&amp;":H"&amp;$F$22),I$24,FALSE)</f>
        <v>0</v>
      </c>
      <c r="M263" s="18">
        <f ca="1">VLOOKUP('Bewerking, HH'!$B263,INDIRECT("'Plak, Gebiedsmaatregelen'!A"&amp;$P$21&amp;":H"&amp;$P$22),M$24,FALSE)</f>
        <v>0</v>
      </c>
      <c r="N263" s="18">
        <f ca="1">VLOOKUP('Bewerking, HH'!$B263,INDIRECT("'Plak, Gebiedsmaatregelen'!A"&amp;$P$21&amp;":H"&amp;$P$22),N$24,FALSE)</f>
        <v>0</v>
      </c>
      <c r="O263" s="18">
        <f ca="1">VLOOKUP('Bewerking, HH'!$B263,INDIRECT("'Plak, Gebiedsmaatregelen'!A"&amp;$P$21&amp;":H"&amp;$P$22),O$24,FALSE)</f>
        <v>0</v>
      </c>
      <c r="P263" s="18">
        <f ca="1">VLOOKUP('Bewerking, HH'!$B263,INDIRECT("'Plak, Gebiedsmaatregelen'!A"&amp;$P$21&amp;":H"&amp;$P$22),P$24,FALSE)</f>
        <v>0</v>
      </c>
      <c r="Q263" s="18">
        <f ca="1">VLOOKUP('Bewerking, HH'!$B263,INDIRECT("'Plak, Gebiedsmaatregelen'!A"&amp;$P$21&amp;":H"&amp;$P$22),Q$24,FALSE)</f>
        <v>0</v>
      </c>
      <c r="R263" s="18">
        <f ca="1">VLOOKUP('Bewerking, HH'!$B263,INDIRECT("'Plak, Gebiedsmaatregelen'!A"&amp;$P$21&amp;":H"&amp;$P$22),R$24,FALSE)</f>
        <v>0</v>
      </c>
      <c r="S263" s="18">
        <f ca="1">VLOOKUP('Bewerking, HH'!$B263,INDIRECT("'Plak, Gebiedsmaatregelen'!A"&amp;$P$21&amp;":H"&amp;$P$22),S$24,FALSE)</f>
        <v>0</v>
      </c>
      <c r="W263" s="18">
        <f ca="1">VLOOKUP('Bewerking, HH'!$B263,INDIRECT("'Plak, Gebiedsmaatregelen'!A"&amp;$Z$21&amp;":H"&amp;$Z$22),W$24,FALSE)</f>
        <v>0</v>
      </c>
      <c r="X263" s="18">
        <f ca="1">VLOOKUP('Bewerking, HH'!$B263,INDIRECT("'Plak, Gebiedsmaatregelen'!A"&amp;$Z$21&amp;":H"&amp;$Z$22),X$24,FALSE)</f>
        <v>0</v>
      </c>
      <c r="Y263" s="18">
        <f ca="1">VLOOKUP('Bewerking, HH'!$B263,INDIRECT("'Plak, Gebiedsmaatregelen'!A"&amp;$Z$21&amp;":H"&amp;$Z$22),Y$24,FALSE)</f>
        <v>0</v>
      </c>
      <c r="Z263" s="18">
        <f ca="1">VLOOKUP('Bewerking, HH'!$B263,INDIRECT("'Plak, Gebiedsmaatregelen'!A"&amp;$Z$21&amp;":H"&amp;$Z$22),Z$24,FALSE)</f>
        <v>0</v>
      </c>
      <c r="AA263" s="18">
        <f ca="1">VLOOKUP('Bewerking, HH'!$B263,INDIRECT("'Plak, Gebiedsmaatregelen'!A"&amp;$Z$21&amp;":H"&amp;$Z$22),AA$24,FALSE)</f>
        <v>0</v>
      </c>
      <c r="AB263" s="18">
        <f ca="1">VLOOKUP('Bewerking, HH'!$B263,INDIRECT("'Plak, Gebiedsmaatregelen'!A"&amp;$Z$21&amp;":H"&amp;$Z$22),AB$24,FALSE)</f>
        <v>0</v>
      </c>
      <c r="AC263" s="18">
        <f ca="1">VLOOKUP('Bewerking, HH'!$B263,INDIRECT("'Plak, Gebiedsmaatregelen'!A"&amp;$Z$21&amp;":H"&amp;$Z$22),AC$24,FALSE)</f>
        <v>0</v>
      </c>
      <c r="AG263" s="18">
        <f ca="1">VLOOKUP('Bewerking, HH'!$B263,INDIRECT("'Plak, Gebiedsmaatregelen'!A"&amp;$AJ$21&amp;":H"&amp;$AJ$22),AG$24,FALSE)</f>
        <v>0</v>
      </c>
      <c r="AH263" s="18">
        <f ca="1">VLOOKUP('Bewerking, HH'!$B263,INDIRECT("'Plak, Gebiedsmaatregelen'!A"&amp;$AJ$21&amp;":H"&amp;$AJ$22),AH$24,FALSE)</f>
        <v>0</v>
      </c>
      <c r="AI263" s="18">
        <f ca="1">VLOOKUP('Bewerking, HH'!$B263,INDIRECT("'Plak, Gebiedsmaatregelen'!A"&amp;$AJ$21&amp;":H"&amp;$AJ$22),AI$24,FALSE)</f>
        <v>0</v>
      </c>
      <c r="AJ263" s="18">
        <f ca="1">VLOOKUP('Bewerking, HH'!$B263,INDIRECT("'Plak, Gebiedsmaatregelen'!A"&amp;$AJ$21&amp;":H"&amp;$AJ$22),AJ$24,FALSE)</f>
        <v>0</v>
      </c>
      <c r="AK263" s="18">
        <f ca="1">VLOOKUP('Bewerking, HH'!$B263,INDIRECT("'Plak, Gebiedsmaatregelen'!A"&amp;$AJ$21&amp;":H"&amp;$AJ$22),AK$24,FALSE)</f>
        <v>0</v>
      </c>
      <c r="AL263" s="18">
        <f ca="1">VLOOKUP('Bewerking, HH'!$B263,INDIRECT("'Plak, Gebiedsmaatregelen'!A"&amp;$AJ$21&amp;":H"&amp;$AJ$22),AL$24,FALSE)</f>
        <v>0</v>
      </c>
      <c r="AM263" s="18">
        <f ca="1">VLOOKUP('Bewerking, HH'!$B263,INDIRECT("'Plak, Gebiedsmaatregelen'!A"&amp;$AJ$21&amp;":H"&amp;$AJ$22),AM$24,FALSE)</f>
        <v>0</v>
      </c>
      <c r="AQ263" s="18">
        <f ca="1">VLOOKUP('Bewerking, HH'!$B263,INDIRECT("'Plak, Gebiedsmaatregelen'!A"&amp;$AT$21&amp;":H"&amp;$AT$22),AQ$24,FALSE)</f>
        <v>0</v>
      </c>
      <c r="AR263" s="18">
        <f ca="1">VLOOKUP('Bewerking, HH'!$B263,INDIRECT("'Plak, Gebiedsmaatregelen'!A"&amp;$AT$21&amp;":H"&amp;$AT$22),AR$24,FALSE)</f>
        <v>0</v>
      </c>
      <c r="AS263" s="18">
        <f ca="1">VLOOKUP('Bewerking, HH'!$B263,INDIRECT("'Plak, Gebiedsmaatregelen'!A"&amp;$AT$21&amp;":H"&amp;$AT$22),AS$24,FALSE)</f>
        <v>0</v>
      </c>
      <c r="AT263" s="18">
        <f ca="1">VLOOKUP('Bewerking, HH'!$B263,INDIRECT("'Plak, Gebiedsmaatregelen'!A"&amp;$AT$21&amp;":H"&amp;$AT$22),AT$24,FALSE)</f>
        <v>0</v>
      </c>
      <c r="AU263" s="18">
        <f ca="1">VLOOKUP('Bewerking, HH'!$B263,INDIRECT("'Plak, Gebiedsmaatregelen'!A"&amp;$AT$21&amp;":H"&amp;$AT$22),AU$24,FALSE)</f>
        <v>0</v>
      </c>
      <c r="AV263" s="18">
        <f ca="1">VLOOKUP('Bewerking, HH'!$B263,INDIRECT("'Plak, Gebiedsmaatregelen'!A"&amp;$AT$21&amp;":H"&amp;$AT$22),AV$24,FALSE)</f>
        <v>0</v>
      </c>
      <c r="AW263" s="18">
        <f ca="1">VLOOKUP('Bewerking, HH'!$B263,INDIRECT("'Plak, Gebiedsmaatregelen'!A"&amp;$AT$21&amp;":H"&amp;$AT$22),AW$24,FALSE)</f>
        <v>0</v>
      </c>
    </row>
    <row r="264" spans="1:49" x14ac:dyDescent="0.25">
      <c r="B264" s="18" t="s">
        <v>48</v>
      </c>
      <c r="C264" s="18">
        <f ca="1">VLOOKUP('Bewerking, HH'!$B264,INDIRECT("'Plak, Gebiedsmaatregelen'!A"&amp;$F$21&amp;":H"&amp;$F$22),C$24,FALSE)</f>
        <v>0</v>
      </c>
      <c r="D264" s="18">
        <f ca="1">VLOOKUP('Bewerking, HH'!$B264,INDIRECT("'Plak, Gebiedsmaatregelen'!A"&amp;$F$21&amp;":H"&amp;$F$22),D$24,FALSE)</f>
        <v>0</v>
      </c>
      <c r="E264" s="18">
        <f ca="1">VLOOKUP('Bewerking, HH'!$B264,INDIRECT("'Plak, Gebiedsmaatregelen'!A"&amp;$F$21&amp;":H"&amp;$F$22),E$24,FALSE)</f>
        <v>0</v>
      </c>
      <c r="F264" s="18">
        <f ca="1">VLOOKUP('Bewerking, HH'!$B264,INDIRECT("'Plak, Gebiedsmaatregelen'!A"&amp;$F$21&amp;":H"&amp;$F$22),F$24,FALSE)</f>
        <v>0</v>
      </c>
      <c r="G264" s="18">
        <f ca="1">VLOOKUP('Bewerking, HH'!$B264,INDIRECT("'Plak, Gebiedsmaatregelen'!A"&amp;$F$21&amp;":H"&amp;$F$22),G$24,FALSE)</f>
        <v>0</v>
      </c>
      <c r="H264" s="18">
        <f ca="1">VLOOKUP('Bewerking, HH'!$B264,INDIRECT("'Plak, Gebiedsmaatregelen'!A"&amp;$F$21&amp;":H"&amp;$F$22),H$24,FALSE)</f>
        <v>0</v>
      </c>
      <c r="I264" s="18">
        <f ca="1">VLOOKUP('Bewerking, HH'!$B264,INDIRECT("'Plak, Gebiedsmaatregelen'!A"&amp;$F$21&amp;":H"&amp;$F$22),I$24,FALSE)</f>
        <v>0</v>
      </c>
      <c r="M264" s="18">
        <f ca="1">VLOOKUP('Bewerking, HH'!$B264,INDIRECT("'Plak, Gebiedsmaatregelen'!A"&amp;$P$21&amp;":H"&amp;$P$22),M$24,FALSE)</f>
        <v>0</v>
      </c>
      <c r="N264" s="18">
        <f ca="1">VLOOKUP('Bewerking, HH'!$B264,INDIRECT("'Plak, Gebiedsmaatregelen'!A"&amp;$P$21&amp;":H"&amp;$P$22),N$24,FALSE)</f>
        <v>0</v>
      </c>
      <c r="O264" s="18">
        <f ca="1">VLOOKUP('Bewerking, HH'!$B264,INDIRECT("'Plak, Gebiedsmaatregelen'!A"&amp;$P$21&amp;":H"&amp;$P$22),O$24,FALSE)</f>
        <v>0</v>
      </c>
      <c r="P264" s="18">
        <f ca="1">VLOOKUP('Bewerking, HH'!$B264,INDIRECT("'Plak, Gebiedsmaatregelen'!A"&amp;$P$21&amp;":H"&amp;$P$22),P$24,FALSE)</f>
        <v>0</v>
      </c>
      <c r="Q264" s="18">
        <f ca="1">VLOOKUP('Bewerking, HH'!$B264,INDIRECT("'Plak, Gebiedsmaatregelen'!A"&amp;$P$21&amp;":H"&amp;$P$22),Q$24,FALSE)</f>
        <v>0</v>
      </c>
      <c r="R264" s="18">
        <f ca="1">VLOOKUP('Bewerking, HH'!$B264,INDIRECT("'Plak, Gebiedsmaatregelen'!A"&amp;$P$21&amp;":H"&amp;$P$22),R$24,FALSE)</f>
        <v>0</v>
      </c>
      <c r="S264" s="18">
        <f ca="1">VLOOKUP('Bewerking, HH'!$B264,INDIRECT("'Plak, Gebiedsmaatregelen'!A"&amp;$P$21&amp;":H"&amp;$P$22),S$24,FALSE)</f>
        <v>0</v>
      </c>
      <c r="W264" s="18">
        <f ca="1">VLOOKUP('Bewerking, HH'!$B264,INDIRECT("'Plak, Gebiedsmaatregelen'!A"&amp;$Z$21&amp;":H"&amp;$Z$22),W$24,FALSE)</f>
        <v>0</v>
      </c>
      <c r="X264" s="18">
        <f ca="1">VLOOKUP('Bewerking, HH'!$B264,INDIRECT("'Plak, Gebiedsmaatregelen'!A"&amp;$Z$21&amp;":H"&amp;$Z$22),X$24,FALSE)</f>
        <v>0</v>
      </c>
      <c r="Y264" s="18">
        <f ca="1">VLOOKUP('Bewerking, HH'!$B264,INDIRECT("'Plak, Gebiedsmaatregelen'!A"&amp;$Z$21&amp;":H"&amp;$Z$22),Y$24,FALSE)</f>
        <v>0</v>
      </c>
      <c r="Z264" s="18">
        <f ca="1">VLOOKUP('Bewerking, HH'!$B264,INDIRECT("'Plak, Gebiedsmaatregelen'!A"&amp;$Z$21&amp;":H"&amp;$Z$22),Z$24,FALSE)</f>
        <v>0</v>
      </c>
      <c r="AA264" s="18">
        <f ca="1">VLOOKUP('Bewerking, HH'!$B264,INDIRECT("'Plak, Gebiedsmaatregelen'!A"&amp;$Z$21&amp;":H"&amp;$Z$22),AA$24,FALSE)</f>
        <v>0</v>
      </c>
      <c r="AB264" s="18">
        <f ca="1">VLOOKUP('Bewerking, HH'!$B264,INDIRECT("'Plak, Gebiedsmaatregelen'!A"&amp;$Z$21&amp;":H"&amp;$Z$22),AB$24,FALSE)</f>
        <v>0</v>
      </c>
      <c r="AC264" s="18">
        <f ca="1">VLOOKUP('Bewerking, HH'!$B264,INDIRECT("'Plak, Gebiedsmaatregelen'!A"&amp;$Z$21&amp;":H"&amp;$Z$22),AC$24,FALSE)</f>
        <v>0</v>
      </c>
      <c r="AG264" s="18">
        <f ca="1">VLOOKUP('Bewerking, HH'!$B264,INDIRECT("'Plak, Gebiedsmaatregelen'!A"&amp;$AJ$21&amp;":H"&amp;$AJ$22),AG$24,FALSE)</f>
        <v>0</v>
      </c>
      <c r="AH264" s="18">
        <f ca="1">VLOOKUP('Bewerking, HH'!$B264,INDIRECT("'Plak, Gebiedsmaatregelen'!A"&amp;$AJ$21&amp;":H"&amp;$AJ$22),AH$24,FALSE)</f>
        <v>0</v>
      </c>
      <c r="AI264" s="18">
        <f ca="1">VLOOKUP('Bewerking, HH'!$B264,INDIRECT("'Plak, Gebiedsmaatregelen'!A"&amp;$AJ$21&amp;":H"&amp;$AJ$22),AI$24,FALSE)</f>
        <v>0</v>
      </c>
      <c r="AJ264" s="18">
        <f ca="1">VLOOKUP('Bewerking, HH'!$B264,INDIRECT("'Plak, Gebiedsmaatregelen'!A"&amp;$AJ$21&amp;":H"&amp;$AJ$22),AJ$24,FALSE)</f>
        <v>0</v>
      </c>
      <c r="AK264" s="18">
        <f ca="1">VLOOKUP('Bewerking, HH'!$B264,INDIRECT("'Plak, Gebiedsmaatregelen'!A"&amp;$AJ$21&amp;":H"&amp;$AJ$22),AK$24,FALSE)</f>
        <v>0</v>
      </c>
      <c r="AL264" s="18">
        <f ca="1">VLOOKUP('Bewerking, HH'!$B264,INDIRECT("'Plak, Gebiedsmaatregelen'!A"&amp;$AJ$21&amp;":H"&amp;$AJ$22),AL$24,FALSE)</f>
        <v>0</v>
      </c>
      <c r="AM264" s="18">
        <f ca="1">VLOOKUP('Bewerking, HH'!$B264,INDIRECT("'Plak, Gebiedsmaatregelen'!A"&amp;$AJ$21&amp;":H"&amp;$AJ$22),AM$24,FALSE)</f>
        <v>0</v>
      </c>
      <c r="AQ264" s="18">
        <f ca="1">VLOOKUP('Bewerking, HH'!$B264,INDIRECT("'Plak, Gebiedsmaatregelen'!A"&amp;$AT$21&amp;":H"&amp;$AT$22),AQ$24,FALSE)</f>
        <v>0</v>
      </c>
      <c r="AR264" s="18">
        <f ca="1">VLOOKUP('Bewerking, HH'!$B264,INDIRECT("'Plak, Gebiedsmaatregelen'!A"&amp;$AT$21&amp;":H"&amp;$AT$22),AR$24,FALSE)</f>
        <v>0</v>
      </c>
      <c r="AS264" s="18">
        <f ca="1">VLOOKUP('Bewerking, HH'!$B264,INDIRECT("'Plak, Gebiedsmaatregelen'!A"&amp;$AT$21&amp;":H"&amp;$AT$22),AS$24,FALSE)</f>
        <v>0</v>
      </c>
      <c r="AT264" s="18">
        <f ca="1">VLOOKUP('Bewerking, HH'!$B264,INDIRECT("'Plak, Gebiedsmaatregelen'!A"&amp;$AT$21&amp;":H"&amp;$AT$22),AT$24,FALSE)</f>
        <v>0</v>
      </c>
      <c r="AU264" s="18">
        <f ca="1">VLOOKUP('Bewerking, HH'!$B264,INDIRECT("'Plak, Gebiedsmaatregelen'!A"&amp;$AT$21&amp;":H"&amp;$AT$22),AU$24,FALSE)</f>
        <v>0</v>
      </c>
      <c r="AV264" s="18">
        <f ca="1">VLOOKUP('Bewerking, HH'!$B264,INDIRECT("'Plak, Gebiedsmaatregelen'!A"&amp;$AT$21&amp;":H"&amp;$AT$22),AV$24,FALSE)</f>
        <v>0</v>
      </c>
      <c r="AW264" s="18">
        <f ca="1">VLOOKUP('Bewerking, HH'!$B264,INDIRECT("'Plak, Gebiedsmaatregelen'!A"&amp;$AT$21&amp;":H"&amp;$AT$22),AW$24,FALSE)</f>
        <v>0</v>
      </c>
    </row>
    <row r="265" spans="1:49" x14ac:dyDescent="0.25">
      <c r="B265" s="18" t="s">
        <v>49</v>
      </c>
      <c r="C265" s="18">
        <f ca="1">VLOOKUP('Bewerking, HH'!$B265,INDIRECT("'Plak, Gebiedsmaatregelen'!A"&amp;$F$21&amp;":H"&amp;$F$22),C$24,FALSE)</f>
        <v>0</v>
      </c>
      <c r="D265" s="18">
        <f ca="1">VLOOKUP('Bewerking, HH'!$B265,INDIRECT("'Plak, Gebiedsmaatregelen'!A"&amp;$F$21&amp;":H"&amp;$F$22),D$24,FALSE)</f>
        <v>0</v>
      </c>
      <c r="E265" s="18">
        <f ca="1">VLOOKUP('Bewerking, HH'!$B265,INDIRECT("'Plak, Gebiedsmaatregelen'!A"&amp;$F$21&amp;":H"&amp;$F$22),E$24,FALSE)</f>
        <v>0</v>
      </c>
      <c r="F265" s="18">
        <f ca="1">VLOOKUP('Bewerking, HH'!$B265,INDIRECT("'Plak, Gebiedsmaatregelen'!A"&amp;$F$21&amp;":H"&amp;$F$22),F$24,FALSE)</f>
        <v>0</v>
      </c>
      <c r="G265" s="18">
        <f ca="1">VLOOKUP('Bewerking, HH'!$B265,INDIRECT("'Plak, Gebiedsmaatregelen'!A"&amp;$F$21&amp;":H"&amp;$F$22),G$24,FALSE)</f>
        <v>0</v>
      </c>
      <c r="H265" s="18">
        <f ca="1">VLOOKUP('Bewerking, HH'!$B265,INDIRECT("'Plak, Gebiedsmaatregelen'!A"&amp;$F$21&amp;":H"&amp;$F$22),H$24,FALSE)</f>
        <v>0</v>
      </c>
      <c r="I265" s="18">
        <f ca="1">VLOOKUP('Bewerking, HH'!$B265,INDIRECT("'Plak, Gebiedsmaatregelen'!A"&amp;$F$21&amp;":H"&amp;$F$22),I$24,FALSE)</f>
        <v>0</v>
      </c>
      <c r="M265" s="18">
        <f ca="1">VLOOKUP('Bewerking, HH'!$B265,INDIRECT("'Plak, Gebiedsmaatregelen'!A"&amp;$P$21&amp;":H"&amp;$P$22),M$24,FALSE)</f>
        <v>0</v>
      </c>
      <c r="N265" s="18">
        <f ca="1">VLOOKUP('Bewerking, HH'!$B265,INDIRECT("'Plak, Gebiedsmaatregelen'!A"&amp;$P$21&amp;":H"&amp;$P$22),N$24,FALSE)</f>
        <v>0</v>
      </c>
      <c r="O265" s="18">
        <f ca="1">VLOOKUP('Bewerking, HH'!$B265,INDIRECT("'Plak, Gebiedsmaatregelen'!A"&amp;$P$21&amp;":H"&amp;$P$22),O$24,FALSE)</f>
        <v>0</v>
      </c>
      <c r="P265" s="18">
        <f ca="1">VLOOKUP('Bewerking, HH'!$B265,INDIRECT("'Plak, Gebiedsmaatregelen'!A"&amp;$P$21&amp;":H"&amp;$P$22),P$24,FALSE)</f>
        <v>0</v>
      </c>
      <c r="Q265" s="18">
        <f ca="1">VLOOKUP('Bewerking, HH'!$B265,INDIRECT("'Plak, Gebiedsmaatregelen'!A"&amp;$P$21&amp;":H"&amp;$P$22),Q$24,FALSE)</f>
        <v>0</v>
      </c>
      <c r="R265" s="18">
        <f ca="1">VLOOKUP('Bewerking, HH'!$B265,INDIRECT("'Plak, Gebiedsmaatregelen'!A"&amp;$P$21&amp;":H"&amp;$P$22),R$24,FALSE)</f>
        <v>0</v>
      </c>
      <c r="S265" s="18">
        <f ca="1">VLOOKUP('Bewerking, HH'!$B265,INDIRECT("'Plak, Gebiedsmaatregelen'!A"&amp;$P$21&amp;":H"&amp;$P$22),S$24,FALSE)</f>
        <v>0</v>
      </c>
      <c r="W265" s="18">
        <f ca="1">VLOOKUP('Bewerking, HH'!$B265,INDIRECT("'Plak, Gebiedsmaatregelen'!A"&amp;$Z$21&amp;":H"&amp;$Z$22),W$24,FALSE)</f>
        <v>0</v>
      </c>
      <c r="X265" s="18">
        <f ca="1">VLOOKUP('Bewerking, HH'!$B265,INDIRECT("'Plak, Gebiedsmaatregelen'!A"&amp;$Z$21&amp;":H"&amp;$Z$22),X$24,FALSE)</f>
        <v>0</v>
      </c>
      <c r="Y265" s="18">
        <f ca="1">VLOOKUP('Bewerking, HH'!$B265,INDIRECT("'Plak, Gebiedsmaatregelen'!A"&amp;$Z$21&amp;":H"&amp;$Z$22),Y$24,FALSE)</f>
        <v>0</v>
      </c>
      <c r="Z265" s="18">
        <f ca="1">VLOOKUP('Bewerking, HH'!$B265,INDIRECT("'Plak, Gebiedsmaatregelen'!A"&amp;$Z$21&amp;":H"&amp;$Z$22),Z$24,FALSE)</f>
        <v>0</v>
      </c>
      <c r="AA265" s="18">
        <f ca="1">VLOOKUP('Bewerking, HH'!$B265,INDIRECT("'Plak, Gebiedsmaatregelen'!A"&amp;$Z$21&amp;":H"&amp;$Z$22),AA$24,FALSE)</f>
        <v>0</v>
      </c>
      <c r="AB265" s="18">
        <f ca="1">VLOOKUP('Bewerking, HH'!$B265,INDIRECT("'Plak, Gebiedsmaatregelen'!A"&amp;$Z$21&amp;":H"&amp;$Z$22),AB$24,FALSE)</f>
        <v>0</v>
      </c>
      <c r="AC265" s="18">
        <f ca="1">VLOOKUP('Bewerking, HH'!$B265,INDIRECT("'Plak, Gebiedsmaatregelen'!A"&amp;$Z$21&amp;":H"&amp;$Z$22),AC$24,FALSE)</f>
        <v>0</v>
      </c>
      <c r="AG265" s="18">
        <f ca="1">VLOOKUP('Bewerking, HH'!$B265,INDIRECT("'Plak, Gebiedsmaatregelen'!A"&amp;$AJ$21&amp;":H"&amp;$AJ$22),AG$24,FALSE)</f>
        <v>0</v>
      </c>
      <c r="AH265" s="18">
        <f ca="1">VLOOKUP('Bewerking, HH'!$B265,INDIRECT("'Plak, Gebiedsmaatregelen'!A"&amp;$AJ$21&amp;":H"&amp;$AJ$22),AH$24,FALSE)</f>
        <v>0</v>
      </c>
      <c r="AI265" s="18">
        <f ca="1">VLOOKUP('Bewerking, HH'!$B265,INDIRECT("'Plak, Gebiedsmaatregelen'!A"&amp;$AJ$21&amp;":H"&amp;$AJ$22),AI$24,FALSE)</f>
        <v>0</v>
      </c>
      <c r="AJ265" s="18">
        <f ca="1">VLOOKUP('Bewerking, HH'!$B265,INDIRECT("'Plak, Gebiedsmaatregelen'!A"&amp;$AJ$21&amp;":H"&amp;$AJ$22),AJ$24,FALSE)</f>
        <v>0</v>
      </c>
      <c r="AK265" s="18">
        <f ca="1">VLOOKUP('Bewerking, HH'!$B265,INDIRECT("'Plak, Gebiedsmaatregelen'!A"&amp;$AJ$21&amp;":H"&amp;$AJ$22),AK$24,FALSE)</f>
        <v>0</v>
      </c>
      <c r="AL265" s="18">
        <f ca="1">VLOOKUP('Bewerking, HH'!$B265,INDIRECT("'Plak, Gebiedsmaatregelen'!A"&amp;$AJ$21&amp;":H"&amp;$AJ$22),AL$24,FALSE)</f>
        <v>0</v>
      </c>
      <c r="AM265" s="18">
        <f ca="1">VLOOKUP('Bewerking, HH'!$B265,INDIRECT("'Plak, Gebiedsmaatregelen'!A"&amp;$AJ$21&amp;":H"&amp;$AJ$22),AM$24,FALSE)</f>
        <v>0</v>
      </c>
      <c r="AQ265" s="18">
        <f ca="1">VLOOKUP('Bewerking, HH'!$B265,INDIRECT("'Plak, Gebiedsmaatregelen'!A"&amp;$AT$21&amp;":H"&amp;$AT$22),AQ$24,FALSE)</f>
        <v>0</v>
      </c>
      <c r="AR265" s="18">
        <f ca="1">VLOOKUP('Bewerking, HH'!$B265,INDIRECT("'Plak, Gebiedsmaatregelen'!A"&amp;$AT$21&amp;":H"&amp;$AT$22),AR$24,FALSE)</f>
        <v>0</v>
      </c>
      <c r="AS265" s="18">
        <f ca="1">VLOOKUP('Bewerking, HH'!$B265,INDIRECT("'Plak, Gebiedsmaatregelen'!A"&amp;$AT$21&amp;":H"&amp;$AT$22),AS$24,FALSE)</f>
        <v>0</v>
      </c>
      <c r="AT265" s="18">
        <f ca="1">VLOOKUP('Bewerking, HH'!$B265,INDIRECT("'Plak, Gebiedsmaatregelen'!A"&amp;$AT$21&amp;":H"&amp;$AT$22),AT$24,FALSE)</f>
        <v>0</v>
      </c>
      <c r="AU265" s="18">
        <f ca="1">VLOOKUP('Bewerking, HH'!$B265,INDIRECT("'Plak, Gebiedsmaatregelen'!A"&amp;$AT$21&amp;":H"&amp;$AT$22),AU$24,FALSE)</f>
        <v>0</v>
      </c>
      <c r="AV265" s="18">
        <f ca="1">VLOOKUP('Bewerking, HH'!$B265,INDIRECT("'Plak, Gebiedsmaatregelen'!A"&amp;$AT$21&amp;":H"&amp;$AT$22),AV$24,FALSE)</f>
        <v>0</v>
      </c>
      <c r="AW265" s="18">
        <f ca="1">VLOOKUP('Bewerking, HH'!$B265,INDIRECT("'Plak, Gebiedsmaatregelen'!A"&amp;$AT$21&amp;":H"&amp;$AT$22),AW$24,FALSE)</f>
        <v>0</v>
      </c>
    </row>
    <row r="266" spans="1:49" x14ac:dyDescent="0.25">
      <c r="M266" s="18"/>
      <c r="N266" s="18"/>
      <c r="O266" s="18"/>
      <c r="P266" s="18"/>
      <c r="Q266" s="18"/>
      <c r="R266" s="18"/>
      <c r="S266" s="18"/>
      <c r="W266" s="18"/>
      <c r="X266" s="18"/>
      <c r="Y266" s="18"/>
      <c r="Z266" s="18"/>
      <c r="AA266" s="18"/>
      <c r="AB266" s="18"/>
      <c r="AC266" s="18"/>
    </row>
    <row r="267" spans="1:49" s="1" customFormat="1" x14ac:dyDescent="0.25">
      <c r="A267" s="2">
        <v>2050</v>
      </c>
      <c r="K267" s="21"/>
      <c r="U267" s="21"/>
      <c r="AE267" s="21"/>
      <c r="AO267" s="21"/>
    </row>
    <row r="268" spans="1:49" s="5" customFormat="1" x14ac:dyDescent="0.25">
      <c r="B268" s="3" t="s">
        <v>104</v>
      </c>
      <c r="K268" s="21"/>
      <c r="U268" s="21"/>
      <c r="AE268" s="21"/>
      <c r="AO268" s="21"/>
    </row>
    <row r="269" spans="1:49" x14ac:dyDescent="0.25">
      <c r="B269" s="18"/>
      <c r="C269" s="18" t="s">
        <v>1</v>
      </c>
      <c r="D269" s="18" t="s">
        <v>2</v>
      </c>
      <c r="E269" s="18" t="s">
        <v>3</v>
      </c>
      <c r="F269" s="18" t="s">
        <v>4</v>
      </c>
      <c r="G269" s="18" t="s">
        <v>5</v>
      </c>
      <c r="H269" s="18" t="s">
        <v>6</v>
      </c>
      <c r="I269" s="18" t="s">
        <v>7</v>
      </c>
      <c r="M269" s="18" t="s">
        <v>1</v>
      </c>
      <c r="N269" s="18" t="s">
        <v>2</v>
      </c>
      <c r="O269" s="18" t="s">
        <v>3</v>
      </c>
      <c r="P269" s="18" t="s">
        <v>4</v>
      </c>
      <c r="Q269" s="18" t="s">
        <v>5</v>
      </c>
      <c r="R269" s="18" t="s">
        <v>6</v>
      </c>
      <c r="S269" s="18" t="s">
        <v>7</v>
      </c>
      <c r="W269" s="18" t="s">
        <v>1</v>
      </c>
      <c r="X269" s="18" t="s">
        <v>2</v>
      </c>
      <c r="Y269" s="18" t="s">
        <v>3</v>
      </c>
      <c r="Z269" s="18" t="s">
        <v>4</v>
      </c>
      <c r="AA269" s="18" t="s">
        <v>5</v>
      </c>
      <c r="AB269" s="18" t="s">
        <v>6</v>
      </c>
      <c r="AC269" s="18" t="s">
        <v>7</v>
      </c>
      <c r="AG269" s="18" t="s">
        <v>1</v>
      </c>
      <c r="AH269" s="18" t="s">
        <v>2</v>
      </c>
      <c r="AI269" s="18" t="s">
        <v>3</v>
      </c>
      <c r="AJ269" s="18" t="s">
        <v>4</v>
      </c>
      <c r="AK269" s="18" t="s">
        <v>5</v>
      </c>
      <c r="AL269" s="18" t="s">
        <v>6</v>
      </c>
      <c r="AM269" s="18" t="s">
        <v>7</v>
      </c>
      <c r="AQ269" s="18" t="s">
        <v>1</v>
      </c>
      <c r="AR269" s="18" t="s">
        <v>2</v>
      </c>
      <c r="AS269" s="18" t="s">
        <v>3</v>
      </c>
      <c r="AT269" s="18" t="s">
        <v>4</v>
      </c>
      <c r="AU269" s="18" t="s">
        <v>5</v>
      </c>
      <c r="AV269" s="18" t="s">
        <v>6</v>
      </c>
      <c r="AW269" s="18" t="s">
        <v>7</v>
      </c>
    </row>
    <row r="270" spans="1:49" x14ac:dyDescent="0.25">
      <c r="B270" s="18"/>
      <c r="C270" s="18" t="s">
        <v>35</v>
      </c>
      <c r="D270" s="18" t="s">
        <v>35</v>
      </c>
      <c r="E270" s="18" t="s">
        <v>35</v>
      </c>
      <c r="F270" s="18" t="s">
        <v>35</v>
      </c>
      <c r="G270" s="18" t="s">
        <v>35</v>
      </c>
      <c r="H270" s="18" t="s">
        <v>35</v>
      </c>
      <c r="I270" s="18" t="s">
        <v>35</v>
      </c>
      <c r="M270" s="18" t="s">
        <v>35</v>
      </c>
      <c r="N270" s="18" t="s">
        <v>35</v>
      </c>
      <c r="O270" s="18" t="s">
        <v>35</v>
      </c>
      <c r="P270" s="18" t="s">
        <v>35</v>
      </c>
      <c r="Q270" s="18" t="s">
        <v>35</v>
      </c>
      <c r="R270" s="18" t="s">
        <v>35</v>
      </c>
      <c r="S270" s="18" t="s">
        <v>35</v>
      </c>
      <c r="W270" s="18" t="s">
        <v>35</v>
      </c>
      <c r="X270" s="18" t="s">
        <v>35</v>
      </c>
      <c r="Y270" s="18" t="s">
        <v>35</v>
      </c>
      <c r="Z270" s="18" t="s">
        <v>35</v>
      </c>
      <c r="AA270" s="18" t="s">
        <v>35</v>
      </c>
      <c r="AB270" s="18" t="s">
        <v>35</v>
      </c>
      <c r="AC270" s="18" t="s">
        <v>35</v>
      </c>
      <c r="AG270" s="18" t="s">
        <v>35</v>
      </c>
      <c r="AH270" s="18" t="s">
        <v>35</v>
      </c>
      <c r="AI270" s="18" t="s">
        <v>35</v>
      </c>
      <c r="AJ270" s="18" t="s">
        <v>35</v>
      </c>
      <c r="AK270" s="18" t="s">
        <v>35</v>
      </c>
      <c r="AL270" s="18" t="s">
        <v>35</v>
      </c>
      <c r="AM270" s="18" t="s">
        <v>35</v>
      </c>
      <c r="AQ270" s="18" t="s">
        <v>35</v>
      </c>
      <c r="AR270" s="18" t="s">
        <v>35</v>
      </c>
      <c r="AS270" s="18" t="s">
        <v>35</v>
      </c>
      <c r="AT270" s="18" t="s">
        <v>35</v>
      </c>
      <c r="AU270" s="18" t="s">
        <v>35</v>
      </c>
      <c r="AV270" s="18" t="s">
        <v>35</v>
      </c>
      <c r="AW270" s="18" t="s">
        <v>35</v>
      </c>
    </row>
    <row r="271" spans="1:49" x14ac:dyDescent="0.25">
      <c r="B271" s="18" t="s">
        <v>67</v>
      </c>
      <c r="C271" s="18">
        <f ca="1">VLOOKUP('Bewerking, HH'!$B271,INDIRECT("'Plak, Gebiedsmaatregelen'!A"&amp;$G$18&amp;":H"&amp;$G$19),C$24,FALSE)</f>
        <v>503</v>
      </c>
      <c r="D271" s="18">
        <f ca="1">VLOOKUP('Bewerking, HH'!$B271,INDIRECT("'Plak, Gebiedsmaatregelen'!A"&amp;$G$18&amp;":H"&amp;$G$19),D$24,FALSE)</f>
        <v>94</v>
      </c>
      <c r="E271" s="18">
        <f ca="1">VLOOKUP('Bewerking, HH'!$B271,INDIRECT("'Plak, Gebiedsmaatregelen'!A"&amp;$G$18&amp;":H"&amp;$G$19),E$24,FALSE)</f>
        <v>0</v>
      </c>
      <c r="F271" s="18">
        <f ca="1">VLOOKUP('Bewerking, HH'!$B271,INDIRECT("'Plak, Gebiedsmaatregelen'!A"&amp;$G$18&amp;":H"&amp;$G$19),F$24,FALSE)</f>
        <v>0</v>
      </c>
      <c r="G271" s="18">
        <f ca="1">VLOOKUP('Bewerking, HH'!$B271,INDIRECT("'Plak, Gebiedsmaatregelen'!A"&amp;$G$18&amp;":H"&amp;$G$19),G$24,FALSE)</f>
        <v>0</v>
      </c>
      <c r="H271" s="18">
        <f ca="1">VLOOKUP('Bewerking, HH'!$B271,INDIRECT("'Plak, Gebiedsmaatregelen'!A"&amp;$G$18&amp;":H"&amp;$G$19),H$24,FALSE)</f>
        <v>0</v>
      </c>
      <c r="I271" s="18">
        <f ca="1">VLOOKUP('Bewerking, HH'!$B271,INDIRECT("'Plak, Gebiedsmaatregelen'!A"&amp;$G$18&amp;":H"&amp;$G$19),I$24,FALSE)</f>
        <v>409</v>
      </c>
      <c r="M271" s="18">
        <f ca="1">VLOOKUP('Bewerking, HH'!$B271,INDIRECT("'Plak, Gebiedsmaatregelen'!A"&amp;$Q$18&amp;":H"&amp;$Q$19),M$24,FALSE)</f>
        <v>503</v>
      </c>
      <c r="N271" s="18">
        <f ca="1">VLOOKUP('Bewerking, HH'!$B271,INDIRECT("'Plak, Gebiedsmaatregelen'!A"&amp;$Q$18&amp;":H"&amp;$Q$19),N$24,FALSE)</f>
        <v>94</v>
      </c>
      <c r="O271" s="18">
        <f ca="1">VLOOKUP('Bewerking, HH'!$B271,INDIRECT("'Plak, Gebiedsmaatregelen'!A"&amp;$Q$18&amp;":H"&amp;$Q$19),O$24,FALSE)</f>
        <v>0</v>
      </c>
      <c r="P271" s="18">
        <f ca="1">VLOOKUP('Bewerking, HH'!$B271,INDIRECT("'Plak, Gebiedsmaatregelen'!A"&amp;$Q$18&amp;":H"&amp;$Q$19),P$24,FALSE)</f>
        <v>0</v>
      </c>
      <c r="Q271" s="18">
        <f ca="1">VLOOKUP('Bewerking, HH'!$B271,INDIRECT("'Plak, Gebiedsmaatregelen'!A"&amp;$Q$18&amp;":H"&amp;$Q$19),Q$24,FALSE)</f>
        <v>0</v>
      </c>
      <c r="R271" s="18">
        <f ca="1">VLOOKUP('Bewerking, HH'!$B271,INDIRECT("'Plak, Gebiedsmaatregelen'!A"&amp;$Q$18&amp;":H"&amp;$Q$19),R$24,FALSE)</f>
        <v>0</v>
      </c>
      <c r="S271" s="18">
        <f ca="1">VLOOKUP('Bewerking, HH'!$B271,INDIRECT("'Plak, Gebiedsmaatregelen'!A"&amp;$Q$18&amp;":H"&amp;$Q$19),S$24,FALSE)</f>
        <v>409</v>
      </c>
      <c r="W271" s="18">
        <f ca="1">VLOOKUP('Bewerking, HH'!$B271,INDIRECT("'Plak, Gebiedsmaatregelen'!A"&amp;$AA$18&amp;":H"&amp;$AA$19),W$24,FALSE)</f>
        <v>503</v>
      </c>
      <c r="X271" s="18">
        <f ca="1">VLOOKUP('Bewerking, HH'!$B271,INDIRECT("'Plak, Gebiedsmaatregelen'!A"&amp;$AA$18&amp;":H"&amp;$AA$19),X$24,FALSE)</f>
        <v>88</v>
      </c>
      <c r="Y271" s="18">
        <f ca="1">VLOOKUP('Bewerking, HH'!$B271,INDIRECT("'Plak, Gebiedsmaatregelen'!A"&amp;$AA$18&amp;":H"&amp;$AA$19),Y$24,FALSE)</f>
        <v>0</v>
      </c>
      <c r="Z271" s="18">
        <f ca="1">VLOOKUP('Bewerking, HH'!$B271,INDIRECT("'Plak, Gebiedsmaatregelen'!A"&amp;$AA$18&amp;":H"&amp;$AA$19),Z$24,FALSE)</f>
        <v>0</v>
      </c>
      <c r="AA271" s="18">
        <f ca="1">VLOOKUP('Bewerking, HH'!$B271,INDIRECT("'Plak, Gebiedsmaatregelen'!A"&amp;$AA$18&amp;":H"&amp;$AA$19),AA$24,FALSE)</f>
        <v>0</v>
      </c>
      <c r="AB271" s="18">
        <f ca="1">VLOOKUP('Bewerking, HH'!$B271,INDIRECT("'Plak, Gebiedsmaatregelen'!A"&amp;$AA$18&amp;":H"&amp;$AA$19),AB$24,FALSE)</f>
        <v>82</v>
      </c>
      <c r="AC271" s="18">
        <f ca="1">VLOOKUP('Bewerking, HH'!$B271,INDIRECT("'Plak, Gebiedsmaatregelen'!A"&amp;$AA$18&amp;":H"&amp;$AA$19),AC$24,FALSE)</f>
        <v>333</v>
      </c>
      <c r="AG271" s="18">
        <f ca="1">VLOOKUP('Bewerking, HH'!$B271,INDIRECT("'Plak, Gebiedsmaatregelen'!A"&amp;$AK$18&amp;":H"&amp;$AK$19),AG$24,FALSE)</f>
        <v>503</v>
      </c>
      <c r="AH271" s="18">
        <f ca="1">VLOOKUP('Bewerking, HH'!$B271,INDIRECT("'Plak, Gebiedsmaatregelen'!A"&amp;$AK$18&amp;":H"&amp;$AK$19),AH$24,FALSE)</f>
        <v>88</v>
      </c>
      <c r="AI271" s="18">
        <f ca="1">VLOOKUP('Bewerking, HH'!$B271,INDIRECT("'Plak, Gebiedsmaatregelen'!A"&amp;$AK$18&amp;":H"&amp;$AK$19),AI$24,FALSE)</f>
        <v>0</v>
      </c>
      <c r="AJ271" s="18">
        <f ca="1">VLOOKUP('Bewerking, HH'!$B271,INDIRECT("'Plak, Gebiedsmaatregelen'!A"&amp;$AK$18&amp;":H"&amp;$AK$19),AJ$24,FALSE)</f>
        <v>0</v>
      </c>
      <c r="AK271" s="18">
        <f ca="1">VLOOKUP('Bewerking, HH'!$B271,INDIRECT("'Plak, Gebiedsmaatregelen'!A"&amp;$AK$18&amp;":H"&amp;$AK$19),AK$24,FALSE)</f>
        <v>0</v>
      </c>
      <c r="AL271" s="18">
        <f ca="1">VLOOKUP('Bewerking, HH'!$B271,INDIRECT("'Plak, Gebiedsmaatregelen'!A"&amp;$AK$18&amp;":H"&amp;$AK$19),AL$24,FALSE)</f>
        <v>0</v>
      </c>
      <c r="AM271" s="18">
        <f ca="1">VLOOKUP('Bewerking, HH'!$B271,INDIRECT("'Plak, Gebiedsmaatregelen'!A"&amp;$AK$18&amp;":H"&amp;$AK$19),AM$24,FALSE)</f>
        <v>0</v>
      </c>
      <c r="AQ271" s="18">
        <f ca="1">VLOOKUP('Bewerking, HH'!$B271,INDIRECT("'Plak, Gebiedsmaatregelen'!A"&amp;$AU$18&amp;":H"&amp;$AU$19),AQ$24,FALSE)</f>
        <v>503</v>
      </c>
      <c r="AR271" s="18">
        <f ca="1">VLOOKUP('Bewerking, HH'!$B271,INDIRECT("'Plak, Gebiedsmaatregelen'!A"&amp;$AU$18&amp;":H"&amp;$AU$19),AR$24,FALSE)</f>
        <v>277</v>
      </c>
      <c r="AS271" s="18">
        <f ca="1">VLOOKUP('Bewerking, HH'!$B271,INDIRECT("'Plak, Gebiedsmaatregelen'!A"&amp;$AU$18&amp;":H"&amp;$AU$19),AS$24,FALSE)</f>
        <v>153</v>
      </c>
      <c r="AT271" s="18">
        <f ca="1">VLOOKUP('Bewerking, HH'!$B271,INDIRECT("'Plak, Gebiedsmaatregelen'!A"&amp;$AU$18&amp;":H"&amp;$AU$19),AT$24,FALSE)</f>
        <v>0</v>
      </c>
      <c r="AU271" s="18">
        <f ca="1">VLOOKUP('Bewerking, HH'!$B271,INDIRECT("'Plak, Gebiedsmaatregelen'!A"&amp;$AU$18&amp;":H"&amp;$AU$19),AU$24,FALSE)</f>
        <v>0</v>
      </c>
      <c r="AV271" s="18">
        <f ca="1">VLOOKUP('Bewerking, HH'!$B271,INDIRECT("'Plak, Gebiedsmaatregelen'!A"&amp;$AU$18&amp;":H"&amp;$AU$19),AV$24,FALSE)</f>
        <v>0</v>
      </c>
      <c r="AW271" s="18">
        <f ca="1">VLOOKUP('Bewerking, HH'!$B271,INDIRECT("'Plak, Gebiedsmaatregelen'!A"&amp;$AU$18&amp;":H"&amp;$AU$19),AW$24,FALSE)</f>
        <v>73</v>
      </c>
    </row>
    <row r="272" spans="1:49" x14ac:dyDescent="0.25">
      <c r="B272" s="18" t="s">
        <v>68</v>
      </c>
      <c r="C272" s="18">
        <f ca="1">VLOOKUP('Bewerking, HH'!$B272,INDIRECT("'Plak, Gebiedsmaatregelen'!A"&amp;$G$18&amp;":H"&amp;$G$19),C$24,FALSE)</f>
        <v>182</v>
      </c>
      <c r="D272" s="18">
        <f ca="1">VLOOKUP('Bewerking, HH'!$B272,INDIRECT("'Plak, Gebiedsmaatregelen'!A"&amp;$G$18&amp;":H"&amp;$G$19),D$24,FALSE)</f>
        <v>39</v>
      </c>
      <c r="E272" s="18">
        <f ca="1">VLOOKUP('Bewerking, HH'!$B272,INDIRECT("'Plak, Gebiedsmaatregelen'!A"&amp;$G$18&amp;":H"&amp;$G$19),E$24,FALSE)</f>
        <v>0</v>
      </c>
      <c r="F272" s="18">
        <f ca="1">VLOOKUP('Bewerking, HH'!$B272,INDIRECT("'Plak, Gebiedsmaatregelen'!A"&amp;$G$18&amp;":H"&amp;$G$19),F$24,FALSE)</f>
        <v>0</v>
      </c>
      <c r="G272" s="18">
        <f ca="1">VLOOKUP('Bewerking, HH'!$B272,INDIRECT("'Plak, Gebiedsmaatregelen'!A"&amp;$G$18&amp;":H"&amp;$G$19),G$24,FALSE)</f>
        <v>0</v>
      </c>
      <c r="H272" s="18">
        <f ca="1">VLOOKUP('Bewerking, HH'!$B272,INDIRECT("'Plak, Gebiedsmaatregelen'!A"&amp;$G$18&amp;":H"&amp;$G$19),H$24,FALSE)</f>
        <v>0</v>
      </c>
      <c r="I272" s="18">
        <f ca="1">VLOOKUP('Bewerking, HH'!$B272,INDIRECT("'Plak, Gebiedsmaatregelen'!A"&amp;$G$18&amp;":H"&amp;$G$19),I$24,FALSE)</f>
        <v>143</v>
      </c>
      <c r="M272" s="18">
        <f ca="1">VLOOKUP('Bewerking, HH'!$B272,INDIRECT("'Plak, Gebiedsmaatregelen'!A"&amp;$Q$18&amp;":H"&amp;$Q$19),M$24,FALSE)</f>
        <v>182</v>
      </c>
      <c r="N272" s="18">
        <f ca="1">VLOOKUP('Bewerking, HH'!$B272,INDIRECT("'Plak, Gebiedsmaatregelen'!A"&amp;$Q$18&amp;":H"&amp;$Q$19),N$24,FALSE)</f>
        <v>38</v>
      </c>
      <c r="O272" s="18">
        <f ca="1">VLOOKUP('Bewerking, HH'!$B272,INDIRECT("'Plak, Gebiedsmaatregelen'!A"&amp;$Q$18&amp;":H"&amp;$Q$19),O$24,FALSE)</f>
        <v>0</v>
      </c>
      <c r="P272" s="18">
        <f ca="1">VLOOKUP('Bewerking, HH'!$B272,INDIRECT("'Plak, Gebiedsmaatregelen'!A"&amp;$Q$18&amp;":H"&amp;$Q$19),P$24,FALSE)</f>
        <v>0</v>
      </c>
      <c r="Q272" s="18">
        <f ca="1">VLOOKUP('Bewerking, HH'!$B272,INDIRECT("'Plak, Gebiedsmaatregelen'!A"&amp;$Q$18&amp;":H"&amp;$Q$19),Q$24,FALSE)</f>
        <v>0</v>
      </c>
      <c r="R272" s="18">
        <f ca="1">VLOOKUP('Bewerking, HH'!$B272,INDIRECT("'Plak, Gebiedsmaatregelen'!A"&amp;$Q$18&amp;":H"&amp;$Q$19),R$24,FALSE)</f>
        <v>0</v>
      </c>
      <c r="S272" s="18">
        <f ca="1">VLOOKUP('Bewerking, HH'!$B272,INDIRECT("'Plak, Gebiedsmaatregelen'!A"&amp;$Q$18&amp;":H"&amp;$Q$19),S$24,FALSE)</f>
        <v>144</v>
      </c>
      <c r="W272" s="18">
        <f ca="1">VLOOKUP('Bewerking, HH'!$B272,INDIRECT("'Plak, Gebiedsmaatregelen'!A"&amp;$AA$18&amp;":H"&amp;$AA$19),W$24,FALSE)</f>
        <v>182</v>
      </c>
      <c r="X272" s="18">
        <f ca="1">VLOOKUP('Bewerking, HH'!$B272,INDIRECT("'Plak, Gebiedsmaatregelen'!A"&amp;$AA$18&amp;":H"&amp;$AA$19),X$24,FALSE)</f>
        <v>36</v>
      </c>
      <c r="Y272" s="18">
        <f ca="1">VLOOKUP('Bewerking, HH'!$B272,INDIRECT("'Plak, Gebiedsmaatregelen'!A"&amp;$AA$18&amp;":H"&amp;$AA$19),Y$24,FALSE)</f>
        <v>0</v>
      </c>
      <c r="Z272" s="18">
        <f ca="1">VLOOKUP('Bewerking, HH'!$B272,INDIRECT("'Plak, Gebiedsmaatregelen'!A"&amp;$AA$18&amp;":H"&amp;$AA$19),Z$24,FALSE)</f>
        <v>0</v>
      </c>
      <c r="AA272" s="18">
        <f ca="1">VLOOKUP('Bewerking, HH'!$B272,INDIRECT("'Plak, Gebiedsmaatregelen'!A"&amp;$AA$18&amp;":H"&amp;$AA$19),AA$24,FALSE)</f>
        <v>0</v>
      </c>
      <c r="AB272" s="18">
        <f ca="1">VLOOKUP('Bewerking, HH'!$B272,INDIRECT("'Plak, Gebiedsmaatregelen'!A"&amp;$AA$18&amp;":H"&amp;$AA$19),AB$24,FALSE)</f>
        <v>31</v>
      </c>
      <c r="AC272" s="18">
        <f ca="1">VLOOKUP('Bewerking, HH'!$B272,INDIRECT("'Plak, Gebiedsmaatregelen'!A"&amp;$AA$18&amp;":H"&amp;$AA$19),AC$24,FALSE)</f>
        <v>115</v>
      </c>
      <c r="AG272" s="18">
        <f ca="1">VLOOKUP('Bewerking, HH'!$B272,INDIRECT("'Plak, Gebiedsmaatregelen'!A"&amp;$AK$18&amp;":H"&amp;$AK$19),AG$24,FALSE)</f>
        <v>182</v>
      </c>
      <c r="AH272" s="18">
        <f ca="1">VLOOKUP('Bewerking, HH'!$B272,INDIRECT("'Plak, Gebiedsmaatregelen'!A"&amp;$AK$18&amp;":H"&amp;$AK$19),AH$24,FALSE)</f>
        <v>36</v>
      </c>
      <c r="AI272" s="18">
        <f ca="1">VLOOKUP('Bewerking, HH'!$B272,INDIRECT("'Plak, Gebiedsmaatregelen'!A"&amp;$AK$18&amp;":H"&amp;$AK$19),AI$24,FALSE)</f>
        <v>0</v>
      </c>
      <c r="AJ272" s="18">
        <f ca="1">VLOOKUP('Bewerking, HH'!$B272,INDIRECT("'Plak, Gebiedsmaatregelen'!A"&amp;$AK$18&amp;":H"&amp;$AK$19),AJ$24,FALSE)</f>
        <v>0</v>
      </c>
      <c r="AK272" s="18">
        <f ca="1">VLOOKUP('Bewerking, HH'!$B272,INDIRECT("'Plak, Gebiedsmaatregelen'!A"&amp;$AK$18&amp;":H"&amp;$AK$19),AK$24,FALSE)</f>
        <v>0</v>
      </c>
      <c r="AL272" s="18">
        <f ca="1">VLOOKUP('Bewerking, HH'!$B272,INDIRECT("'Plak, Gebiedsmaatregelen'!A"&amp;$AK$18&amp;":H"&amp;$AK$19),AL$24,FALSE)</f>
        <v>0</v>
      </c>
      <c r="AM272" s="18">
        <f ca="1">VLOOKUP('Bewerking, HH'!$B272,INDIRECT("'Plak, Gebiedsmaatregelen'!A"&amp;$AK$18&amp;":H"&amp;$AK$19),AM$24,FALSE)</f>
        <v>0</v>
      </c>
      <c r="AQ272" s="18">
        <f ca="1">VLOOKUP('Bewerking, HH'!$B272,INDIRECT("'Plak, Gebiedsmaatregelen'!A"&amp;$AU$18&amp;":H"&amp;$AU$19),AQ$24,FALSE)</f>
        <v>182</v>
      </c>
      <c r="AR272" s="18">
        <f ca="1">VLOOKUP('Bewerking, HH'!$B272,INDIRECT("'Plak, Gebiedsmaatregelen'!A"&amp;$AU$18&amp;":H"&amp;$AU$19),AR$24,FALSE)</f>
        <v>132</v>
      </c>
      <c r="AS272" s="18">
        <f ca="1">VLOOKUP('Bewerking, HH'!$B272,INDIRECT("'Plak, Gebiedsmaatregelen'!A"&amp;$AU$18&amp;":H"&amp;$AU$19),AS$24,FALSE)</f>
        <v>38</v>
      </c>
      <c r="AT272" s="18">
        <f ca="1">VLOOKUP('Bewerking, HH'!$B272,INDIRECT("'Plak, Gebiedsmaatregelen'!A"&amp;$AU$18&amp;":H"&amp;$AU$19),AT$24,FALSE)</f>
        <v>0</v>
      </c>
      <c r="AU272" s="18">
        <f ca="1">VLOOKUP('Bewerking, HH'!$B272,INDIRECT("'Plak, Gebiedsmaatregelen'!A"&amp;$AU$18&amp;":H"&amp;$AU$19),AU$24,FALSE)</f>
        <v>0</v>
      </c>
      <c r="AV272" s="18">
        <f ca="1">VLOOKUP('Bewerking, HH'!$B272,INDIRECT("'Plak, Gebiedsmaatregelen'!A"&amp;$AU$18&amp;":H"&amp;$AU$19),AV$24,FALSE)</f>
        <v>0</v>
      </c>
      <c r="AW272" s="18">
        <f ca="1">VLOOKUP('Bewerking, HH'!$B272,INDIRECT("'Plak, Gebiedsmaatregelen'!A"&amp;$AU$18&amp;":H"&amp;$AU$19),AW$24,FALSE)</f>
        <v>12</v>
      </c>
    </row>
    <row r="273" spans="2:49" x14ac:dyDescent="0.25">
      <c r="B273" s="18" t="s">
        <v>69</v>
      </c>
      <c r="C273" s="18">
        <f ca="1">VLOOKUP('Bewerking, HH'!$B273,INDIRECT("'Plak, Gebiedsmaatregelen'!A"&amp;$G$18&amp;":H"&amp;$G$19),C$24,FALSE)</f>
        <v>332</v>
      </c>
      <c r="D273" s="18">
        <f ca="1">VLOOKUP('Bewerking, HH'!$B273,INDIRECT("'Plak, Gebiedsmaatregelen'!A"&amp;$G$18&amp;":H"&amp;$G$19),D$24,FALSE)</f>
        <v>134</v>
      </c>
      <c r="E273" s="18">
        <f ca="1">VLOOKUP('Bewerking, HH'!$B273,INDIRECT("'Plak, Gebiedsmaatregelen'!A"&amp;$G$18&amp;":H"&amp;$G$19),E$24,FALSE)</f>
        <v>0</v>
      </c>
      <c r="F273" s="18">
        <f ca="1">VLOOKUP('Bewerking, HH'!$B273,INDIRECT("'Plak, Gebiedsmaatregelen'!A"&amp;$G$18&amp;":H"&amp;$G$19),F$24,FALSE)</f>
        <v>0</v>
      </c>
      <c r="G273" s="18">
        <f ca="1">VLOOKUP('Bewerking, HH'!$B273,INDIRECT("'Plak, Gebiedsmaatregelen'!A"&amp;$G$18&amp;":H"&amp;$G$19),G$24,FALSE)</f>
        <v>0</v>
      </c>
      <c r="H273" s="18">
        <f ca="1">VLOOKUP('Bewerking, HH'!$B273,INDIRECT("'Plak, Gebiedsmaatregelen'!A"&amp;$G$18&amp;":H"&amp;$G$19),H$24,FALSE)</f>
        <v>0</v>
      </c>
      <c r="I273" s="18">
        <f ca="1">VLOOKUP('Bewerking, HH'!$B273,INDIRECT("'Plak, Gebiedsmaatregelen'!A"&amp;$G$18&amp;":H"&amp;$G$19),I$24,FALSE)</f>
        <v>198</v>
      </c>
      <c r="M273" s="18">
        <f ca="1">VLOOKUP('Bewerking, HH'!$B273,INDIRECT("'Plak, Gebiedsmaatregelen'!A"&amp;$Q$18&amp;":H"&amp;$Q$19),M$24,FALSE)</f>
        <v>332</v>
      </c>
      <c r="N273" s="18">
        <f ca="1">VLOOKUP('Bewerking, HH'!$B273,INDIRECT("'Plak, Gebiedsmaatregelen'!A"&amp;$Q$18&amp;":H"&amp;$Q$19),N$24,FALSE)</f>
        <v>126</v>
      </c>
      <c r="O273" s="18">
        <f ca="1">VLOOKUP('Bewerking, HH'!$B273,INDIRECT("'Plak, Gebiedsmaatregelen'!A"&amp;$Q$18&amp;":H"&amp;$Q$19),O$24,FALSE)</f>
        <v>0</v>
      </c>
      <c r="P273" s="18">
        <f ca="1">VLOOKUP('Bewerking, HH'!$B273,INDIRECT("'Plak, Gebiedsmaatregelen'!A"&amp;$Q$18&amp;":H"&amp;$Q$19),P$24,FALSE)</f>
        <v>0</v>
      </c>
      <c r="Q273" s="18">
        <f ca="1">VLOOKUP('Bewerking, HH'!$B273,INDIRECT("'Plak, Gebiedsmaatregelen'!A"&amp;$Q$18&amp;":H"&amp;$Q$19),Q$24,FALSE)</f>
        <v>0</v>
      </c>
      <c r="R273" s="18">
        <f ca="1">VLOOKUP('Bewerking, HH'!$B273,INDIRECT("'Plak, Gebiedsmaatregelen'!A"&amp;$Q$18&amp;":H"&amp;$Q$19),R$24,FALSE)</f>
        <v>0</v>
      </c>
      <c r="S273" s="18">
        <f ca="1">VLOOKUP('Bewerking, HH'!$B273,INDIRECT("'Plak, Gebiedsmaatregelen'!A"&amp;$Q$18&amp;":H"&amp;$Q$19),S$24,FALSE)</f>
        <v>206</v>
      </c>
      <c r="W273" s="18">
        <f ca="1">VLOOKUP('Bewerking, HH'!$B273,INDIRECT("'Plak, Gebiedsmaatregelen'!A"&amp;$AA$18&amp;":H"&amp;$AA$19),W$24,FALSE)</f>
        <v>332</v>
      </c>
      <c r="X273" s="18">
        <f ca="1">VLOOKUP('Bewerking, HH'!$B273,INDIRECT("'Plak, Gebiedsmaatregelen'!A"&amp;$AA$18&amp;":H"&amp;$AA$19),X$24,FALSE)</f>
        <v>126</v>
      </c>
      <c r="Y273" s="18">
        <f ca="1">VLOOKUP('Bewerking, HH'!$B273,INDIRECT("'Plak, Gebiedsmaatregelen'!A"&amp;$AA$18&amp;":H"&amp;$AA$19),Y$24,FALSE)</f>
        <v>0</v>
      </c>
      <c r="Z273" s="18">
        <f ca="1">VLOOKUP('Bewerking, HH'!$B273,INDIRECT("'Plak, Gebiedsmaatregelen'!A"&amp;$AA$18&amp;":H"&amp;$AA$19),Z$24,FALSE)</f>
        <v>0</v>
      </c>
      <c r="AA273" s="18">
        <f ca="1">VLOOKUP('Bewerking, HH'!$B273,INDIRECT("'Plak, Gebiedsmaatregelen'!A"&amp;$AA$18&amp;":H"&amp;$AA$19),AA$24,FALSE)</f>
        <v>0</v>
      </c>
      <c r="AB273" s="18">
        <f ca="1">VLOOKUP('Bewerking, HH'!$B273,INDIRECT("'Plak, Gebiedsmaatregelen'!A"&amp;$AA$18&amp;":H"&amp;$AA$19),AB$24,FALSE)</f>
        <v>26</v>
      </c>
      <c r="AC273" s="18">
        <f ca="1">VLOOKUP('Bewerking, HH'!$B273,INDIRECT("'Plak, Gebiedsmaatregelen'!A"&amp;$AA$18&amp;":H"&amp;$AA$19),AC$24,FALSE)</f>
        <v>180</v>
      </c>
      <c r="AG273" s="18">
        <f ca="1">VLOOKUP('Bewerking, HH'!$B273,INDIRECT("'Plak, Gebiedsmaatregelen'!A"&amp;$AK$18&amp;":H"&amp;$AK$19),AG$24,FALSE)</f>
        <v>332</v>
      </c>
      <c r="AH273" s="18">
        <f ca="1">VLOOKUP('Bewerking, HH'!$B273,INDIRECT("'Plak, Gebiedsmaatregelen'!A"&amp;$AK$18&amp;":H"&amp;$AK$19),AH$24,FALSE)</f>
        <v>126</v>
      </c>
      <c r="AI273" s="18">
        <f ca="1">VLOOKUP('Bewerking, HH'!$B273,INDIRECT("'Plak, Gebiedsmaatregelen'!A"&amp;$AK$18&amp;":H"&amp;$AK$19),AI$24,FALSE)</f>
        <v>0</v>
      </c>
      <c r="AJ273" s="18">
        <f ca="1">VLOOKUP('Bewerking, HH'!$B273,INDIRECT("'Plak, Gebiedsmaatregelen'!A"&amp;$AK$18&amp;":H"&amp;$AK$19),AJ$24,FALSE)</f>
        <v>0</v>
      </c>
      <c r="AK273" s="18">
        <f ca="1">VLOOKUP('Bewerking, HH'!$B273,INDIRECT("'Plak, Gebiedsmaatregelen'!A"&amp;$AK$18&amp;":H"&amp;$AK$19),AK$24,FALSE)</f>
        <v>0</v>
      </c>
      <c r="AL273" s="18">
        <f ca="1">VLOOKUP('Bewerking, HH'!$B273,INDIRECT("'Plak, Gebiedsmaatregelen'!A"&amp;$AK$18&amp;":H"&amp;$AK$19),AL$24,FALSE)</f>
        <v>0</v>
      </c>
      <c r="AM273" s="18">
        <f ca="1">VLOOKUP('Bewerking, HH'!$B273,INDIRECT("'Plak, Gebiedsmaatregelen'!A"&amp;$AK$18&amp;":H"&amp;$AK$19),AM$24,FALSE)</f>
        <v>0</v>
      </c>
      <c r="AQ273" s="18">
        <f ca="1">VLOOKUP('Bewerking, HH'!$B273,INDIRECT("'Plak, Gebiedsmaatregelen'!A"&amp;$AU$18&amp;":H"&amp;$AU$19),AQ$24,FALSE)</f>
        <v>332</v>
      </c>
      <c r="AR273" s="18">
        <f ca="1">VLOOKUP('Bewerking, HH'!$B273,INDIRECT("'Plak, Gebiedsmaatregelen'!A"&amp;$AU$18&amp;":H"&amp;$AU$19),AR$24,FALSE)</f>
        <v>248</v>
      </c>
      <c r="AS273" s="18">
        <f ca="1">VLOOKUP('Bewerking, HH'!$B273,INDIRECT("'Plak, Gebiedsmaatregelen'!A"&amp;$AU$18&amp;":H"&amp;$AU$19),AS$24,FALSE)</f>
        <v>51</v>
      </c>
      <c r="AT273" s="18">
        <f ca="1">VLOOKUP('Bewerking, HH'!$B273,INDIRECT("'Plak, Gebiedsmaatregelen'!A"&amp;$AU$18&amp;":H"&amp;$AU$19),AT$24,FALSE)</f>
        <v>0</v>
      </c>
      <c r="AU273" s="18">
        <f ca="1">VLOOKUP('Bewerking, HH'!$B273,INDIRECT("'Plak, Gebiedsmaatregelen'!A"&amp;$AU$18&amp;":H"&amp;$AU$19),AU$24,FALSE)</f>
        <v>0</v>
      </c>
      <c r="AV273" s="18">
        <f ca="1">VLOOKUP('Bewerking, HH'!$B273,INDIRECT("'Plak, Gebiedsmaatregelen'!A"&amp;$AU$18&amp;":H"&amp;$AU$19),AV$24,FALSE)</f>
        <v>0</v>
      </c>
      <c r="AW273" s="18">
        <f ca="1">VLOOKUP('Bewerking, HH'!$B273,INDIRECT("'Plak, Gebiedsmaatregelen'!A"&amp;$AU$18&amp;":H"&amp;$AU$19),AW$24,FALSE)</f>
        <v>33</v>
      </c>
    </row>
    <row r="274" spans="2:49" x14ac:dyDescent="0.25">
      <c r="B274" s="18" t="s">
        <v>70</v>
      </c>
      <c r="C274" s="18">
        <f ca="1">VLOOKUP('Bewerking, HH'!$B274,INDIRECT("'Plak, Gebiedsmaatregelen'!A"&amp;$G$18&amp;":H"&amp;$G$19),C$24,FALSE)</f>
        <v>197</v>
      </c>
      <c r="D274" s="18">
        <f ca="1">VLOOKUP('Bewerking, HH'!$B274,INDIRECT("'Plak, Gebiedsmaatregelen'!A"&amp;$G$18&amp;":H"&amp;$G$19),D$24,FALSE)</f>
        <v>52</v>
      </c>
      <c r="E274" s="18">
        <f ca="1">VLOOKUP('Bewerking, HH'!$B274,INDIRECT("'Plak, Gebiedsmaatregelen'!A"&amp;$G$18&amp;":H"&amp;$G$19),E$24,FALSE)</f>
        <v>0</v>
      </c>
      <c r="F274" s="18">
        <f ca="1">VLOOKUP('Bewerking, HH'!$B274,INDIRECT("'Plak, Gebiedsmaatregelen'!A"&amp;$G$18&amp;":H"&amp;$G$19),F$24,FALSE)</f>
        <v>0</v>
      </c>
      <c r="G274" s="18">
        <f ca="1">VLOOKUP('Bewerking, HH'!$B274,INDIRECT("'Plak, Gebiedsmaatregelen'!A"&amp;$G$18&amp;":H"&amp;$G$19),G$24,FALSE)</f>
        <v>0</v>
      </c>
      <c r="H274" s="18">
        <f ca="1">VLOOKUP('Bewerking, HH'!$B274,INDIRECT("'Plak, Gebiedsmaatregelen'!A"&amp;$G$18&amp;":H"&amp;$G$19),H$24,FALSE)</f>
        <v>0</v>
      </c>
      <c r="I274" s="18">
        <f ca="1">VLOOKUP('Bewerking, HH'!$B274,INDIRECT("'Plak, Gebiedsmaatregelen'!A"&amp;$G$18&amp;":H"&amp;$G$19),I$24,FALSE)</f>
        <v>145</v>
      </c>
      <c r="M274" s="18">
        <f ca="1">VLOOKUP('Bewerking, HH'!$B274,INDIRECT("'Plak, Gebiedsmaatregelen'!A"&amp;$Q$18&amp;":H"&amp;$Q$19),M$24,FALSE)</f>
        <v>197</v>
      </c>
      <c r="N274" s="18">
        <f ca="1">VLOOKUP('Bewerking, HH'!$B274,INDIRECT("'Plak, Gebiedsmaatregelen'!A"&amp;$Q$18&amp;":H"&amp;$Q$19),N$24,FALSE)</f>
        <v>41</v>
      </c>
      <c r="O274" s="18">
        <f ca="1">VLOOKUP('Bewerking, HH'!$B274,INDIRECT("'Plak, Gebiedsmaatregelen'!A"&amp;$Q$18&amp;":H"&amp;$Q$19),O$24,FALSE)</f>
        <v>0</v>
      </c>
      <c r="P274" s="18">
        <f ca="1">VLOOKUP('Bewerking, HH'!$B274,INDIRECT("'Plak, Gebiedsmaatregelen'!A"&amp;$Q$18&amp;":H"&amp;$Q$19),P$24,FALSE)</f>
        <v>0</v>
      </c>
      <c r="Q274" s="18">
        <f ca="1">VLOOKUP('Bewerking, HH'!$B274,INDIRECT("'Plak, Gebiedsmaatregelen'!A"&amp;$Q$18&amp;":H"&amp;$Q$19),Q$24,FALSE)</f>
        <v>0</v>
      </c>
      <c r="R274" s="18">
        <f ca="1">VLOOKUP('Bewerking, HH'!$B274,INDIRECT("'Plak, Gebiedsmaatregelen'!A"&amp;$Q$18&amp;":H"&amp;$Q$19),R$24,FALSE)</f>
        <v>0</v>
      </c>
      <c r="S274" s="18">
        <f ca="1">VLOOKUP('Bewerking, HH'!$B274,INDIRECT("'Plak, Gebiedsmaatregelen'!A"&amp;$Q$18&amp;":H"&amp;$Q$19),S$24,FALSE)</f>
        <v>156</v>
      </c>
      <c r="W274" s="18">
        <f ca="1">VLOOKUP('Bewerking, HH'!$B274,INDIRECT("'Plak, Gebiedsmaatregelen'!A"&amp;$AA$18&amp;":H"&amp;$AA$19),W$24,FALSE)</f>
        <v>197</v>
      </c>
      <c r="X274" s="18">
        <f ca="1">VLOOKUP('Bewerking, HH'!$B274,INDIRECT("'Plak, Gebiedsmaatregelen'!A"&amp;$AA$18&amp;":H"&amp;$AA$19),X$24,FALSE)</f>
        <v>40</v>
      </c>
      <c r="Y274" s="18">
        <f ca="1">VLOOKUP('Bewerking, HH'!$B274,INDIRECT("'Plak, Gebiedsmaatregelen'!A"&amp;$AA$18&amp;":H"&amp;$AA$19),Y$24,FALSE)</f>
        <v>0</v>
      </c>
      <c r="Z274" s="18">
        <f ca="1">VLOOKUP('Bewerking, HH'!$B274,INDIRECT("'Plak, Gebiedsmaatregelen'!A"&amp;$AA$18&amp;":H"&amp;$AA$19),Z$24,FALSE)</f>
        <v>0</v>
      </c>
      <c r="AA274" s="18">
        <f ca="1">VLOOKUP('Bewerking, HH'!$B274,INDIRECT("'Plak, Gebiedsmaatregelen'!A"&amp;$AA$18&amp;":H"&amp;$AA$19),AA$24,FALSE)</f>
        <v>0</v>
      </c>
      <c r="AB274" s="18">
        <f ca="1">VLOOKUP('Bewerking, HH'!$B274,INDIRECT("'Plak, Gebiedsmaatregelen'!A"&amp;$AA$18&amp;":H"&amp;$AA$19),AB$24,FALSE)</f>
        <v>31</v>
      </c>
      <c r="AC274" s="18">
        <f ca="1">VLOOKUP('Bewerking, HH'!$B274,INDIRECT("'Plak, Gebiedsmaatregelen'!A"&amp;$AA$18&amp;":H"&amp;$AA$19),AC$24,FALSE)</f>
        <v>126</v>
      </c>
      <c r="AG274" s="18">
        <f ca="1">VLOOKUP('Bewerking, HH'!$B274,INDIRECT("'Plak, Gebiedsmaatregelen'!A"&amp;$AK$18&amp;":H"&amp;$AK$19),AG$24,FALSE)</f>
        <v>197</v>
      </c>
      <c r="AH274" s="18">
        <f ca="1">VLOOKUP('Bewerking, HH'!$B274,INDIRECT("'Plak, Gebiedsmaatregelen'!A"&amp;$AK$18&amp;":H"&amp;$AK$19),AH$24,FALSE)</f>
        <v>40</v>
      </c>
      <c r="AI274" s="18">
        <f ca="1">VLOOKUP('Bewerking, HH'!$B274,INDIRECT("'Plak, Gebiedsmaatregelen'!A"&amp;$AK$18&amp;":H"&amp;$AK$19),AI$24,FALSE)</f>
        <v>0</v>
      </c>
      <c r="AJ274" s="18">
        <f ca="1">VLOOKUP('Bewerking, HH'!$B274,INDIRECT("'Plak, Gebiedsmaatregelen'!A"&amp;$AK$18&amp;":H"&amp;$AK$19),AJ$24,FALSE)</f>
        <v>0</v>
      </c>
      <c r="AK274" s="18">
        <f ca="1">VLOOKUP('Bewerking, HH'!$B274,INDIRECT("'Plak, Gebiedsmaatregelen'!A"&amp;$AK$18&amp;":H"&amp;$AK$19),AK$24,FALSE)</f>
        <v>0</v>
      </c>
      <c r="AL274" s="18">
        <f ca="1">VLOOKUP('Bewerking, HH'!$B274,INDIRECT("'Plak, Gebiedsmaatregelen'!A"&amp;$AK$18&amp;":H"&amp;$AK$19),AL$24,FALSE)</f>
        <v>0</v>
      </c>
      <c r="AM274" s="18">
        <f ca="1">VLOOKUP('Bewerking, HH'!$B274,INDIRECT("'Plak, Gebiedsmaatregelen'!A"&amp;$AK$18&amp;":H"&amp;$AK$19),AM$24,FALSE)</f>
        <v>0</v>
      </c>
      <c r="AQ274" s="18">
        <f ca="1">VLOOKUP('Bewerking, HH'!$B274,INDIRECT("'Plak, Gebiedsmaatregelen'!A"&amp;$AU$18&amp;":H"&amp;$AU$19),AQ$24,FALSE)</f>
        <v>197</v>
      </c>
      <c r="AR274" s="18">
        <f ca="1">VLOOKUP('Bewerking, HH'!$B274,INDIRECT("'Plak, Gebiedsmaatregelen'!A"&amp;$AU$18&amp;":H"&amp;$AU$19),AR$24,FALSE)</f>
        <v>150</v>
      </c>
      <c r="AS274" s="18">
        <f ca="1">VLOOKUP('Bewerking, HH'!$B274,INDIRECT("'Plak, Gebiedsmaatregelen'!A"&amp;$AU$18&amp;":H"&amp;$AU$19),AS$24,FALSE)</f>
        <v>32</v>
      </c>
      <c r="AT274" s="18">
        <f ca="1">VLOOKUP('Bewerking, HH'!$B274,INDIRECT("'Plak, Gebiedsmaatregelen'!A"&amp;$AU$18&amp;":H"&amp;$AU$19),AT$24,FALSE)</f>
        <v>0</v>
      </c>
      <c r="AU274" s="18">
        <f ca="1">VLOOKUP('Bewerking, HH'!$B274,INDIRECT("'Plak, Gebiedsmaatregelen'!A"&amp;$AU$18&amp;":H"&amp;$AU$19),AU$24,FALSE)</f>
        <v>0</v>
      </c>
      <c r="AV274" s="18">
        <f ca="1">VLOOKUP('Bewerking, HH'!$B274,INDIRECT("'Plak, Gebiedsmaatregelen'!A"&amp;$AU$18&amp;":H"&amp;$AU$19),AV$24,FALSE)</f>
        <v>0</v>
      </c>
      <c r="AW274" s="18">
        <f ca="1">VLOOKUP('Bewerking, HH'!$B274,INDIRECT("'Plak, Gebiedsmaatregelen'!A"&amp;$AU$18&amp;":H"&amp;$AU$19),AW$24,FALSE)</f>
        <v>15</v>
      </c>
    </row>
    <row r="275" spans="2:49" x14ac:dyDescent="0.25">
      <c r="B275" s="18" t="s">
        <v>71</v>
      </c>
      <c r="C275" s="18">
        <f ca="1">VLOOKUP('Bewerking, HH'!$B275,INDIRECT("'Plak, Gebiedsmaatregelen'!A"&amp;$G$18&amp;":H"&amp;$G$19),C$24,FALSE)</f>
        <v>391</v>
      </c>
      <c r="D275" s="18">
        <f ca="1">VLOOKUP('Bewerking, HH'!$B275,INDIRECT("'Plak, Gebiedsmaatregelen'!A"&amp;$G$18&amp;":H"&amp;$G$19),D$24,FALSE)</f>
        <v>82</v>
      </c>
      <c r="E275" s="18">
        <f ca="1">VLOOKUP('Bewerking, HH'!$B275,INDIRECT("'Plak, Gebiedsmaatregelen'!A"&amp;$G$18&amp;":H"&amp;$G$19),E$24,FALSE)</f>
        <v>0</v>
      </c>
      <c r="F275" s="18">
        <f ca="1">VLOOKUP('Bewerking, HH'!$B275,INDIRECT("'Plak, Gebiedsmaatregelen'!A"&amp;$G$18&amp;":H"&amp;$G$19),F$24,FALSE)</f>
        <v>0</v>
      </c>
      <c r="G275" s="18">
        <f ca="1">VLOOKUP('Bewerking, HH'!$B275,INDIRECT("'Plak, Gebiedsmaatregelen'!A"&amp;$G$18&amp;":H"&amp;$G$19),G$24,FALSE)</f>
        <v>0</v>
      </c>
      <c r="H275" s="18">
        <f ca="1">VLOOKUP('Bewerking, HH'!$B275,INDIRECT("'Plak, Gebiedsmaatregelen'!A"&amp;$G$18&amp;":H"&amp;$G$19),H$24,FALSE)</f>
        <v>0</v>
      </c>
      <c r="I275" s="18">
        <f ca="1">VLOOKUP('Bewerking, HH'!$B275,INDIRECT("'Plak, Gebiedsmaatregelen'!A"&amp;$G$18&amp;":H"&amp;$G$19),I$24,FALSE)</f>
        <v>309</v>
      </c>
      <c r="M275" s="18">
        <f ca="1">VLOOKUP('Bewerking, HH'!$B275,INDIRECT("'Plak, Gebiedsmaatregelen'!A"&amp;$Q$18&amp;":H"&amp;$Q$19),M$24,FALSE)</f>
        <v>391</v>
      </c>
      <c r="N275" s="18">
        <f ca="1">VLOOKUP('Bewerking, HH'!$B275,INDIRECT("'Plak, Gebiedsmaatregelen'!A"&amp;$Q$18&amp;":H"&amp;$Q$19),N$24,FALSE)</f>
        <v>79</v>
      </c>
      <c r="O275" s="18">
        <f ca="1">VLOOKUP('Bewerking, HH'!$B275,INDIRECT("'Plak, Gebiedsmaatregelen'!A"&amp;$Q$18&amp;":H"&amp;$Q$19),O$24,FALSE)</f>
        <v>0</v>
      </c>
      <c r="P275" s="18">
        <f ca="1">VLOOKUP('Bewerking, HH'!$B275,INDIRECT("'Plak, Gebiedsmaatregelen'!A"&amp;$Q$18&amp;":H"&amp;$Q$19),P$24,FALSE)</f>
        <v>0</v>
      </c>
      <c r="Q275" s="18">
        <f ca="1">VLOOKUP('Bewerking, HH'!$B275,INDIRECT("'Plak, Gebiedsmaatregelen'!A"&amp;$Q$18&amp;":H"&amp;$Q$19),Q$24,FALSE)</f>
        <v>0</v>
      </c>
      <c r="R275" s="18">
        <f ca="1">VLOOKUP('Bewerking, HH'!$B275,INDIRECT("'Plak, Gebiedsmaatregelen'!A"&amp;$Q$18&amp;":H"&amp;$Q$19),R$24,FALSE)</f>
        <v>0</v>
      </c>
      <c r="S275" s="18">
        <f ca="1">VLOOKUP('Bewerking, HH'!$B275,INDIRECT("'Plak, Gebiedsmaatregelen'!A"&amp;$Q$18&amp;":H"&amp;$Q$19),S$24,FALSE)</f>
        <v>312</v>
      </c>
      <c r="W275" s="18">
        <f ca="1">VLOOKUP('Bewerking, HH'!$B275,INDIRECT("'Plak, Gebiedsmaatregelen'!A"&amp;$AA$18&amp;":H"&amp;$AA$19),W$24,FALSE)</f>
        <v>391</v>
      </c>
      <c r="X275" s="18">
        <f ca="1">VLOOKUP('Bewerking, HH'!$B275,INDIRECT("'Plak, Gebiedsmaatregelen'!A"&amp;$AA$18&amp;":H"&amp;$AA$19),X$24,FALSE)</f>
        <v>79</v>
      </c>
      <c r="Y275" s="18">
        <f ca="1">VLOOKUP('Bewerking, HH'!$B275,INDIRECT("'Plak, Gebiedsmaatregelen'!A"&amp;$AA$18&amp;":H"&amp;$AA$19),Y$24,FALSE)</f>
        <v>0</v>
      </c>
      <c r="Z275" s="18">
        <f ca="1">VLOOKUP('Bewerking, HH'!$B275,INDIRECT("'Plak, Gebiedsmaatregelen'!A"&amp;$AA$18&amp;":H"&amp;$AA$19),Z$24,FALSE)</f>
        <v>0</v>
      </c>
      <c r="AA275" s="18">
        <f ca="1">VLOOKUP('Bewerking, HH'!$B275,INDIRECT("'Plak, Gebiedsmaatregelen'!A"&amp;$AA$18&amp;":H"&amp;$AA$19),AA$24,FALSE)</f>
        <v>0</v>
      </c>
      <c r="AB275" s="18">
        <f ca="1">VLOOKUP('Bewerking, HH'!$B275,INDIRECT("'Plak, Gebiedsmaatregelen'!A"&amp;$AA$18&amp;":H"&amp;$AA$19),AB$24,FALSE)</f>
        <v>67</v>
      </c>
      <c r="AC275" s="18">
        <f ca="1">VLOOKUP('Bewerking, HH'!$B275,INDIRECT("'Plak, Gebiedsmaatregelen'!A"&amp;$AA$18&amp;":H"&amp;$AA$19),AC$24,FALSE)</f>
        <v>245</v>
      </c>
      <c r="AG275" s="18">
        <f ca="1">VLOOKUP('Bewerking, HH'!$B275,INDIRECT("'Plak, Gebiedsmaatregelen'!A"&amp;$AK$18&amp;":H"&amp;$AK$19),AG$24,FALSE)</f>
        <v>391</v>
      </c>
      <c r="AH275" s="18">
        <f ca="1">VLOOKUP('Bewerking, HH'!$B275,INDIRECT("'Plak, Gebiedsmaatregelen'!A"&amp;$AK$18&amp;":H"&amp;$AK$19),AH$24,FALSE)</f>
        <v>79</v>
      </c>
      <c r="AI275" s="18">
        <f ca="1">VLOOKUP('Bewerking, HH'!$B275,INDIRECT("'Plak, Gebiedsmaatregelen'!A"&amp;$AK$18&amp;":H"&amp;$AK$19),AI$24,FALSE)</f>
        <v>0</v>
      </c>
      <c r="AJ275" s="18">
        <f ca="1">VLOOKUP('Bewerking, HH'!$B275,INDIRECT("'Plak, Gebiedsmaatregelen'!A"&amp;$AK$18&amp;":H"&amp;$AK$19),AJ$24,FALSE)</f>
        <v>0</v>
      </c>
      <c r="AK275" s="18">
        <f ca="1">VLOOKUP('Bewerking, HH'!$B275,INDIRECT("'Plak, Gebiedsmaatregelen'!A"&amp;$AK$18&amp;":H"&amp;$AK$19),AK$24,FALSE)</f>
        <v>0</v>
      </c>
      <c r="AL275" s="18">
        <f ca="1">VLOOKUP('Bewerking, HH'!$B275,INDIRECT("'Plak, Gebiedsmaatregelen'!A"&amp;$AK$18&amp;":H"&amp;$AK$19),AL$24,FALSE)</f>
        <v>0</v>
      </c>
      <c r="AM275" s="18">
        <f ca="1">VLOOKUP('Bewerking, HH'!$B275,INDIRECT("'Plak, Gebiedsmaatregelen'!A"&amp;$AK$18&amp;":H"&amp;$AK$19),AM$24,FALSE)</f>
        <v>0</v>
      </c>
      <c r="AQ275" s="18">
        <f ca="1">VLOOKUP('Bewerking, HH'!$B275,INDIRECT("'Plak, Gebiedsmaatregelen'!A"&amp;$AU$18&amp;":H"&amp;$AU$19),AQ$24,FALSE)</f>
        <v>391</v>
      </c>
      <c r="AR275" s="18">
        <f ca="1">VLOOKUP('Bewerking, HH'!$B275,INDIRECT("'Plak, Gebiedsmaatregelen'!A"&amp;$AU$18&amp;":H"&amp;$AU$19),AR$24,FALSE)</f>
        <v>272</v>
      </c>
      <c r="AS275" s="18">
        <f ca="1">VLOOKUP('Bewerking, HH'!$B275,INDIRECT("'Plak, Gebiedsmaatregelen'!A"&amp;$AU$18&amp;":H"&amp;$AU$19),AS$24,FALSE)</f>
        <v>100</v>
      </c>
      <c r="AT275" s="18">
        <f ca="1">VLOOKUP('Bewerking, HH'!$B275,INDIRECT("'Plak, Gebiedsmaatregelen'!A"&amp;$AU$18&amp;":H"&amp;$AU$19),AT$24,FALSE)</f>
        <v>0</v>
      </c>
      <c r="AU275" s="18">
        <f ca="1">VLOOKUP('Bewerking, HH'!$B275,INDIRECT("'Plak, Gebiedsmaatregelen'!A"&amp;$AU$18&amp;":H"&amp;$AU$19),AU$24,FALSE)</f>
        <v>0</v>
      </c>
      <c r="AV275" s="18">
        <f ca="1">VLOOKUP('Bewerking, HH'!$B275,INDIRECT("'Plak, Gebiedsmaatregelen'!A"&amp;$AU$18&amp;":H"&amp;$AU$19),AV$24,FALSE)</f>
        <v>0</v>
      </c>
      <c r="AW275" s="18">
        <f ca="1">VLOOKUP('Bewerking, HH'!$B275,INDIRECT("'Plak, Gebiedsmaatregelen'!A"&amp;$AU$18&amp;":H"&amp;$AU$19),AW$24,FALSE)</f>
        <v>19</v>
      </c>
    </row>
    <row r="276" spans="2:49" x14ac:dyDescent="0.25">
      <c r="B276" s="18" t="s">
        <v>72</v>
      </c>
      <c r="C276" s="18">
        <f ca="1">VLOOKUP('Bewerking, HH'!$B276,INDIRECT("'Plak, Gebiedsmaatregelen'!A"&amp;$G$18&amp;":H"&amp;$G$19),C$24,FALSE)</f>
        <v>704</v>
      </c>
      <c r="D276" s="18">
        <f ca="1">VLOOKUP('Bewerking, HH'!$B276,INDIRECT("'Plak, Gebiedsmaatregelen'!A"&amp;$G$18&amp;":H"&amp;$G$19),D$24,FALSE)</f>
        <v>236</v>
      </c>
      <c r="E276" s="18">
        <f ca="1">VLOOKUP('Bewerking, HH'!$B276,INDIRECT("'Plak, Gebiedsmaatregelen'!A"&amp;$G$18&amp;":H"&amp;$G$19),E$24,FALSE)</f>
        <v>0</v>
      </c>
      <c r="F276" s="18">
        <f ca="1">VLOOKUP('Bewerking, HH'!$B276,INDIRECT("'Plak, Gebiedsmaatregelen'!A"&amp;$G$18&amp;":H"&amp;$G$19),F$24,FALSE)</f>
        <v>0</v>
      </c>
      <c r="G276" s="18">
        <f ca="1">VLOOKUP('Bewerking, HH'!$B276,INDIRECT("'Plak, Gebiedsmaatregelen'!A"&amp;$G$18&amp;":H"&amp;$G$19),G$24,FALSE)</f>
        <v>0</v>
      </c>
      <c r="H276" s="18">
        <f ca="1">VLOOKUP('Bewerking, HH'!$B276,INDIRECT("'Plak, Gebiedsmaatregelen'!A"&amp;$G$18&amp;":H"&amp;$G$19),H$24,FALSE)</f>
        <v>0</v>
      </c>
      <c r="I276" s="18">
        <f ca="1">VLOOKUP('Bewerking, HH'!$B276,INDIRECT("'Plak, Gebiedsmaatregelen'!A"&amp;$G$18&amp;":H"&amp;$G$19),I$24,FALSE)</f>
        <v>468</v>
      </c>
      <c r="M276" s="18">
        <f ca="1">VLOOKUP('Bewerking, HH'!$B276,INDIRECT("'Plak, Gebiedsmaatregelen'!A"&amp;$Q$18&amp;":H"&amp;$Q$19),M$24,FALSE)</f>
        <v>704</v>
      </c>
      <c r="N276" s="18">
        <f ca="1">VLOOKUP('Bewerking, HH'!$B276,INDIRECT("'Plak, Gebiedsmaatregelen'!A"&amp;$Q$18&amp;":H"&amp;$Q$19),N$24,FALSE)</f>
        <v>239</v>
      </c>
      <c r="O276" s="18">
        <f ca="1">VLOOKUP('Bewerking, HH'!$B276,INDIRECT("'Plak, Gebiedsmaatregelen'!A"&amp;$Q$18&amp;":H"&amp;$Q$19),O$24,FALSE)</f>
        <v>0</v>
      </c>
      <c r="P276" s="18">
        <f ca="1">VLOOKUP('Bewerking, HH'!$B276,INDIRECT("'Plak, Gebiedsmaatregelen'!A"&amp;$Q$18&amp;":H"&amp;$Q$19),P$24,FALSE)</f>
        <v>0</v>
      </c>
      <c r="Q276" s="18">
        <f ca="1">VLOOKUP('Bewerking, HH'!$B276,INDIRECT("'Plak, Gebiedsmaatregelen'!A"&amp;$Q$18&amp;":H"&amp;$Q$19),Q$24,FALSE)</f>
        <v>0</v>
      </c>
      <c r="R276" s="18">
        <f ca="1">VLOOKUP('Bewerking, HH'!$B276,INDIRECT("'Plak, Gebiedsmaatregelen'!A"&amp;$Q$18&amp;":H"&amp;$Q$19),R$24,FALSE)</f>
        <v>0</v>
      </c>
      <c r="S276" s="18">
        <f ca="1">VLOOKUP('Bewerking, HH'!$B276,INDIRECT("'Plak, Gebiedsmaatregelen'!A"&amp;$Q$18&amp;":H"&amp;$Q$19),S$24,FALSE)</f>
        <v>465</v>
      </c>
      <c r="W276" s="18">
        <f ca="1">VLOOKUP('Bewerking, HH'!$B276,INDIRECT("'Plak, Gebiedsmaatregelen'!A"&amp;$AA$18&amp;":H"&amp;$AA$19),W$24,FALSE)</f>
        <v>704</v>
      </c>
      <c r="X276" s="18">
        <f ca="1">VLOOKUP('Bewerking, HH'!$B276,INDIRECT("'Plak, Gebiedsmaatregelen'!A"&amp;$AA$18&amp;":H"&amp;$AA$19),X$24,FALSE)</f>
        <v>235</v>
      </c>
      <c r="Y276" s="18">
        <f ca="1">VLOOKUP('Bewerking, HH'!$B276,INDIRECT("'Plak, Gebiedsmaatregelen'!A"&amp;$AA$18&amp;":H"&amp;$AA$19),Y$24,FALSE)</f>
        <v>0</v>
      </c>
      <c r="Z276" s="18">
        <f ca="1">VLOOKUP('Bewerking, HH'!$B276,INDIRECT("'Plak, Gebiedsmaatregelen'!A"&amp;$AA$18&amp;":H"&amp;$AA$19),Z$24,FALSE)</f>
        <v>0</v>
      </c>
      <c r="AA276" s="18">
        <f ca="1">VLOOKUP('Bewerking, HH'!$B276,INDIRECT("'Plak, Gebiedsmaatregelen'!A"&amp;$AA$18&amp;":H"&amp;$AA$19),AA$24,FALSE)</f>
        <v>0</v>
      </c>
      <c r="AB276" s="18">
        <f ca="1">VLOOKUP('Bewerking, HH'!$B276,INDIRECT("'Plak, Gebiedsmaatregelen'!A"&amp;$AA$18&amp;":H"&amp;$AA$19),AB$24,FALSE)</f>
        <v>108</v>
      </c>
      <c r="AC276" s="18">
        <f ca="1">VLOOKUP('Bewerking, HH'!$B276,INDIRECT("'Plak, Gebiedsmaatregelen'!A"&amp;$AA$18&amp;":H"&amp;$AA$19),AC$24,FALSE)</f>
        <v>361</v>
      </c>
      <c r="AG276" s="18">
        <f ca="1">VLOOKUP('Bewerking, HH'!$B276,INDIRECT("'Plak, Gebiedsmaatregelen'!A"&amp;$AK$18&amp;":H"&amp;$AK$19),AG$24,FALSE)</f>
        <v>704</v>
      </c>
      <c r="AH276" s="18">
        <f ca="1">VLOOKUP('Bewerking, HH'!$B276,INDIRECT("'Plak, Gebiedsmaatregelen'!A"&amp;$AK$18&amp;":H"&amp;$AK$19),AH$24,FALSE)</f>
        <v>235</v>
      </c>
      <c r="AI276" s="18">
        <f ca="1">VLOOKUP('Bewerking, HH'!$B276,INDIRECT("'Plak, Gebiedsmaatregelen'!A"&amp;$AK$18&amp;":H"&amp;$AK$19),AI$24,FALSE)</f>
        <v>0</v>
      </c>
      <c r="AJ276" s="18">
        <f ca="1">VLOOKUP('Bewerking, HH'!$B276,INDIRECT("'Plak, Gebiedsmaatregelen'!A"&amp;$AK$18&amp;":H"&amp;$AK$19),AJ$24,FALSE)</f>
        <v>0</v>
      </c>
      <c r="AK276" s="18">
        <f ca="1">VLOOKUP('Bewerking, HH'!$B276,INDIRECT("'Plak, Gebiedsmaatregelen'!A"&amp;$AK$18&amp;":H"&amp;$AK$19),AK$24,FALSE)</f>
        <v>0</v>
      </c>
      <c r="AL276" s="18">
        <f ca="1">VLOOKUP('Bewerking, HH'!$B276,INDIRECT("'Plak, Gebiedsmaatregelen'!A"&amp;$AK$18&amp;":H"&amp;$AK$19),AL$24,FALSE)</f>
        <v>0</v>
      </c>
      <c r="AM276" s="18">
        <f ca="1">VLOOKUP('Bewerking, HH'!$B276,INDIRECT("'Plak, Gebiedsmaatregelen'!A"&amp;$AK$18&amp;":H"&amp;$AK$19),AM$24,FALSE)</f>
        <v>0</v>
      </c>
      <c r="AQ276" s="18">
        <f ca="1">VLOOKUP('Bewerking, HH'!$B276,INDIRECT("'Plak, Gebiedsmaatregelen'!A"&amp;$AU$18&amp;":H"&amp;$AU$19),AQ$24,FALSE)</f>
        <v>704</v>
      </c>
      <c r="AR276" s="18">
        <f ca="1">VLOOKUP('Bewerking, HH'!$B276,INDIRECT("'Plak, Gebiedsmaatregelen'!A"&amp;$AU$18&amp;":H"&amp;$AU$19),AR$24,FALSE)</f>
        <v>671</v>
      </c>
      <c r="AS276" s="18">
        <f ca="1">VLOOKUP('Bewerking, HH'!$B276,INDIRECT("'Plak, Gebiedsmaatregelen'!A"&amp;$AU$18&amp;":H"&amp;$AU$19),AS$24,FALSE)</f>
        <v>17</v>
      </c>
      <c r="AT276" s="18">
        <f ca="1">VLOOKUP('Bewerking, HH'!$B276,INDIRECT("'Plak, Gebiedsmaatregelen'!A"&amp;$AU$18&amp;":H"&amp;$AU$19),AT$24,FALSE)</f>
        <v>0</v>
      </c>
      <c r="AU276" s="18">
        <f ca="1">VLOOKUP('Bewerking, HH'!$B276,INDIRECT("'Plak, Gebiedsmaatregelen'!A"&amp;$AU$18&amp;":H"&amp;$AU$19),AU$24,FALSE)</f>
        <v>0</v>
      </c>
      <c r="AV276" s="18">
        <f ca="1">VLOOKUP('Bewerking, HH'!$B276,INDIRECT("'Plak, Gebiedsmaatregelen'!A"&amp;$AU$18&amp;":H"&amp;$AU$19),AV$24,FALSE)</f>
        <v>0</v>
      </c>
      <c r="AW276" s="18">
        <f ca="1">VLOOKUP('Bewerking, HH'!$B276,INDIRECT("'Plak, Gebiedsmaatregelen'!A"&amp;$AU$18&amp;":H"&amp;$AU$19),AW$24,FALSE)</f>
        <v>16</v>
      </c>
    </row>
    <row r="277" spans="2:49" x14ac:dyDescent="0.25">
      <c r="B277" s="18" t="s">
        <v>73</v>
      </c>
      <c r="C277" s="18">
        <f ca="1">VLOOKUP('Bewerking, HH'!$B277,INDIRECT("'Plak, Gebiedsmaatregelen'!A"&amp;$G$18&amp;":H"&amp;$G$19),C$24,FALSE)</f>
        <v>668</v>
      </c>
      <c r="D277" s="18">
        <f ca="1">VLOOKUP('Bewerking, HH'!$B277,INDIRECT("'Plak, Gebiedsmaatregelen'!A"&amp;$G$18&amp;":H"&amp;$G$19),D$24,FALSE)</f>
        <v>139</v>
      </c>
      <c r="E277" s="18">
        <f ca="1">VLOOKUP('Bewerking, HH'!$B277,INDIRECT("'Plak, Gebiedsmaatregelen'!A"&amp;$G$18&amp;":H"&amp;$G$19),E$24,FALSE)</f>
        <v>0</v>
      </c>
      <c r="F277" s="18">
        <f ca="1">VLOOKUP('Bewerking, HH'!$B277,INDIRECT("'Plak, Gebiedsmaatregelen'!A"&amp;$G$18&amp;":H"&amp;$G$19),F$24,FALSE)</f>
        <v>0</v>
      </c>
      <c r="G277" s="18">
        <f ca="1">VLOOKUP('Bewerking, HH'!$B277,INDIRECT("'Plak, Gebiedsmaatregelen'!A"&amp;$G$18&amp;":H"&amp;$G$19),G$24,FALSE)</f>
        <v>0</v>
      </c>
      <c r="H277" s="18">
        <f ca="1">VLOOKUP('Bewerking, HH'!$B277,INDIRECT("'Plak, Gebiedsmaatregelen'!A"&amp;$G$18&amp;":H"&amp;$G$19),H$24,FALSE)</f>
        <v>0</v>
      </c>
      <c r="I277" s="18">
        <f ca="1">VLOOKUP('Bewerking, HH'!$B277,INDIRECT("'Plak, Gebiedsmaatregelen'!A"&amp;$G$18&amp;":H"&amp;$G$19),I$24,FALSE)</f>
        <v>529</v>
      </c>
      <c r="M277" s="18">
        <f ca="1">VLOOKUP('Bewerking, HH'!$B277,INDIRECT("'Plak, Gebiedsmaatregelen'!A"&amp;$Q$18&amp;":H"&amp;$Q$19),M$24,FALSE)</f>
        <v>668</v>
      </c>
      <c r="N277" s="18">
        <f ca="1">VLOOKUP('Bewerking, HH'!$B277,INDIRECT("'Plak, Gebiedsmaatregelen'!A"&amp;$Q$18&amp;":H"&amp;$Q$19),N$24,FALSE)</f>
        <v>139</v>
      </c>
      <c r="O277" s="18">
        <f ca="1">VLOOKUP('Bewerking, HH'!$B277,INDIRECT("'Plak, Gebiedsmaatregelen'!A"&amp;$Q$18&amp;":H"&amp;$Q$19),O$24,FALSE)</f>
        <v>0</v>
      </c>
      <c r="P277" s="18">
        <f ca="1">VLOOKUP('Bewerking, HH'!$B277,INDIRECT("'Plak, Gebiedsmaatregelen'!A"&amp;$Q$18&amp;":H"&amp;$Q$19),P$24,FALSE)</f>
        <v>0</v>
      </c>
      <c r="Q277" s="18">
        <f ca="1">VLOOKUP('Bewerking, HH'!$B277,INDIRECT("'Plak, Gebiedsmaatregelen'!A"&amp;$Q$18&amp;":H"&amp;$Q$19),Q$24,FALSE)</f>
        <v>0</v>
      </c>
      <c r="R277" s="18">
        <f ca="1">VLOOKUP('Bewerking, HH'!$B277,INDIRECT("'Plak, Gebiedsmaatregelen'!A"&amp;$Q$18&amp;":H"&amp;$Q$19),R$24,FALSE)</f>
        <v>0</v>
      </c>
      <c r="S277" s="18">
        <f ca="1">VLOOKUP('Bewerking, HH'!$B277,INDIRECT("'Plak, Gebiedsmaatregelen'!A"&amp;$Q$18&amp;":H"&amp;$Q$19),S$24,FALSE)</f>
        <v>529</v>
      </c>
      <c r="W277" s="18">
        <f ca="1">VLOOKUP('Bewerking, HH'!$B277,INDIRECT("'Plak, Gebiedsmaatregelen'!A"&amp;$AA$18&amp;":H"&amp;$AA$19),W$24,FALSE)</f>
        <v>668</v>
      </c>
      <c r="X277" s="18">
        <f ca="1">VLOOKUP('Bewerking, HH'!$B277,INDIRECT("'Plak, Gebiedsmaatregelen'!A"&amp;$AA$18&amp;":H"&amp;$AA$19),X$24,FALSE)</f>
        <v>131</v>
      </c>
      <c r="Y277" s="18">
        <f ca="1">VLOOKUP('Bewerking, HH'!$B277,INDIRECT("'Plak, Gebiedsmaatregelen'!A"&amp;$AA$18&amp;":H"&amp;$AA$19),Y$24,FALSE)</f>
        <v>0</v>
      </c>
      <c r="Z277" s="18">
        <f ca="1">VLOOKUP('Bewerking, HH'!$B277,INDIRECT("'Plak, Gebiedsmaatregelen'!A"&amp;$AA$18&amp;":H"&amp;$AA$19),Z$24,FALSE)</f>
        <v>0</v>
      </c>
      <c r="AA277" s="18">
        <f ca="1">VLOOKUP('Bewerking, HH'!$B277,INDIRECT("'Plak, Gebiedsmaatregelen'!A"&amp;$AA$18&amp;":H"&amp;$AA$19),AA$24,FALSE)</f>
        <v>0</v>
      </c>
      <c r="AB277" s="18">
        <f ca="1">VLOOKUP('Bewerking, HH'!$B277,INDIRECT("'Plak, Gebiedsmaatregelen'!A"&amp;$AA$18&amp;":H"&amp;$AA$19),AB$24,FALSE)</f>
        <v>171</v>
      </c>
      <c r="AC277" s="18">
        <f ca="1">VLOOKUP('Bewerking, HH'!$B277,INDIRECT("'Plak, Gebiedsmaatregelen'!A"&amp;$AA$18&amp;":H"&amp;$AA$19),AC$24,FALSE)</f>
        <v>366</v>
      </c>
      <c r="AG277" s="18">
        <f ca="1">VLOOKUP('Bewerking, HH'!$B277,INDIRECT("'Plak, Gebiedsmaatregelen'!A"&amp;$AK$18&amp;":H"&amp;$AK$19),AG$24,FALSE)</f>
        <v>668</v>
      </c>
      <c r="AH277" s="18">
        <f ca="1">VLOOKUP('Bewerking, HH'!$B277,INDIRECT("'Plak, Gebiedsmaatregelen'!A"&amp;$AK$18&amp;":H"&amp;$AK$19),AH$24,FALSE)</f>
        <v>131</v>
      </c>
      <c r="AI277" s="18">
        <f ca="1">VLOOKUP('Bewerking, HH'!$B277,INDIRECT("'Plak, Gebiedsmaatregelen'!A"&amp;$AK$18&amp;":H"&amp;$AK$19),AI$24,FALSE)</f>
        <v>0</v>
      </c>
      <c r="AJ277" s="18">
        <f ca="1">VLOOKUP('Bewerking, HH'!$B277,INDIRECT("'Plak, Gebiedsmaatregelen'!A"&amp;$AK$18&amp;":H"&amp;$AK$19),AJ$24,FALSE)</f>
        <v>0</v>
      </c>
      <c r="AK277" s="18">
        <f ca="1">VLOOKUP('Bewerking, HH'!$B277,INDIRECT("'Plak, Gebiedsmaatregelen'!A"&amp;$AK$18&amp;":H"&amp;$AK$19),AK$24,FALSE)</f>
        <v>0</v>
      </c>
      <c r="AL277" s="18">
        <f ca="1">VLOOKUP('Bewerking, HH'!$B277,INDIRECT("'Plak, Gebiedsmaatregelen'!A"&amp;$AK$18&amp;":H"&amp;$AK$19),AL$24,FALSE)</f>
        <v>0</v>
      </c>
      <c r="AM277" s="18">
        <f ca="1">VLOOKUP('Bewerking, HH'!$B277,INDIRECT("'Plak, Gebiedsmaatregelen'!A"&amp;$AK$18&amp;":H"&amp;$AK$19),AM$24,FALSE)</f>
        <v>0</v>
      </c>
      <c r="AQ277" s="18">
        <f ca="1">VLOOKUP('Bewerking, HH'!$B277,INDIRECT("'Plak, Gebiedsmaatregelen'!A"&amp;$AU$18&amp;":H"&amp;$AU$19),AQ$24,FALSE)</f>
        <v>668</v>
      </c>
      <c r="AR277" s="18">
        <f ca="1">VLOOKUP('Bewerking, HH'!$B277,INDIRECT("'Plak, Gebiedsmaatregelen'!A"&amp;$AU$18&amp;":H"&amp;$AU$19),AR$24,FALSE)</f>
        <v>361</v>
      </c>
      <c r="AS277" s="18">
        <f ca="1">VLOOKUP('Bewerking, HH'!$B277,INDIRECT("'Plak, Gebiedsmaatregelen'!A"&amp;$AU$18&amp;":H"&amp;$AU$19),AS$24,FALSE)</f>
        <v>265</v>
      </c>
      <c r="AT277" s="18">
        <f ca="1">VLOOKUP('Bewerking, HH'!$B277,INDIRECT("'Plak, Gebiedsmaatregelen'!A"&amp;$AU$18&amp;":H"&amp;$AU$19),AT$24,FALSE)</f>
        <v>0</v>
      </c>
      <c r="AU277" s="18">
        <f ca="1">VLOOKUP('Bewerking, HH'!$B277,INDIRECT("'Plak, Gebiedsmaatregelen'!A"&amp;$AU$18&amp;":H"&amp;$AU$19),AU$24,FALSE)</f>
        <v>0</v>
      </c>
      <c r="AV277" s="18">
        <f ca="1">VLOOKUP('Bewerking, HH'!$B277,INDIRECT("'Plak, Gebiedsmaatregelen'!A"&amp;$AU$18&amp;":H"&amp;$AU$19),AV$24,FALSE)</f>
        <v>0</v>
      </c>
      <c r="AW277" s="18">
        <f ca="1">VLOOKUP('Bewerking, HH'!$B277,INDIRECT("'Plak, Gebiedsmaatregelen'!A"&amp;$AU$18&amp;":H"&amp;$AU$19),AW$24,FALSE)</f>
        <v>42</v>
      </c>
    </row>
    <row r="278" spans="2:49" x14ac:dyDescent="0.25">
      <c r="B278" s="18" t="s">
        <v>74</v>
      </c>
      <c r="C278" s="18">
        <f ca="1">VLOOKUP('Bewerking, HH'!$B278,INDIRECT("'Plak, Gebiedsmaatregelen'!A"&amp;$G$18&amp;":H"&amp;$G$19),C$24,FALSE)</f>
        <v>207</v>
      </c>
      <c r="D278" s="18">
        <f ca="1">VLOOKUP('Bewerking, HH'!$B278,INDIRECT("'Plak, Gebiedsmaatregelen'!A"&amp;$G$18&amp;":H"&amp;$G$19),D$24,FALSE)</f>
        <v>15</v>
      </c>
      <c r="E278" s="18">
        <f ca="1">VLOOKUP('Bewerking, HH'!$B278,INDIRECT("'Plak, Gebiedsmaatregelen'!A"&amp;$G$18&amp;":H"&amp;$G$19),E$24,FALSE)</f>
        <v>0</v>
      </c>
      <c r="F278" s="18">
        <f ca="1">VLOOKUP('Bewerking, HH'!$B278,INDIRECT("'Plak, Gebiedsmaatregelen'!A"&amp;$G$18&amp;":H"&amp;$G$19),F$24,FALSE)</f>
        <v>0</v>
      </c>
      <c r="G278" s="18">
        <f ca="1">VLOOKUP('Bewerking, HH'!$B278,INDIRECT("'Plak, Gebiedsmaatregelen'!A"&amp;$G$18&amp;":H"&amp;$G$19),G$24,FALSE)</f>
        <v>0</v>
      </c>
      <c r="H278" s="18">
        <f ca="1">VLOOKUP('Bewerking, HH'!$B278,INDIRECT("'Plak, Gebiedsmaatregelen'!A"&amp;$G$18&amp;":H"&amp;$G$19),H$24,FALSE)</f>
        <v>0</v>
      </c>
      <c r="I278" s="18">
        <f ca="1">VLOOKUP('Bewerking, HH'!$B278,INDIRECT("'Plak, Gebiedsmaatregelen'!A"&amp;$G$18&amp;":H"&amp;$G$19),I$24,FALSE)</f>
        <v>192</v>
      </c>
      <c r="M278" s="18">
        <f ca="1">VLOOKUP('Bewerking, HH'!$B278,INDIRECT("'Plak, Gebiedsmaatregelen'!A"&amp;$Q$18&amp;":H"&amp;$Q$19),M$24,FALSE)</f>
        <v>207</v>
      </c>
      <c r="N278" s="18">
        <f ca="1">VLOOKUP('Bewerking, HH'!$B278,INDIRECT("'Plak, Gebiedsmaatregelen'!A"&amp;$Q$18&amp;":H"&amp;$Q$19),N$24,FALSE)</f>
        <v>17</v>
      </c>
      <c r="O278" s="18">
        <f ca="1">VLOOKUP('Bewerking, HH'!$B278,INDIRECT("'Plak, Gebiedsmaatregelen'!A"&amp;$Q$18&amp;":H"&amp;$Q$19),O$24,FALSE)</f>
        <v>0</v>
      </c>
      <c r="P278" s="18">
        <f ca="1">VLOOKUP('Bewerking, HH'!$B278,INDIRECT("'Plak, Gebiedsmaatregelen'!A"&amp;$Q$18&amp;":H"&amp;$Q$19),P$24,FALSE)</f>
        <v>0</v>
      </c>
      <c r="Q278" s="18">
        <f ca="1">VLOOKUP('Bewerking, HH'!$B278,INDIRECT("'Plak, Gebiedsmaatregelen'!A"&amp;$Q$18&amp;":H"&amp;$Q$19),Q$24,FALSE)</f>
        <v>0</v>
      </c>
      <c r="R278" s="18">
        <f ca="1">VLOOKUP('Bewerking, HH'!$B278,INDIRECT("'Plak, Gebiedsmaatregelen'!A"&amp;$Q$18&amp;":H"&amp;$Q$19),R$24,FALSE)</f>
        <v>0</v>
      </c>
      <c r="S278" s="18">
        <f ca="1">VLOOKUP('Bewerking, HH'!$B278,INDIRECT("'Plak, Gebiedsmaatregelen'!A"&amp;$Q$18&amp;":H"&amp;$Q$19),S$24,FALSE)</f>
        <v>190</v>
      </c>
      <c r="W278" s="18">
        <f ca="1">VLOOKUP('Bewerking, HH'!$B278,INDIRECT("'Plak, Gebiedsmaatregelen'!A"&amp;$AA$18&amp;":H"&amp;$AA$19),W$24,FALSE)</f>
        <v>207</v>
      </c>
      <c r="X278" s="18">
        <f ca="1">VLOOKUP('Bewerking, HH'!$B278,INDIRECT("'Plak, Gebiedsmaatregelen'!A"&amp;$AA$18&amp;":H"&amp;$AA$19),X$24,FALSE)</f>
        <v>15</v>
      </c>
      <c r="Y278" s="18">
        <f ca="1">VLOOKUP('Bewerking, HH'!$B278,INDIRECT("'Plak, Gebiedsmaatregelen'!A"&amp;$AA$18&amp;":H"&amp;$AA$19),Y$24,FALSE)</f>
        <v>0</v>
      </c>
      <c r="Z278" s="18">
        <f ca="1">VLOOKUP('Bewerking, HH'!$B278,INDIRECT("'Plak, Gebiedsmaatregelen'!A"&amp;$AA$18&amp;":H"&amp;$AA$19),Z$24,FALSE)</f>
        <v>0</v>
      </c>
      <c r="AA278" s="18">
        <f ca="1">VLOOKUP('Bewerking, HH'!$B278,INDIRECT("'Plak, Gebiedsmaatregelen'!A"&amp;$AA$18&amp;":H"&amp;$AA$19),AA$24,FALSE)</f>
        <v>0</v>
      </c>
      <c r="AB278" s="18">
        <f ca="1">VLOOKUP('Bewerking, HH'!$B278,INDIRECT("'Plak, Gebiedsmaatregelen'!A"&amp;$AA$18&amp;":H"&amp;$AA$19),AB$24,FALSE)</f>
        <v>49</v>
      </c>
      <c r="AC278" s="18">
        <f ca="1">VLOOKUP('Bewerking, HH'!$B278,INDIRECT("'Plak, Gebiedsmaatregelen'!A"&amp;$AA$18&amp;":H"&amp;$AA$19),AC$24,FALSE)</f>
        <v>143</v>
      </c>
      <c r="AG278" s="18">
        <f ca="1">VLOOKUP('Bewerking, HH'!$B278,INDIRECT("'Plak, Gebiedsmaatregelen'!A"&amp;$AK$18&amp;":H"&amp;$AK$19),AG$24,FALSE)</f>
        <v>207</v>
      </c>
      <c r="AH278" s="18">
        <f ca="1">VLOOKUP('Bewerking, HH'!$B278,INDIRECT("'Plak, Gebiedsmaatregelen'!A"&amp;$AK$18&amp;":H"&amp;$AK$19),AH$24,FALSE)</f>
        <v>15</v>
      </c>
      <c r="AI278" s="18">
        <f ca="1">VLOOKUP('Bewerking, HH'!$B278,INDIRECT("'Plak, Gebiedsmaatregelen'!A"&amp;$AK$18&amp;":H"&amp;$AK$19),AI$24,FALSE)</f>
        <v>0</v>
      </c>
      <c r="AJ278" s="18">
        <f ca="1">VLOOKUP('Bewerking, HH'!$B278,INDIRECT("'Plak, Gebiedsmaatregelen'!A"&amp;$AK$18&amp;":H"&amp;$AK$19),AJ$24,FALSE)</f>
        <v>0</v>
      </c>
      <c r="AK278" s="18">
        <f ca="1">VLOOKUP('Bewerking, HH'!$B278,INDIRECT("'Plak, Gebiedsmaatregelen'!A"&amp;$AK$18&amp;":H"&amp;$AK$19),AK$24,FALSE)</f>
        <v>0</v>
      </c>
      <c r="AL278" s="18">
        <f ca="1">VLOOKUP('Bewerking, HH'!$B278,INDIRECT("'Plak, Gebiedsmaatregelen'!A"&amp;$AK$18&amp;":H"&amp;$AK$19),AL$24,FALSE)</f>
        <v>0</v>
      </c>
      <c r="AM278" s="18">
        <f ca="1">VLOOKUP('Bewerking, HH'!$B278,INDIRECT("'Plak, Gebiedsmaatregelen'!A"&amp;$AK$18&amp;":H"&amp;$AK$19),AM$24,FALSE)</f>
        <v>0</v>
      </c>
      <c r="AQ278" s="18">
        <f ca="1">VLOOKUP('Bewerking, HH'!$B278,INDIRECT("'Plak, Gebiedsmaatregelen'!A"&amp;$AU$18&amp;":H"&amp;$AU$19),AQ$24,FALSE)</f>
        <v>207</v>
      </c>
      <c r="AR278" s="18">
        <f ca="1">VLOOKUP('Bewerking, HH'!$B278,INDIRECT("'Plak, Gebiedsmaatregelen'!A"&amp;$AU$18&amp;":H"&amp;$AU$19),AR$24,FALSE)</f>
        <v>142</v>
      </c>
      <c r="AS278" s="18">
        <f ca="1">VLOOKUP('Bewerking, HH'!$B278,INDIRECT("'Plak, Gebiedsmaatregelen'!A"&amp;$AU$18&amp;":H"&amp;$AU$19),AS$24,FALSE)</f>
        <v>43</v>
      </c>
      <c r="AT278" s="18">
        <f ca="1">VLOOKUP('Bewerking, HH'!$B278,INDIRECT("'Plak, Gebiedsmaatregelen'!A"&amp;$AU$18&amp;":H"&amp;$AU$19),AT$24,FALSE)</f>
        <v>0</v>
      </c>
      <c r="AU278" s="18">
        <f ca="1">VLOOKUP('Bewerking, HH'!$B278,INDIRECT("'Plak, Gebiedsmaatregelen'!A"&amp;$AU$18&amp;":H"&amp;$AU$19),AU$24,FALSE)</f>
        <v>0</v>
      </c>
      <c r="AV278" s="18">
        <f ca="1">VLOOKUP('Bewerking, HH'!$B278,INDIRECT("'Plak, Gebiedsmaatregelen'!A"&amp;$AU$18&amp;":H"&amp;$AU$19),AV$24,FALSE)</f>
        <v>0</v>
      </c>
      <c r="AW278" s="18">
        <f ca="1">VLOOKUP('Bewerking, HH'!$B278,INDIRECT("'Plak, Gebiedsmaatregelen'!A"&amp;$AU$18&amp;":H"&amp;$AU$19),AW$24,FALSE)</f>
        <v>22</v>
      </c>
    </row>
    <row r="279" spans="2:49" x14ac:dyDescent="0.25">
      <c r="B279" s="18" t="s">
        <v>75</v>
      </c>
      <c r="C279" s="18">
        <f ca="1">VLOOKUP('Bewerking, HH'!$B279,INDIRECT("'Plak, Gebiedsmaatregelen'!A"&amp;$G$18&amp;":H"&amp;$G$19),C$24,FALSE)</f>
        <v>134</v>
      </c>
      <c r="D279" s="18">
        <f ca="1">VLOOKUP('Bewerking, HH'!$B279,INDIRECT("'Plak, Gebiedsmaatregelen'!A"&amp;$G$18&amp;":H"&amp;$G$19),D$24,FALSE)</f>
        <v>28</v>
      </c>
      <c r="E279" s="18">
        <f ca="1">VLOOKUP('Bewerking, HH'!$B279,INDIRECT("'Plak, Gebiedsmaatregelen'!A"&amp;$G$18&amp;":H"&amp;$G$19),E$24,FALSE)</f>
        <v>0</v>
      </c>
      <c r="F279" s="18">
        <f ca="1">VLOOKUP('Bewerking, HH'!$B279,INDIRECT("'Plak, Gebiedsmaatregelen'!A"&amp;$G$18&amp;":H"&amp;$G$19),F$24,FALSE)</f>
        <v>0</v>
      </c>
      <c r="G279" s="18">
        <f ca="1">VLOOKUP('Bewerking, HH'!$B279,INDIRECT("'Plak, Gebiedsmaatregelen'!A"&amp;$G$18&amp;":H"&amp;$G$19),G$24,FALSE)</f>
        <v>0</v>
      </c>
      <c r="H279" s="18">
        <f ca="1">VLOOKUP('Bewerking, HH'!$B279,INDIRECT("'Plak, Gebiedsmaatregelen'!A"&amp;$G$18&amp;":H"&amp;$G$19),H$24,FALSE)</f>
        <v>0</v>
      </c>
      <c r="I279" s="18">
        <f ca="1">VLOOKUP('Bewerking, HH'!$B279,INDIRECT("'Plak, Gebiedsmaatregelen'!A"&amp;$G$18&amp;":H"&amp;$G$19),I$24,FALSE)</f>
        <v>106</v>
      </c>
      <c r="M279" s="18">
        <f ca="1">VLOOKUP('Bewerking, HH'!$B279,INDIRECT("'Plak, Gebiedsmaatregelen'!A"&amp;$Q$18&amp;":H"&amp;$Q$19),M$24,FALSE)</f>
        <v>134</v>
      </c>
      <c r="N279" s="18">
        <f ca="1">VLOOKUP('Bewerking, HH'!$B279,INDIRECT("'Plak, Gebiedsmaatregelen'!A"&amp;$Q$18&amp;":H"&amp;$Q$19),N$24,FALSE)</f>
        <v>28</v>
      </c>
      <c r="O279" s="18">
        <f ca="1">VLOOKUP('Bewerking, HH'!$B279,INDIRECT("'Plak, Gebiedsmaatregelen'!A"&amp;$Q$18&amp;":H"&amp;$Q$19),O$24,FALSE)</f>
        <v>0</v>
      </c>
      <c r="P279" s="18">
        <f ca="1">VLOOKUP('Bewerking, HH'!$B279,INDIRECT("'Plak, Gebiedsmaatregelen'!A"&amp;$Q$18&amp;":H"&amp;$Q$19),P$24,FALSE)</f>
        <v>0</v>
      </c>
      <c r="Q279" s="18">
        <f ca="1">VLOOKUP('Bewerking, HH'!$B279,INDIRECT("'Plak, Gebiedsmaatregelen'!A"&amp;$Q$18&amp;":H"&amp;$Q$19),Q$24,FALSE)</f>
        <v>0</v>
      </c>
      <c r="R279" s="18">
        <f ca="1">VLOOKUP('Bewerking, HH'!$B279,INDIRECT("'Plak, Gebiedsmaatregelen'!A"&amp;$Q$18&amp;":H"&amp;$Q$19),R$24,FALSE)</f>
        <v>0</v>
      </c>
      <c r="S279" s="18">
        <f ca="1">VLOOKUP('Bewerking, HH'!$B279,INDIRECT("'Plak, Gebiedsmaatregelen'!A"&amp;$Q$18&amp;":H"&amp;$Q$19),S$24,FALSE)</f>
        <v>106</v>
      </c>
      <c r="W279" s="18">
        <f ca="1">VLOOKUP('Bewerking, HH'!$B279,INDIRECT("'Plak, Gebiedsmaatregelen'!A"&amp;$AA$18&amp;":H"&amp;$AA$19),W$24,FALSE)</f>
        <v>134</v>
      </c>
      <c r="X279" s="18">
        <f ca="1">VLOOKUP('Bewerking, HH'!$B279,INDIRECT("'Plak, Gebiedsmaatregelen'!A"&amp;$AA$18&amp;":H"&amp;$AA$19),X$24,FALSE)</f>
        <v>28</v>
      </c>
      <c r="Y279" s="18">
        <f ca="1">VLOOKUP('Bewerking, HH'!$B279,INDIRECT("'Plak, Gebiedsmaatregelen'!A"&amp;$AA$18&amp;":H"&amp;$AA$19),Y$24,FALSE)</f>
        <v>0</v>
      </c>
      <c r="Z279" s="18">
        <f ca="1">VLOOKUP('Bewerking, HH'!$B279,INDIRECT("'Plak, Gebiedsmaatregelen'!A"&amp;$AA$18&amp;":H"&amp;$AA$19),Z$24,FALSE)</f>
        <v>0</v>
      </c>
      <c r="AA279" s="18">
        <f ca="1">VLOOKUP('Bewerking, HH'!$B279,INDIRECT("'Plak, Gebiedsmaatregelen'!A"&amp;$AA$18&amp;":H"&amp;$AA$19),AA$24,FALSE)</f>
        <v>0</v>
      </c>
      <c r="AB279" s="18">
        <f ca="1">VLOOKUP('Bewerking, HH'!$B279,INDIRECT("'Plak, Gebiedsmaatregelen'!A"&amp;$AA$18&amp;":H"&amp;$AA$19),AB$24,FALSE)</f>
        <v>20</v>
      </c>
      <c r="AC279" s="18">
        <f ca="1">VLOOKUP('Bewerking, HH'!$B279,INDIRECT("'Plak, Gebiedsmaatregelen'!A"&amp;$AA$18&amp;":H"&amp;$AA$19),AC$24,FALSE)</f>
        <v>86</v>
      </c>
      <c r="AG279" s="18">
        <f ca="1">VLOOKUP('Bewerking, HH'!$B279,INDIRECT("'Plak, Gebiedsmaatregelen'!A"&amp;$AK$18&amp;":H"&amp;$AK$19),AG$24,FALSE)</f>
        <v>134</v>
      </c>
      <c r="AH279" s="18">
        <f ca="1">VLOOKUP('Bewerking, HH'!$B279,INDIRECT("'Plak, Gebiedsmaatregelen'!A"&amp;$AK$18&amp;":H"&amp;$AK$19),AH$24,FALSE)</f>
        <v>28</v>
      </c>
      <c r="AI279" s="18">
        <f ca="1">VLOOKUP('Bewerking, HH'!$B279,INDIRECT("'Plak, Gebiedsmaatregelen'!A"&amp;$AK$18&amp;":H"&amp;$AK$19),AI$24,FALSE)</f>
        <v>0</v>
      </c>
      <c r="AJ279" s="18">
        <f ca="1">VLOOKUP('Bewerking, HH'!$B279,INDIRECT("'Plak, Gebiedsmaatregelen'!A"&amp;$AK$18&amp;":H"&amp;$AK$19),AJ$24,FALSE)</f>
        <v>0</v>
      </c>
      <c r="AK279" s="18">
        <f ca="1">VLOOKUP('Bewerking, HH'!$B279,INDIRECT("'Plak, Gebiedsmaatregelen'!A"&amp;$AK$18&amp;":H"&amp;$AK$19),AK$24,FALSE)</f>
        <v>0</v>
      </c>
      <c r="AL279" s="18">
        <f ca="1">VLOOKUP('Bewerking, HH'!$B279,INDIRECT("'Plak, Gebiedsmaatregelen'!A"&amp;$AK$18&amp;":H"&amp;$AK$19),AL$24,FALSE)</f>
        <v>0</v>
      </c>
      <c r="AM279" s="18">
        <f ca="1">VLOOKUP('Bewerking, HH'!$B279,INDIRECT("'Plak, Gebiedsmaatregelen'!A"&amp;$AK$18&amp;":H"&amp;$AK$19),AM$24,FALSE)</f>
        <v>0</v>
      </c>
      <c r="AQ279" s="18">
        <f ca="1">VLOOKUP('Bewerking, HH'!$B279,INDIRECT("'Plak, Gebiedsmaatregelen'!A"&amp;$AU$18&amp;":H"&amp;$AU$19),AQ$24,FALSE)</f>
        <v>134</v>
      </c>
      <c r="AR279" s="18">
        <f ca="1">VLOOKUP('Bewerking, HH'!$B279,INDIRECT("'Plak, Gebiedsmaatregelen'!A"&amp;$AU$18&amp;":H"&amp;$AU$19),AR$24,FALSE)</f>
        <v>92</v>
      </c>
      <c r="AS279" s="18">
        <f ca="1">VLOOKUP('Bewerking, HH'!$B279,INDIRECT("'Plak, Gebiedsmaatregelen'!A"&amp;$AU$18&amp;":H"&amp;$AU$19),AS$24,FALSE)</f>
        <v>36</v>
      </c>
      <c r="AT279" s="18">
        <f ca="1">VLOOKUP('Bewerking, HH'!$B279,INDIRECT("'Plak, Gebiedsmaatregelen'!A"&amp;$AU$18&amp;":H"&amp;$AU$19),AT$24,FALSE)</f>
        <v>0</v>
      </c>
      <c r="AU279" s="18">
        <f ca="1">VLOOKUP('Bewerking, HH'!$B279,INDIRECT("'Plak, Gebiedsmaatregelen'!A"&amp;$AU$18&amp;":H"&amp;$AU$19),AU$24,FALSE)</f>
        <v>0</v>
      </c>
      <c r="AV279" s="18">
        <f ca="1">VLOOKUP('Bewerking, HH'!$B279,INDIRECT("'Plak, Gebiedsmaatregelen'!A"&amp;$AU$18&amp;":H"&amp;$AU$19),AV$24,FALSE)</f>
        <v>0</v>
      </c>
      <c r="AW279" s="18">
        <f ca="1">VLOOKUP('Bewerking, HH'!$B279,INDIRECT("'Plak, Gebiedsmaatregelen'!A"&amp;$AU$18&amp;":H"&amp;$AU$19),AW$24,FALSE)</f>
        <v>6</v>
      </c>
    </row>
    <row r="280" spans="2:49" x14ac:dyDescent="0.25">
      <c r="B280" s="18" t="s">
        <v>76</v>
      </c>
      <c r="C280" s="18">
        <f ca="1">VLOOKUP('Bewerking, HH'!$B280,INDIRECT("'Plak, Gebiedsmaatregelen'!A"&amp;$G$18&amp;":H"&amp;$G$19),C$24,FALSE)</f>
        <v>113</v>
      </c>
      <c r="D280" s="18">
        <f ca="1">VLOOKUP('Bewerking, HH'!$B280,INDIRECT("'Plak, Gebiedsmaatregelen'!A"&amp;$G$18&amp;":H"&amp;$G$19),D$24,FALSE)</f>
        <v>30</v>
      </c>
      <c r="E280" s="18">
        <f ca="1">VLOOKUP('Bewerking, HH'!$B280,INDIRECT("'Plak, Gebiedsmaatregelen'!A"&amp;$G$18&amp;":H"&amp;$G$19),E$24,FALSE)</f>
        <v>0</v>
      </c>
      <c r="F280" s="18">
        <f ca="1">VLOOKUP('Bewerking, HH'!$B280,INDIRECT("'Plak, Gebiedsmaatregelen'!A"&amp;$G$18&amp;":H"&amp;$G$19),F$24,FALSE)</f>
        <v>0</v>
      </c>
      <c r="G280" s="18">
        <f ca="1">VLOOKUP('Bewerking, HH'!$B280,INDIRECT("'Plak, Gebiedsmaatregelen'!A"&amp;$G$18&amp;":H"&amp;$G$19),G$24,FALSE)</f>
        <v>0</v>
      </c>
      <c r="H280" s="18">
        <f ca="1">VLOOKUP('Bewerking, HH'!$B280,INDIRECT("'Plak, Gebiedsmaatregelen'!A"&amp;$G$18&amp;":H"&amp;$G$19),H$24,FALSE)</f>
        <v>0</v>
      </c>
      <c r="I280" s="18">
        <f ca="1">VLOOKUP('Bewerking, HH'!$B280,INDIRECT("'Plak, Gebiedsmaatregelen'!A"&amp;$G$18&amp;":H"&amp;$G$19),I$24,FALSE)</f>
        <v>83</v>
      </c>
      <c r="M280" s="18">
        <f ca="1">VLOOKUP('Bewerking, HH'!$B280,INDIRECT("'Plak, Gebiedsmaatregelen'!A"&amp;$Q$18&amp;":H"&amp;$Q$19),M$24,FALSE)</f>
        <v>113</v>
      </c>
      <c r="N280" s="18">
        <f ca="1">VLOOKUP('Bewerking, HH'!$B280,INDIRECT("'Plak, Gebiedsmaatregelen'!A"&amp;$Q$18&amp;":H"&amp;$Q$19),N$24,FALSE)</f>
        <v>30</v>
      </c>
      <c r="O280" s="18">
        <f ca="1">VLOOKUP('Bewerking, HH'!$B280,INDIRECT("'Plak, Gebiedsmaatregelen'!A"&amp;$Q$18&amp;":H"&amp;$Q$19),O$24,FALSE)</f>
        <v>0</v>
      </c>
      <c r="P280" s="18">
        <f ca="1">VLOOKUP('Bewerking, HH'!$B280,INDIRECT("'Plak, Gebiedsmaatregelen'!A"&amp;$Q$18&amp;":H"&amp;$Q$19),P$24,FALSE)</f>
        <v>0</v>
      </c>
      <c r="Q280" s="18">
        <f ca="1">VLOOKUP('Bewerking, HH'!$B280,INDIRECT("'Plak, Gebiedsmaatregelen'!A"&amp;$Q$18&amp;":H"&amp;$Q$19),Q$24,FALSE)</f>
        <v>0</v>
      </c>
      <c r="R280" s="18">
        <f ca="1">VLOOKUP('Bewerking, HH'!$B280,INDIRECT("'Plak, Gebiedsmaatregelen'!A"&amp;$Q$18&amp;":H"&amp;$Q$19),R$24,FALSE)</f>
        <v>0</v>
      </c>
      <c r="S280" s="18">
        <f ca="1">VLOOKUP('Bewerking, HH'!$B280,INDIRECT("'Plak, Gebiedsmaatregelen'!A"&amp;$Q$18&amp;":H"&amp;$Q$19),S$24,FALSE)</f>
        <v>83</v>
      </c>
      <c r="W280" s="18">
        <f ca="1">VLOOKUP('Bewerking, HH'!$B280,INDIRECT("'Plak, Gebiedsmaatregelen'!A"&amp;$AA$18&amp;":H"&amp;$AA$19),W$24,FALSE)</f>
        <v>113</v>
      </c>
      <c r="X280" s="18">
        <f ca="1">VLOOKUP('Bewerking, HH'!$B280,INDIRECT("'Plak, Gebiedsmaatregelen'!A"&amp;$AA$18&amp;":H"&amp;$AA$19),X$24,FALSE)</f>
        <v>30</v>
      </c>
      <c r="Y280" s="18">
        <f ca="1">VLOOKUP('Bewerking, HH'!$B280,INDIRECT("'Plak, Gebiedsmaatregelen'!A"&amp;$AA$18&amp;":H"&amp;$AA$19),Y$24,FALSE)</f>
        <v>0</v>
      </c>
      <c r="Z280" s="18">
        <f ca="1">VLOOKUP('Bewerking, HH'!$B280,INDIRECT("'Plak, Gebiedsmaatregelen'!A"&amp;$AA$18&amp;":H"&amp;$AA$19),Z$24,FALSE)</f>
        <v>0</v>
      </c>
      <c r="AA280" s="18">
        <f ca="1">VLOOKUP('Bewerking, HH'!$B280,INDIRECT("'Plak, Gebiedsmaatregelen'!A"&amp;$AA$18&amp;":H"&amp;$AA$19),AA$24,FALSE)</f>
        <v>0</v>
      </c>
      <c r="AB280" s="18">
        <f ca="1">VLOOKUP('Bewerking, HH'!$B280,INDIRECT("'Plak, Gebiedsmaatregelen'!A"&amp;$AA$18&amp;":H"&amp;$AA$19),AB$24,FALSE)</f>
        <v>49</v>
      </c>
      <c r="AC280" s="18">
        <f ca="1">VLOOKUP('Bewerking, HH'!$B280,INDIRECT("'Plak, Gebiedsmaatregelen'!A"&amp;$AA$18&amp;":H"&amp;$AA$19),AC$24,FALSE)</f>
        <v>34</v>
      </c>
      <c r="AG280" s="18">
        <f ca="1">VLOOKUP('Bewerking, HH'!$B280,INDIRECT("'Plak, Gebiedsmaatregelen'!A"&amp;$AK$18&amp;":H"&amp;$AK$19),AG$24,FALSE)</f>
        <v>113</v>
      </c>
      <c r="AH280" s="18">
        <f ca="1">VLOOKUP('Bewerking, HH'!$B280,INDIRECT("'Plak, Gebiedsmaatregelen'!A"&amp;$AK$18&amp;":H"&amp;$AK$19),AH$24,FALSE)</f>
        <v>30</v>
      </c>
      <c r="AI280" s="18">
        <f ca="1">VLOOKUP('Bewerking, HH'!$B280,INDIRECT("'Plak, Gebiedsmaatregelen'!A"&amp;$AK$18&amp;":H"&amp;$AK$19),AI$24,FALSE)</f>
        <v>0</v>
      </c>
      <c r="AJ280" s="18">
        <f ca="1">VLOOKUP('Bewerking, HH'!$B280,INDIRECT("'Plak, Gebiedsmaatregelen'!A"&amp;$AK$18&amp;":H"&amp;$AK$19),AJ$24,FALSE)</f>
        <v>0</v>
      </c>
      <c r="AK280" s="18">
        <f ca="1">VLOOKUP('Bewerking, HH'!$B280,INDIRECT("'Plak, Gebiedsmaatregelen'!A"&amp;$AK$18&amp;":H"&amp;$AK$19),AK$24,FALSE)</f>
        <v>0</v>
      </c>
      <c r="AL280" s="18">
        <f ca="1">VLOOKUP('Bewerking, HH'!$B280,INDIRECT("'Plak, Gebiedsmaatregelen'!A"&amp;$AK$18&amp;":H"&amp;$AK$19),AL$24,FALSE)</f>
        <v>0</v>
      </c>
      <c r="AM280" s="18">
        <f ca="1">VLOOKUP('Bewerking, HH'!$B280,INDIRECT("'Plak, Gebiedsmaatregelen'!A"&amp;$AK$18&amp;":H"&amp;$AK$19),AM$24,FALSE)</f>
        <v>0</v>
      </c>
      <c r="AQ280" s="18">
        <f ca="1">VLOOKUP('Bewerking, HH'!$B280,INDIRECT("'Plak, Gebiedsmaatregelen'!A"&amp;$AU$18&amp;":H"&amp;$AU$19),AQ$24,FALSE)</f>
        <v>113</v>
      </c>
      <c r="AR280" s="18">
        <f ca="1">VLOOKUP('Bewerking, HH'!$B280,INDIRECT("'Plak, Gebiedsmaatregelen'!A"&amp;$AU$18&amp;":H"&amp;$AU$19),AR$24,FALSE)</f>
        <v>76</v>
      </c>
      <c r="AS280" s="18">
        <f ca="1">VLOOKUP('Bewerking, HH'!$B280,INDIRECT("'Plak, Gebiedsmaatregelen'!A"&amp;$AU$18&amp;":H"&amp;$AU$19),AS$24,FALSE)</f>
        <v>36</v>
      </c>
      <c r="AT280" s="18">
        <f ca="1">VLOOKUP('Bewerking, HH'!$B280,INDIRECT("'Plak, Gebiedsmaatregelen'!A"&amp;$AU$18&amp;":H"&amp;$AU$19),AT$24,FALSE)</f>
        <v>0</v>
      </c>
      <c r="AU280" s="18">
        <f ca="1">VLOOKUP('Bewerking, HH'!$B280,INDIRECT("'Plak, Gebiedsmaatregelen'!A"&amp;$AU$18&amp;":H"&amp;$AU$19),AU$24,FALSE)</f>
        <v>0</v>
      </c>
      <c r="AV280" s="18">
        <f ca="1">VLOOKUP('Bewerking, HH'!$B280,INDIRECT("'Plak, Gebiedsmaatregelen'!A"&amp;$AU$18&amp;":H"&amp;$AU$19),AV$24,FALSE)</f>
        <v>0</v>
      </c>
      <c r="AW280" s="18">
        <f ca="1">VLOOKUP('Bewerking, HH'!$B280,INDIRECT("'Plak, Gebiedsmaatregelen'!A"&amp;$AU$18&amp;":H"&amp;$AU$19),AW$24,FALSE)</f>
        <v>1</v>
      </c>
    </row>
    <row r="281" spans="2:49" x14ac:dyDescent="0.25">
      <c r="B281" s="18" t="s">
        <v>77</v>
      </c>
      <c r="C281" s="18">
        <f ca="1">VLOOKUP('Bewerking, HH'!$B281,INDIRECT("'Plak, Gebiedsmaatregelen'!A"&amp;$G$18&amp;":H"&amp;$G$19),C$24,FALSE)</f>
        <v>559</v>
      </c>
      <c r="D281" s="18">
        <f ca="1">VLOOKUP('Bewerking, HH'!$B281,INDIRECT("'Plak, Gebiedsmaatregelen'!A"&amp;$G$18&amp;":H"&amp;$G$19),D$24,FALSE)</f>
        <v>295</v>
      </c>
      <c r="E281" s="18">
        <f ca="1">VLOOKUP('Bewerking, HH'!$B281,INDIRECT("'Plak, Gebiedsmaatregelen'!A"&amp;$G$18&amp;":H"&amp;$G$19),E$24,FALSE)</f>
        <v>0</v>
      </c>
      <c r="F281" s="18">
        <f ca="1">VLOOKUP('Bewerking, HH'!$B281,INDIRECT("'Plak, Gebiedsmaatregelen'!A"&amp;$G$18&amp;":H"&amp;$G$19),F$24,FALSE)</f>
        <v>0</v>
      </c>
      <c r="G281" s="18">
        <f ca="1">VLOOKUP('Bewerking, HH'!$B281,INDIRECT("'Plak, Gebiedsmaatregelen'!A"&amp;$G$18&amp;":H"&amp;$G$19),G$24,FALSE)</f>
        <v>0</v>
      </c>
      <c r="H281" s="18">
        <f ca="1">VLOOKUP('Bewerking, HH'!$B281,INDIRECT("'Plak, Gebiedsmaatregelen'!A"&amp;$G$18&amp;":H"&amp;$G$19),H$24,FALSE)</f>
        <v>0</v>
      </c>
      <c r="I281" s="18">
        <f ca="1">VLOOKUP('Bewerking, HH'!$B281,INDIRECT("'Plak, Gebiedsmaatregelen'!A"&amp;$G$18&amp;":H"&amp;$G$19),I$24,FALSE)</f>
        <v>264</v>
      </c>
      <c r="M281" s="18">
        <f ca="1">VLOOKUP('Bewerking, HH'!$B281,INDIRECT("'Plak, Gebiedsmaatregelen'!A"&amp;$Q$18&amp;":H"&amp;$Q$19),M$24,FALSE)</f>
        <v>559</v>
      </c>
      <c r="N281" s="18">
        <f ca="1">VLOOKUP('Bewerking, HH'!$B281,INDIRECT("'Plak, Gebiedsmaatregelen'!A"&amp;$Q$18&amp;":H"&amp;$Q$19),N$24,FALSE)</f>
        <v>295</v>
      </c>
      <c r="O281" s="18">
        <f ca="1">VLOOKUP('Bewerking, HH'!$B281,INDIRECT("'Plak, Gebiedsmaatregelen'!A"&amp;$Q$18&amp;":H"&amp;$Q$19),O$24,FALSE)</f>
        <v>0</v>
      </c>
      <c r="P281" s="18">
        <f ca="1">VLOOKUP('Bewerking, HH'!$B281,INDIRECT("'Plak, Gebiedsmaatregelen'!A"&amp;$Q$18&amp;":H"&amp;$Q$19),P$24,FALSE)</f>
        <v>0</v>
      </c>
      <c r="Q281" s="18">
        <f ca="1">VLOOKUP('Bewerking, HH'!$B281,INDIRECT("'Plak, Gebiedsmaatregelen'!A"&amp;$Q$18&amp;":H"&amp;$Q$19),Q$24,FALSE)</f>
        <v>0</v>
      </c>
      <c r="R281" s="18">
        <f ca="1">VLOOKUP('Bewerking, HH'!$B281,INDIRECT("'Plak, Gebiedsmaatregelen'!A"&amp;$Q$18&amp;":H"&amp;$Q$19),R$24,FALSE)</f>
        <v>0</v>
      </c>
      <c r="S281" s="18">
        <f ca="1">VLOOKUP('Bewerking, HH'!$B281,INDIRECT("'Plak, Gebiedsmaatregelen'!A"&amp;$Q$18&amp;":H"&amp;$Q$19),S$24,FALSE)</f>
        <v>264</v>
      </c>
      <c r="W281" s="18">
        <f ca="1">VLOOKUP('Bewerking, HH'!$B281,INDIRECT("'Plak, Gebiedsmaatregelen'!A"&amp;$AA$18&amp;":H"&amp;$AA$19),W$24,FALSE)</f>
        <v>559</v>
      </c>
      <c r="X281" s="18">
        <f ca="1">VLOOKUP('Bewerking, HH'!$B281,INDIRECT("'Plak, Gebiedsmaatregelen'!A"&amp;$AA$18&amp;":H"&amp;$AA$19),X$24,FALSE)</f>
        <v>295</v>
      </c>
      <c r="Y281" s="18">
        <f ca="1">VLOOKUP('Bewerking, HH'!$B281,INDIRECT("'Plak, Gebiedsmaatregelen'!A"&amp;$AA$18&amp;":H"&amp;$AA$19),Y$24,FALSE)</f>
        <v>0</v>
      </c>
      <c r="Z281" s="18">
        <f ca="1">VLOOKUP('Bewerking, HH'!$B281,INDIRECT("'Plak, Gebiedsmaatregelen'!A"&amp;$AA$18&amp;":H"&amp;$AA$19),Z$24,FALSE)</f>
        <v>0</v>
      </c>
      <c r="AA281" s="18">
        <f ca="1">VLOOKUP('Bewerking, HH'!$B281,INDIRECT("'Plak, Gebiedsmaatregelen'!A"&amp;$AA$18&amp;":H"&amp;$AA$19),AA$24,FALSE)</f>
        <v>0</v>
      </c>
      <c r="AB281" s="18">
        <f ca="1">VLOOKUP('Bewerking, HH'!$B281,INDIRECT("'Plak, Gebiedsmaatregelen'!A"&amp;$AA$18&amp;":H"&amp;$AA$19),AB$24,FALSE)</f>
        <v>97</v>
      </c>
      <c r="AC281" s="18">
        <f ca="1">VLOOKUP('Bewerking, HH'!$B281,INDIRECT("'Plak, Gebiedsmaatregelen'!A"&amp;$AA$18&amp;":H"&amp;$AA$19),AC$24,FALSE)</f>
        <v>167</v>
      </c>
      <c r="AG281" s="18">
        <f ca="1">VLOOKUP('Bewerking, HH'!$B281,INDIRECT("'Plak, Gebiedsmaatregelen'!A"&amp;$AK$18&amp;":H"&amp;$AK$19),AG$24,FALSE)</f>
        <v>559</v>
      </c>
      <c r="AH281" s="18">
        <f ca="1">VLOOKUP('Bewerking, HH'!$B281,INDIRECT("'Plak, Gebiedsmaatregelen'!A"&amp;$AK$18&amp;":H"&amp;$AK$19),AH$24,FALSE)</f>
        <v>295</v>
      </c>
      <c r="AI281" s="18">
        <f ca="1">VLOOKUP('Bewerking, HH'!$B281,INDIRECT("'Plak, Gebiedsmaatregelen'!A"&amp;$AK$18&amp;":H"&amp;$AK$19),AI$24,FALSE)</f>
        <v>0</v>
      </c>
      <c r="AJ281" s="18">
        <f ca="1">VLOOKUP('Bewerking, HH'!$B281,INDIRECT("'Plak, Gebiedsmaatregelen'!A"&amp;$AK$18&amp;":H"&amp;$AK$19),AJ$24,FALSE)</f>
        <v>0</v>
      </c>
      <c r="AK281" s="18">
        <f ca="1">VLOOKUP('Bewerking, HH'!$B281,INDIRECT("'Plak, Gebiedsmaatregelen'!A"&amp;$AK$18&amp;":H"&amp;$AK$19),AK$24,FALSE)</f>
        <v>0</v>
      </c>
      <c r="AL281" s="18">
        <f ca="1">VLOOKUP('Bewerking, HH'!$B281,INDIRECT("'Plak, Gebiedsmaatregelen'!A"&amp;$AK$18&amp;":H"&amp;$AK$19),AL$24,FALSE)</f>
        <v>0</v>
      </c>
      <c r="AM281" s="18">
        <f ca="1">VLOOKUP('Bewerking, HH'!$B281,INDIRECT("'Plak, Gebiedsmaatregelen'!A"&amp;$AK$18&amp;":H"&amp;$AK$19),AM$24,FALSE)</f>
        <v>0</v>
      </c>
      <c r="AQ281" s="18">
        <f ca="1">VLOOKUP('Bewerking, HH'!$B281,INDIRECT("'Plak, Gebiedsmaatregelen'!A"&amp;$AU$18&amp;":H"&amp;$AU$19),AQ$24,FALSE)</f>
        <v>559</v>
      </c>
      <c r="AR281" s="18">
        <f ca="1">VLOOKUP('Bewerking, HH'!$B281,INDIRECT("'Plak, Gebiedsmaatregelen'!A"&amp;$AU$18&amp;":H"&amp;$AU$19),AR$24,FALSE)</f>
        <v>492</v>
      </c>
      <c r="AS281" s="18">
        <f ca="1">VLOOKUP('Bewerking, HH'!$B281,INDIRECT("'Plak, Gebiedsmaatregelen'!A"&amp;$AU$18&amp;":H"&amp;$AU$19),AS$24,FALSE)</f>
        <v>65</v>
      </c>
      <c r="AT281" s="18">
        <f ca="1">VLOOKUP('Bewerking, HH'!$B281,INDIRECT("'Plak, Gebiedsmaatregelen'!A"&amp;$AU$18&amp;":H"&amp;$AU$19),AT$24,FALSE)</f>
        <v>0</v>
      </c>
      <c r="AU281" s="18">
        <f ca="1">VLOOKUP('Bewerking, HH'!$B281,INDIRECT("'Plak, Gebiedsmaatregelen'!A"&amp;$AU$18&amp;":H"&amp;$AU$19),AU$24,FALSE)</f>
        <v>0</v>
      </c>
      <c r="AV281" s="18">
        <f ca="1">VLOOKUP('Bewerking, HH'!$B281,INDIRECT("'Plak, Gebiedsmaatregelen'!A"&amp;$AU$18&amp;":H"&amp;$AU$19),AV$24,FALSE)</f>
        <v>0</v>
      </c>
      <c r="AW281" s="18">
        <f ca="1">VLOOKUP('Bewerking, HH'!$B281,INDIRECT("'Plak, Gebiedsmaatregelen'!A"&amp;$AU$18&amp;":H"&amp;$AU$19),AW$24,FALSE)</f>
        <v>2</v>
      </c>
    </row>
    <row r="282" spans="2:49" x14ac:dyDescent="0.25">
      <c r="B282" s="18" t="s">
        <v>78</v>
      </c>
      <c r="C282" s="18">
        <f ca="1">VLOOKUP('Bewerking, HH'!$B282,INDIRECT("'Plak, Gebiedsmaatregelen'!A"&amp;$G$18&amp;":H"&amp;$G$19),C$24,FALSE)</f>
        <v>796</v>
      </c>
      <c r="D282" s="18">
        <f ca="1">VLOOKUP('Bewerking, HH'!$B282,INDIRECT("'Plak, Gebiedsmaatregelen'!A"&amp;$G$18&amp;":H"&amp;$G$19),D$24,FALSE)</f>
        <v>215</v>
      </c>
      <c r="E282" s="18">
        <f ca="1">VLOOKUP('Bewerking, HH'!$B282,INDIRECT("'Plak, Gebiedsmaatregelen'!A"&amp;$G$18&amp;":H"&amp;$G$19),E$24,FALSE)</f>
        <v>0</v>
      </c>
      <c r="F282" s="18">
        <f ca="1">VLOOKUP('Bewerking, HH'!$B282,INDIRECT("'Plak, Gebiedsmaatregelen'!A"&amp;$G$18&amp;":H"&amp;$G$19),F$24,FALSE)</f>
        <v>0</v>
      </c>
      <c r="G282" s="18">
        <f ca="1">VLOOKUP('Bewerking, HH'!$B282,INDIRECT("'Plak, Gebiedsmaatregelen'!A"&amp;$G$18&amp;":H"&amp;$G$19),G$24,FALSE)</f>
        <v>0</v>
      </c>
      <c r="H282" s="18">
        <f ca="1">VLOOKUP('Bewerking, HH'!$B282,INDIRECT("'Plak, Gebiedsmaatregelen'!A"&amp;$G$18&amp;":H"&amp;$G$19),H$24,FALSE)</f>
        <v>0</v>
      </c>
      <c r="I282" s="18">
        <f ca="1">VLOOKUP('Bewerking, HH'!$B282,INDIRECT("'Plak, Gebiedsmaatregelen'!A"&amp;$G$18&amp;":H"&amp;$G$19),I$24,FALSE)</f>
        <v>581</v>
      </c>
      <c r="M282" s="18">
        <f ca="1">VLOOKUP('Bewerking, HH'!$B282,INDIRECT("'Plak, Gebiedsmaatregelen'!A"&amp;$Q$18&amp;":H"&amp;$Q$19),M$24,FALSE)</f>
        <v>796</v>
      </c>
      <c r="N282" s="18">
        <f ca="1">VLOOKUP('Bewerking, HH'!$B282,INDIRECT("'Plak, Gebiedsmaatregelen'!A"&amp;$Q$18&amp;":H"&amp;$Q$19),N$24,FALSE)</f>
        <v>215</v>
      </c>
      <c r="O282" s="18">
        <f ca="1">VLOOKUP('Bewerking, HH'!$B282,INDIRECT("'Plak, Gebiedsmaatregelen'!A"&amp;$Q$18&amp;":H"&amp;$Q$19),O$24,FALSE)</f>
        <v>0</v>
      </c>
      <c r="P282" s="18">
        <f ca="1">VLOOKUP('Bewerking, HH'!$B282,INDIRECT("'Plak, Gebiedsmaatregelen'!A"&amp;$Q$18&amp;":H"&amp;$Q$19),P$24,FALSE)</f>
        <v>0</v>
      </c>
      <c r="Q282" s="18">
        <f ca="1">VLOOKUP('Bewerking, HH'!$B282,INDIRECT("'Plak, Gebiedsmaatregelen'!A"&amp;$Q$18&amp;":H"&amp;$Q$19),Q$24,FALSE)</f>
        <v>0</v>
      </c>
      <c r="R282" s="18">
        <f ca="1">VLOOKUP('Bewerking, HH'!$B282,INDIRECT("'Plak, Gebiedsmaatregelen'!A"&amp;$Q$18&amp;":H"&amp;$Q$19),R$24,FALSE)</f>
        <v>0</v>
      </c>
      <c r="S282" s="18">
        <f ca="1">VLOOKUP('Bewerking, HH'!$B282,INDIRECT("'Plak, Gebiedsmaatregelen'!A"&amp;$Q$18&amp;":H"&amp;$Q$19),S$24,FALSE)</f>
        <v>581</v>
      </c>
      <c r="W282" s="18">
        <f ca="1">VLOOKUP('Bewerking, HH'!$B282,INDIRECT("'Plak, Gebiedsmaatregelen'!A"&amp;$AA$18&amp;":H"&amp;$AA$19),W$24,FALSE)</f>
        <v>796</v>
      </c>
      <c r="X282" s="18">
        <f ca="1">VLOOKUP('Bewerking, HH'!$B282,INDIRECT("'Plak, Gebiedsmaatregelen'!A"&amp;$AA$18&amp;":H"&amp;$AA$19),X$24,FALSE)</f>
        <v>215</v>
      </c>
      <c r="Y282" s="18">
        <f ca="1">VLOOKUP('Bewerking, HH'!$B282,INDIRECT("'Plak, Gebiedsmaatregelen'!A"&amp;$AA$18&amp;":H"&amp;$AA$19),Y$24,FALSE)</f>
        <v>0</v>
      </c>
      <c r="Z282" s="18">
        <f ca="1">VLOOKUP('Bewerking, HH'!$B282,INDIRECT("'Plak, Gebiedsmaatregelen'!A"&amp;$AA$18&amp;":H"&amp;$AA$19),Z$24,FALSE)</f>
        <v>0</v>
      </c>
      <c r="AA282" s="18">
        <f ca="1">VLOOKUP('Bewerking, HH'!$B282,INDIRECT("'Plak, Gebiedsmaatregelen'!A"&amp;$AA$18&amp;":H"&amp;$AA$19),AA$24,FALSE)</f>
        <v>0</v>
      </c>
      <c r="AB282" s="18">
        <f ca="1">VLOOKUP('Bewerking, HH'!$B282,INDIRECT("'Plak, Gebiedsmaatregelen'!A"&amp;$AA$18&amp;":H"&amp;$AA$19),AB$24,FALSE)</f>
        <v>173</v>
      </c>
      <c r="AC282" s="18">
        <f ca="1">VLOOKUP('Bewerking, HH'!$B282,INDIRECT("'Plak, Gebiedsmaatregelen'!A"&amp;$AA$18&amp;":H"&amp;$AA$19),AC$24,FALSE)</f>
        <v>408</v>
      </c>
      <c r="AG282" s="18">
        <f ca="1">VLOOKUP('Bewerking, HH'!$B282,INDIRECT("'Plak, Gebiedsmaatregelen'!A"&amp;$AK$18&amp;":H"&amp;$AK$19),AG$24,FALSE)</f>
        <v>796</v>
      </c>
      <c r="AH282" s="18">
        <f ca="1">VLOOKUP('Bewerking, HH'!$B282,INDIRECT("'Plak, Gebiedsmaatregelen'!A"&amp;$AK$18&amp;":H"&amp;$AK$19),AH$24,FALSE)</f>
        <v>215</v>
      </c>
      <c r="AI282" s="18">
        <f ca="1">VLOOKUP('Bewerking, HH'!$B282,INDIRECT("'Plak, Gebiedsmaatregelen'!A"&amp;$AK$18&amp;":H"&amp;$AK$19),AI$24,FALSE)</f>
        <v>0</v>
      </c>
      <c r="AJ282" s="18">
        <f ca="1">VLOOKUP('Bewerking, HH'!$B282,INDIRECT("'Plak, Gebiedsmaatregelen'!A"&amp;$AK$18&amp;":H"&amp;$AK$19),AJ$24,FALSE)</f>
        <v>0</v>
      </c>
      <c r="AK282" s="18">
        <f ca="1">VLOOKUP('Bewerking, HH'!$B282,INDIRECT("'Plak, Gebiedsmaatregelen'!A"&amp;$AK$18&amp;":H"&amp;$AK$19),AK$24,FALSE)</f>
        <v>0</v>
      </c>
      <c r="AL282" s="18">
        <f ca="1">VLOOKUP('Bewerking, HH'!$B282,INDIRECT("'Plak, Gebiedsmaatregelen'!A"&amp;$AK$18&amp;":H"&amp;$AK$19),AL$24,FALSE)</f>
        <v>0</v>
      </c>
      <c r="AM282" s="18">
        <f ca="1">VLOOKUP('Bewerking, HH'!$B282,INDIRECT("'Plak, Gebiedsmaatregelen'!A"&amp;$AK$18&amp;":H"&amp;$AK$19),AM$24,FALSE)</f>
        <v>0</v>
      </c>
      <c r="AQ282" s="18">
        <f ca="1">VLOOKUP('Bewerking, HH'!$B282,INDIRECT("'Plak, Gebiedsmaatregelen'!A"&amp;$AU$18&amp;":H"&amp;$AU$19),AQ$24,FALSE)</f>
        <v>796</v>
      </c>
      <c r="AR282" s="18">
        <f ca="1">VLOOKUP('Bewerking, HH'!$B282,INDIRECT("'Plak, Gebiedsmaatregelen'!A"&amp;$AU$18&amp;":H"&amp;$AU$19),AR$24,FALSE)</f>
        <v>781</v>
      </c>
      <c r="AS282" s="18">
        <f ca="1">VLOOKUP('Bewerking, HH'!$B282,INDIRECT("'Plak, Gebiedsmaatregelen'!A"&amp;$AU$18&amp;":H"&amp;$AU$19),AS$24,FALSE)</f>
        <v>14</v>
      </c>
      <c r="AT282" s="18">
        <f ca="1">VLOOKUP('Bewerking, HH'!$B282,INDIRECT("'Plak, Gebiedsmaatregelen'!A"&amp;$AU$18&amp;":H"&amp;$AU$19),AT$24,FALSE)</f>
        <v>0</v>
      </c>
      <c r="AU282" s="18">
        <f ca="1">VLOOKUP('Bewerking, HH'!$B282,INDIRECT("'Plak, Gebiedsmaatregelen'!A"&amp;$AU$18&amp;":H"&amp;$AU$19),AU$24,FALSE)</f>
        <v>0</v>
      </c>
      <c r="AV282" s="18">
        <f ca="1">VLOOKUP('Bewerking, HH'!$B282,INDIRECT("'Plak, Gebiedsmaatregelen'!A"&amp;$AU$18&amp;":H"&amp;$AU$19),AV$24,FALSE)</f>
        <v>0</v>
      </c>
      <c r="AW282" s="18">
        <f ca="1">VLOOKUP('Bewerking, HH'!$B282,INDIRECT("'Plak, Gebiedsmaatregelen'!A"&amp;$AU$18&amp;":H"&amp;$AU$19),AW$24,FALSE)</f>
        <v>1</v>
      </c>
    </row>
    <row r="283" spans="2:49" x14ac:dyDescent="0.25">
      <c r="B283" s="18" t="s">
        <v>79</v>
      </c>
      <c r="C283" s="18">
        <f ca="1">VLOOKUP('Bewerking, HH'!$B283,INDIRECT("'Plak, Gebiedsmaatregelen'!A"&amp;$G$18&amp;":H"&amp;$G$19),C$24,FALSE)</f>
        <v>2735</v>
      </c>
      <c r="D283" s="18">
        <f ca="1">VLOOKUP('Bewerking, HH'!$B283,INDIRECT("'Plak, Gebiedsmaatregelen'!A"&amp;$G$18&amp;":H"&amp;$G$19),D$24,FALSE)</f>
        <v>343</v>
      </c>
      <c r="E283" s="18">
        <f ca="1">VLOOKUP('Bewerking, HH'!$B283,INDIRECT("'Plak, Gebiedsmaatregelen'!A"&amp;$G$18&amp;":H"&amp;$G$19),E$24,FALSE)</f>
        <v>0</v>
      </c>
      <c r="F283" s="18">
        <f ca="1">VLOOKUP('Bewerking, HH'!$B283,INDIRECT("'Plak, Gebiedsmaatregelen'!A"&amp;$G$18&amp;":H"&amp;$G$19),F$24,FALSE)</f>
        <v>0</v>
      </c>
      <c r="G283" s="18">
        <f ca="1">VLOOKUP('Bewerking, HH'!$B283,INDIRECT("'Plak, Gebiedsmaatregelen'!A"&amp;$G$18&amp;":H"&amp;$G$19),G$24,FALSE)</f>
        <v>0</v>
      </c>
      <c r="H283" s="18">
        <f ca="1">VLOOKUP('Bewerking, HH'!$B283,INDIRECT("'Plak, Gebiedsmaatregelen'!A"&amp;$G$18&amp;":H"&amp;$G$19),H$24,FALSE)</f>
        <v>0</v>
      </c>
      <c r="I283" s="18">
        <f ca="1">VLOOKUP('Bewerking, HH'!$B283,INDIRECT("'Plak, Gebiedsmaatregelen'!A"&amp;$G$18&amp;":H"&amp;$G$19),I$24,FALSE)</f>
        <v>2392</v>
      </c>
      <c r="M283" s="18">
        <f ca="1">VLOOKUP('Bewerking, HH'!$B283,INDIRECT("'Plak, Gebiedsmaatregelen'!A"&amp;$Q$18&amp;":H"&amp;$Q$19),M$24,FALSE)</f>
        <v>2735</v>
      </c>
      <c r="N283" s="18">
        <f ca="1">VLOOKUP('Bewerking, HH'!$B283,INDIRECT("'Plak, Gebiedsmaatregelen'!A"&amp;$Q$18&amp;":H"&amp;$Q$19),N$24,FALSE)</f>
        <v>343</v>
      </c>
      <c r="O283" s="18">
        <f ca="1">VLOOKUP('Bewerking, HH'!$B283,INDIRECT("'Plak, Gebiedsmaatregelen'!A"&amp;$Q$18&amp;":H"&amp;$Q$19),O$24,FALSE)</f>
        <v>0</v>
      </c>
      <c r="P283" s="18">
        <f ca="1">VLOOKUP('Bewerking, HH'!$B283,INDIRECT("'Plak, Gebiedsmaatregelen'!A"&amp;$Q$18&amp;":H"&amp;$Q$19),P$24,FALSE)</f>
        <v>0</v>
      </c>
      <c r="Q283" s="18">
        <f ca="1">VLOOKUP('Bewerking, HH'!$B283,INDIRECT("'Plak, Gebiedsmaatregelen'!A"&amp;$Q$18&amp;":H"&amp;$Q$19),Q$24,FALSE)</f>
        <v>0</v>
      </c>
      <c r="R283" s="18">
        <f ca="1">VLOOKUP('Bewerking, HH'!$B283,INDIRECT("'Plak, Gebiedsmaatregelen'!A"&amp;$Q$18&amp;":H"&amp;$Q$19),R$24,FALSE)</f>
        <v>0</v>
      </c>
      <c r="S283" s="18">
        <f ca="1">VLOOKUP('Bewerking, HH'!$B283,INDIRECT("'Plak, Gebiedsmaatregelen'!A"&amp;$Q$18&amp;":H"&amp;$Q$19),S$24,FALSE)</f>
        <v>2392</v>
      </c>
      <c r="W283" s="18">
        <f ca="1">VLOOKUP('Bewerking, HH'!$B283,INDIRECT("'Plak, Gebiedsmaatregelen'!A"&amp;$AA$18&amp;":H"&amp;$AA$19),W$24,FALSE)</f>
        <v>2735</v>
      </c>
      <c r="X283" s="18">
        <f ca="1">VLOOKUP('Bewerking, HH'!$B283,INDIRECT("'Plak, Gebiedsmaatregelen'!A"&amp;$AA$18&amp;":H"&amp;$AA$19),X$24,FALSE)</f>
        <v>340</v>
      </c>
      <c r="Y283" s="18">
        <f ca="1">VLOOKUP('Bewerking, HH'!$B283,INDIRECT("'Plak, Gebiedsmaatregelen'!A"&amp;$AA$18&amp;":H"&amp;$AA$19),Y$24,FALSE)</f>
        <v>0</v>
      </c>
      <c r="Z283" s="18">
        <f ca="1">VLOOKUP('Bewerking, HH'!$B283,INDIRECT("'Plak, Gebiedsmaatregelen'!A"&amp;$AA$18&amp;":H"&amp;$AA$19),Z$24,FALSE)</f>
        <v>0</v>
      </c>
      <c r="AA283" s="18">
        <f ca="1">VLOOKUP('Bewerking, HH'!$B283,INDIRECT("'Plak, Gebiedsmaatregelen'!A"&amp;$AA$18&amp;":H"&amp;$AA$19),AA$24,FALSE)</f>
        <v>0</v>
      </c>
      <c r="AB283" s="18">
        <f ca="1">VLOOKUP('Bewerking, HH'!$B283,INDIRECT("'Plak, Gebiedsmaatregelen'!A"&amp;$AA$18&amp;":H"&amp;$AA$19),AB$24,FALSE)</f>
        <v>2063</v>
      </c>
      <c r="AC283" s="18">
        <f ca="1">VLOOKUP('Bewerking, HH'!$B283,INDIRECT("'Plak, Gebiedsmaatregelen'!A"&amp;$AA$18&amp;":H"&amp;$AA$19),AC$24,FALSE)</f>
        <v>332</v>
      </c>
      <c r="AG283" s="18">
        <f ca="1">VLOOKUP('Bewerking, HH'!$B283,INDIRECT("'Plak, Gebiedsmaatregelen'!A"&amp;$AK$18&amp;":H"&amp;$AK$19),AG$24,FALSE)</f>
        <v>2735</v>
      </c>
      <c r="AH283" s="18">
        <f ca="1">VLOOKUP('Bewerking, HH'!$B283,INDIRECT("'Plak, Gebiedsmaatregelen'!A"&amp;$AK$18&amp;":H"&amp;$AK$19),AH$24,FALSE)</f>
        <v>340</v>
      </c>
      <c r="AI283" s="18">
        <f ca="1">VLOOKUP('Bewerking, HH'!$B283,INDIRECT("'Plak, Gebiedsmaatregelen'!A"&amp;$AK$18&amp;":H"&amp;$AK$19),AI$24,FALSE)</f>
        <v>0</v>
      </c>
      <c r="AJ283" s="18">
        <f ca="1">VLOOKUP('Bewerking, HH'!$B283,INDIRECT("'Plak, Gebiedsmaatregelen'!A"&amp;$AK$18&amp;":H"&amp;$AK$19),AJ$24,FALSE)</f>
        <v>0</v>
      </c>
      <c r="AK283" s="18">
        <f ca="1">VLOOKUP('Bewerking, HH'!$B283,INDIRECT("'Plak, Gebiedsmaatregelen'!A"&amp;$AK$18&amp;":H"&amp;$AK$19),AK$24,FALSE)</f>
        <v>0</v>
      </c>
      <c r="AL283" s="18">
        <f ca="1">VLOOKUP('Bewerking, HH'!$B283,INDIRECT("'Plak, Gebiedsmaatregelen'!A"&amp;$AK$18&amp;":H"&amp;$AK$19),AL$24,FALSE)</f>
        <v>0</v>
      </c>
      <c r="AM283" s="18">
        <f ca="1">VLOOKUP('Bewerking, HH'!$B283,INDIRECT("'Plak, Gebiedsmaatregelen'!A"&amp;$AK$18&amp;":H"&amp;$AK$19),AM$24,FALSE)</f>
        <v>0</v>
      </c>
      <c r="AQ283" s="18">
        <f ca="1">VLOOKUP('Bewerking, HH'!$B283,INDIRECT("'Plak, Gebiedsmaatregelen'!A"&amp;$AU$18&amp;":H"&amp;$AU$19),AQ$24,FALSE)</f>
        <v>2735</v>
      </c>
      <c r="AR283" s="18">
        <f ca="1">VLOOKUP('Bewerking, HH'!$B283,INDIRECT("'Plak, Gebiedsmaatregelen'!A"&amp;$AU$18&amp;":H"&amp;$AU$19),AR$24,FALSE)</f>
        <v>691</v>
      </c>
      <c r="AS283" s="18">
        <f ca="1">VLOOKUP('Bewerking, HH'!$B283,INDIRECT("'Plak, Gebiedsmaatregelen'!A"&amp;$AU$18&amp;":H"&amp;$AU$19),AS$24,FALSE)</f>
        <v>2036</v>
      </c>
      <c r="AT283" s="18">
        <f ca="1">VLOOKUP('Bewerking, HH'!$B283,INDIRECT("'Plak, Gebiedsmaatregelen'!A"&amp;$AU$18&amp;":H"&amp;$AU$19),AT$24,FALSE)</f>
        <v>0</v>
      </c>
      <c r="AU283" s="18">
        <f ca="1">VLOOKUP('Bewerking, HH'!$B283,INDIRECT("'Plak, Gebiedsmaatregelen'!A"&amp;$AU$18&amp;":H"&amp;$AU$19),AU$24,FALSE)</f>
        <v>0</v>
      </c>
      <c r="AV283" s="18">
        <f ca="1">VLOOKUP('Bewerking, HH'!$B283,INDIRECT("'Plak, Gebiedsmaatregelen'!A"&amp;$AU$18&amp;":H"&amp;$AU$19),AV$24,FALSE)</f>
        <v>0</v>
      </c>
      <c r="AW283" s="18">
        <f ca="1">VLOOKUP('Bewerking, HH'!$B283,INDIRECT("'Plak, Gebiedsmaatregelen'!A"&amp;$AU$18&amp;":H"&amp;$AU$19),AW$24,FALSE)</f>
        <v>8</v>
      </c>
    </row>
    <row r="284" spans="2:49" x14ac:dyDescent="0.25">
      <c r="B284" s="18" t="s">
        <v>80</v>
      </c>
      <c r="C284" s="18">
        <f ca="1">VLOOKUP('Bewerking, HH'!$B284,INDIRECT("'Plak, Gebiedsmaatregelen'!A"&amp;$G$18&amp;":H"&amp;$G$19),C$24,FALSE)</f>
        <v>1621</v>
      </c>
      <c r="D284" s="18">
        <f ca="1">VLOOKUP('Bewerking, HH'!$B284,INDIRECT("'Plak, Gebiedsmaatregelen'!A"&amp;$G$18&amp;":H"&amp;$G$19),D$24,FALSE)</f>
        <v>554</v>
      </c>
      <c r="E284" s="18">
        <f ca="1">VLOOKUP('Bewerking, HH'!$B284,INDIRECT("'Plak, Gebiedsmaatregelen'!A"&amp;$G$18&amp;":H"&amp;$G$19),E$24,FALSE)</f>
        <v>0</v>
      </c>
      <c r="F284" s="18">
        <f ca="1">VLOOKUP('Bewerking, HH'!$B284,INDIRECT("'Plak, Gebiedsmaatregelen'!A"&amp;$G$18&amp;":H"&amp;$G$19),F$24,FALSE)</f>
        <v>0</v>
      </c>
      <c r="G284" s="18">
        <f ca="1">VLOOKUP('Bewerking, HH'!$B284,INDIRECT("'Plak, Gebiedsmaatregelen'!A"&amp;$G$18&amp;":H"&amp;$G$19),G$24,FALSE)</f>
        <v>0</v>
      </c>
      <c r="H284" s="18">
        <f ca="1">VLOOKUP('Bewerking, HH'!$B284,INDIRECT("'Plak, Gebiedsmaatregelen'!A"&amp;$G$18&amp;":H"&amp;$G$19),H$24,FALSE)</f>
        <v>0</v>
      </c>
      <c r="I284" s="18">
        <f ca="1">VLOOKUP('Bewerking, HH'!$B284,INDIRECT("'Plak, Gebiedsmaatregelen'!A"&amp;$G$18&amp;":H"&amp;$G$19),I$24,FALSE)</f>
        <v>1067</v>
      </c>
      <c r="M284" s="18">
        <f ca="1">VLOOKUP('Bewerking, HH'!$B284,INDIRECT("'Plak, Gebiedsmaatregelen'!A"&amp;$Q$18&amp;":H"&amp;$Q$19),M$24,FALSE)</f>
        <v>1621</v>
      </c>
      <c r="N284" s="18">
        <f ca="1">VLOOKUP('Bewerking, HH'!$B284,INDIRECT("'Plak, Gebiedsmaatregelen'!A"&amp;$Q$18&amp;":H"&amp;$Q$19),N$24,FALSE)</f>
        <v>554</v>
      </c>
      <c r="O284" s="18">
        <f ca="1">VLOOKUP('Bewerking, HH'!$B284,INDIRECT("'Plak, Gebiedsmaatregelen'!A"&amp;$Q$18&amp;":H"&amp;$Q$19),O$24,FALSE)</f>
        <v>0</v>
      </c>
      <c r="P284" s="18">
        <f ca="1">VLOOKUP('Bewerking, HH'!$B284,INDIRECT("'Plak, Gebiedsmaatregelen'!A"&amp;$Q$18&amp;":H"&amp;$Q$19),P$24,FALSE)</f>
        <v>0</v>
      </c>
      <c r="Q284" s="18">
        <f ca="1">VLOOKUP('Bewerking, HH'!$B284,INDIRECT("'Plak, Gebiedsmaatregelen'!A"&amp;$Q$18&amp;":H"&amp;$Q$19),Q$24,FALSE)</f>
        <v>0</v>
      </c>
      <c r="R284" s="18">
        <f ca="1">VLOOKUP('Bewerking, HH'!$B284,INDIRECT("'Plak, Gebiedsmaatregelen'!A"&amp;$Q$18&amp;":H"&amp;$Q$19),R$24,FALSE)</f>
        <v>0</v>
      </c>
      <c r="S284" s="18">
        <f ca="1">VLOOKUP('Bewerking, HH'!$B284,INDIRECT("'Plak, Gebiedsmaatregelen'!A"&amp;$Q$18&amp;":H"&amp;$Q$19),S$24,FALSE)</f>
        <v>1067</v>
      </c>
      <c r="W284" s="18">
        <f ca="1">VLOOKUP('Bewerking, HH'!$B284,INDIRECT("'Plak, Gebiedsmaatregelen'!A"&amp;$AA$18&amp;":H"&amp;$AA$19),W$24,FALSE)</f>
        <v>1621</v>
      </c>
      <c r="X284" s="18">
        <f ca="1">VLOOKUP('Bewerking, HH'!$B284,INDIRECT("'Plak, Gebiedsmaatregelen'!A"&amp;$AA$18&amp;":H"&amp;$AA$19),X$24,FALSE)</f>
        <v>553</v>
      </c>
      <c r="Y284" s="18">
        <f ca="1">VLOOKUP('Bewerking, HH'!$B284,INDIRECT("'Plak, Gebiedsmaatregelen'!A"&amp;$AA$18&amp;":H"&amp;$AA$19),Y$24,FALSE)</f>
        <v>0</v>
      </c>
      <c r="Z284" s="18">
        <f ca="1">VLOOKUP('Bewerking, HH'!$B284,INDIRECT("'Plak, Gebiedsmaatregelen'!A"&amp;$AA$18&amp;":H"&amp;$AA$19),Z$24,FALSE)</f>
        <v>0</v>
      </c>
      <c r="AA284" s="18">
        <f ca="1">VLOOKUP('Bewerking, HH'!$B284,INDIRECT("'Plak, Gebiedsmaatregelen'!A"&amp;$AA$18&amp;":H"&amp;$AA$19),AA$24,FALSE)</f>
        <v>0</v>
      </c>
      <c r="AB284" s="18">
        <f ca="1">VLOOKUP('Bewerking, HH'!$B284,INDIRECT("'Plak, Gebiedsmaatregelen'!A"&amp;$AA$18&amp;":H"&amp;$AA$19),AB$24,FALSE)</f>
        <v>813</v>
      </c>
      <c r="AC284" s="18">
        <f ca="1">VLOOKUP('Bewerking, HH'!$B284,INDIRECT("'Plak, Gebiedsmaatregelen'!A"&amp;$AA$18&amp;":H"&amp;$AA$19),AC$24,FALSE)</f>
        <v>255</v>
      </c>
      <c r="AG284" s="18">
        <f ca="1">VLOOKUP('Bewerking, HH'!$B284,INDIRECT("'Plak, Gebiedsmaatregelen'!A"&amp;$AK$18&amp;":H"&amp;$AK$19),AG$24,FALSE)</f>
        <v>1621</v>
      </c>
      <c r="AH284" s="18">
        <f ca="1">VLOOKUP('Bewerking, HH'!$B284,INDIRECT("'Plak, Gebiedsmaatregelen'!A"&amp;$AK$18&amp;":H"&amp;$AK$19),AH$24,FALSE)</f>
        <v>553</v>
      </c>
      <c r="AI284" s="18">
        <f ca="1">VLOOKUP('Bewerking, HH'!$B284,INDIRECT("'Plak, Gebiedsmaatregelen'!A"&amp;$AK$18&amp;":H"&amp;$AK$19),AI$24,FALSE)</f>
        <v>0</v>
      </c>
      <c r="AJ284" s="18">
        <f ca="1">VLOOKUP('Bewerking, HH'!$B284,INDIRECT("'Plak, Gebiedsmaatregelen'!A"&amp;$AK$18&amp;":H"&amp;$AK$19),AJ$24,FALSE)</f>
        <v>0</v>
      </c>
      <c r="AK284" s="18">
        <f ca="1">VLOOKUP('Bewerking, HH'!$B284,INDIRECT("'Plak, Gebiedsmaatregelen'!A"&amp;$AK$18&amp;":H"&amp;$AK$19),AK$24,FALSE)</f>
        <v>0</v>
      </c>
      <c r="AL284" s="18">
        <f ca="1">VLOOKUP('Bewerking, HH'!$B284,INDIRECT("'Plak, Gebiedsmaatregelen'!A"&amp;$AK$18&amp;":H"&amp;$AK$19),AL$24,FALSE)</f>
        <v>0</v>
      </c>
      <c r="AM284" s="18">
        <f ca="1">VLOOKUP('Bewerking, HH'!$B284,INDIRECT("'Plak, Gebiedsmaatregelen'!A"&amp;$AK$18&amp;":H"&amp;$AK$19),AM$24,FALSE)</f>
        <v>0</v>
      </c>
      <c r="AQ284" s="18">
        <f ca="1">VLOOKUP('Bewerking, HH'!$B284,INDIRECT("'Plak, Gebiedsmaatregelen'!A"&amp;$AU$18&amp;":H"&amp;$AU$19),AQ$24,FALSE)</f>
        <v>1621</v>
      </c>
      <c r="AR284" s="18">
        <f ca="1">VLOOKUP('Bewerking, HH'!$B284,INDIRECT("'Plak, Gebiedsmaatregelen'!A"&amp;$AU$18&amp;":H"&amp;$AU$19),AR$24,FALSE)</f>
        <v>1187</v>
      </c>
      <c r="AS284" s="18">
        <f ca="1">VLOOKUP('Bewerking, HH'!$B284,INDIRECT("'Plak, Gebiedsmaatregelen'!A"&amp;$AU$18&amp;":H"&amp;$AU$19),AS$24,FALSE)</f>
        <v>424</v>
      </c>
      <c r="AT284" s="18">
        <f ca="1">VLOOKUP('Bewerking, HH'!$B284,INDIRECT("'Plak, Gebiedsmaatregelen'!A"&amp;$AU$18&amp;":H"&amp;$AU$19),AT$24,FALSE)</f>
        <v>0</v>
      </c>
      <c r="AU284" s="18">
        <f ca="1">VLOOKUP('Bewerking, HH'!$B284,INDIRECT("'Plak, Gebiedsmaatregelen'!A"&amp;$AU$18&amp;":H"&amp;$AU$19),AU$24,FALSE)</f>
        <v>0</v>
      </c>
      <c r="AV284" s="18">
        <f ca="1">VLOOKUP('Bewerking, HH'!$B284,INDIRECT("'Plak, Gebiedsmaatregelen'!A"&amp;$AU$18&amp;":H"&amp;$AU$19),AV$24,FALSE)</f>
        <v>0</v>
      </c>
      <c r="AW284" s="18">
        <f ca="1">VLOOKUP('Bewerking, HH'!$B284,INDIRECT("'Plak, Gebiedsmaatregelen'!A"&amp;$AU$18&amp;":H"&amp;$AU$19),AW$24,FALSE)</f>
        <v>10</v>
      </c>
    </row>
    <row r="285" spans="2:49" x14ac:dyDescent="0.25">
      <c r="B285" s="18" t="s">
        <v>81</v>
      </c>
      <c r="C285" s="18">
        <f ca="1">VLOOKUP('Bewerking, HH'!$B285,INDIRECT("'Plak, Gebiedsmaatregelen'!A"&amp;$G$18&amp;":H"&amp;$G$19),C$24,FALSE)</f>
        <v>772</v>
      </c>
      <c r="D285" s="18">
        <f ca="1">VLOOKUP('Bewerking, HH'!$B285,INDIRECT("'Plak, Gebiedsmaatregelen'!A"&amp;$G$18&amp;":H"&amp;$G$19),D$24,FALSE)</f>
        <v>222</v>
      </c>
      <c r="E285" s="18">
        <f ca="1">VLOOKUP('Bewerking, HH'!$B285,INDIRECT("'Plak, Gebiedsmaatregelen'!A"&amp;$G$18&amp;":H"&amp;$G$19),E$24,FALSE)</f>
        <v>0</v>
      </c>
      <c r="F285" s="18">
        <f ca="1">VLOOKUP('Bewerking, HH'!$B285,INDIRECT("'Plak, Gebiedsmaatregelen'!A"&amp;$G$18&amp;":H"&amp;$G$19),F$24,FALSE)</f>
        <v>0</v>
      </c>
      <c r="G285" s="18">
        <f ca="1">VLOOKUP('Bewerking, HH'!$B285,INDIRECT("'Plak, Gebiedsmaatregelen'!A"&amp;$G$18&amp;":H"&amp;$G$19),G$24,FALSE)</f>
        <v>0</v>
      </c>
      <c r="H285" s="18">
        <f ca="1">VLOOKUP('Bewerking, HH'!$B285,INDIRECT("'Plak, Gebiedsmaatregelen'!A"&amp;$G$18&amp;":H"&amp;$G$19),H$24,FALSE)</f>
        <v>0</v>
      </c>
      <c r="I285" s="18">
        <f ca="1">VLOOKUP('Bewerking, HH'!$B285,INDIRECT("'Plak, Gebiedsmaatregelen'!A"&amp;$G$18&amp;":H"&amp;$G$19),I$24,FALSE)</f>
        <v>550</v>
      </c>
      <c r="M285" s="18">
        <f ca="1">VLOOKUP('Bewerking, HH'!$B285,INDIRECT("'Plak, Gebiedsmaatregelen'!A"&amp;$Q$18&amp;":H"&amp;$Q$19),M$24,FALSE)</f>
        <v>772</v>
      </c>
      <c r="N285" s="18">
        <f ca="1">VLOOKUP('Bewerking, HH'!$B285,INDIRECT("'Plak, Gebiedsmaatregelen'!A"&amp;$Q$18&amp;":H"&amp;$Q$19),N$24,FALSE)</f>
        <v>221</v>
      </c>
      <c r="O285" s="18">
        <f ca="1">VLOOKUP('Bewerking, HH'!$B285,INDIRECT("'Plak, Gebiedsmaatregelen'!A"&amp;$Q$18&amp;":H"&amp;$Q$19),O$24,FALSE)</f>
        <v>0</v>
      </c>
      <c r="P285" s="18">
        <f ca="1">VLOOKUP('Bewerking, HH'!$B285,INDIRECT("'Plak, Gebiedsmaatregelen'!A"&amp;$Q$18&amp;":H"&amp;$Q$19),P$24,FALSE)</f>
        <v>0</v>
      </c>
      <c r="Q285" s="18">
        <f ca="1">VLOOKUP('Bewerking, HH'!$B285,INDIRECT("'Plak, Gebiedsmaatregelen'!A"&amp;$Q$18&amp;":H"&amp;$Q$19),Q$24,FALSE)</f>
        <v>0</v>
      </c>
      <c r="R285" s="18">
        <f ca="1">VLOOKUP('Bewerking, HH'!$B285,INDIRECT("'Plak, Gebiedsmaatregelen'!A"&amp;$Q$18&amp;":H"&amp;$Q$19),R$24,FALSE)</f>
        <v>0</v>
      </c>
      <c r="S285" s="18">
        <f ca="1">VLOOKUP('Bewerking, HH'!$B285,INDIRECT("'Plak, Gebiedsmaatregelen'!A"&amp;$Q$18&amp;":H"&amp;$Q$19),S$24,FALSE)</f>
        <v>551</v>
      </c>
      <c r="W285" s="18">
        <f ca="1">VLOOKUP('Bewerking, HH'!$B285,INDIRECT("'Plak, Gebiedsmaatregelen'!A"&amp;$AA$18&amp;":H"&amp;$AA$19),W$24,FALSE)</f>
        <v>772</v>
      </c>
      <c r="X285" s="18">
        <f ca="1">VLOOKUP('Bewerking, HH'!$B285,INDIRECT("'Plak, Gebiedsmaatregelen'!A"&amp;$AA$18&amp;":H"&amp;$AA$19),X$24,FALSE)</f>
        <v>221</v>
      </c>
      <c r="Y285" s="18">
        <f ca="1">VLOOKUP('Bewerking, HH'!$B285,INDIRECT("'Plak, Gebiedsmaatregelen'!A"&amp;$AA$18&amp;":H"&amp;$AA$19),Y$24,FALSE)</f>
        <v>0</v>
      </c>
      <c r="Z285" s="18">
        <f ca="1">VLOOKUP('Bewerking, HH'!$B285,INDIRECT("'Plak, Gebiedsmaatregelen'!A"&amp;$AA$18&amp;":H"&amp;$AA$19),Z$24,FALSE)</f>
        <v>0</v>
      </c>
      <c r="AA285" s="18">
        <f ca="1">VLOOKUP('Bewerking, HH'!$B285,INDIRECT("'Plak, Gebiedsmaatregelen'!A"&amp;$AA$18&amp;":H"&amp;$AA$19),AA$24,FALSE)</f>
        <v>0</v>
      </c>
      <c r="AB285" s="18">
        <f ca="1">VLOOKUP('Bewerking, HH'!$B285,INDIRECT("'Plak, Gebiedsmaatregelen'!A"&amp;$AA$18&amp;":H"&amp;$AA$19),AB$24,FALSE)</f>
        <v>359</v>
      </c>
      <c r="AC285" s="18">
        <f ca="1">VLOOKUP('Bewerking, HH'!$B285,INDIRECT("'Plak, Gebiedsmaatregelen'!A"&amp;$AA$18&amp;":H"&amp;$AA$19),AC$24,FALSE)</f>
        <v>192</v>
      </c>
      <c r="AG285" s="18">
        <f ca="1">VLOOKUP('Bewerking, HH'!$B285,INDIRECT("'Plak, Gebiedsmaatregelen'!A"&amp;$AK$18&amp;":H"&amp;$AK$19),AG$24,FALSE)</f>
        <v>772</v>
      </c>
      <c r="AH285" s="18">
        <f ca="1">VLOOKUP('Bewerking, HH'!$B285,INDIRECT("'Plak, Gebiedsmaatregelen'!A"&amp;$AK$18&amp;":H"&amp;$AK$19),AH$24,FALSE)</f>
        <v>221</v>
      </c>
      <c r="AI285" s="18">
        <f ca="1">VLOOKUP('Bewerking, HH'!$B285,INDIRECT("'Plak, Gebiedsmaatregelen'!A"&amp;$AK$18&amp;":H"&amp;$AK$19),AI$24,FALSE)</f>
        <v>0</v>
      </c>
      <c r="AJ285" s="18">
        <f ca="1">VLOOKUP('Bewerking, HH'!$B285,INDIRECT("'Plak, Gebiedsmaatregelen'!A"&amp;$AK$18&amp;":H"&amp;$AK$19),AJ$24,FALSE)</f>
        <v>0</v>
      </c>
      <c r="AK285" s="18">
        <f ca="1">VLOOKUP('Bewerking, HH'!$B285,INDIRECT("'Plak, Gebiedsmaatregelen'!A"&amp;$AK$18&amp;":H"&amp;$AK$19),AK$24,FALSE)</f>
        <v>0</v>
      </c>
      <c r="AL285" s="18">
        <f ca="1">VLOOKUP('Bewerking, HH'!$B285,INDIRECT("'Plak, Gebiedsmaatregelen'!A"&amp;$AK$18&amp;":H"&amp;$AK$19),AL$24,FALSE)</f>
        <v>0</v>
      </c>
      <c r="AM285" s="18">
        <f ca="1">VLOOKUP('Bewerking, HH'!$B285,INDIRECT("'Plak, Gebiedsmaatregelen'!A"&amp;$AK$18&amp;":H"&amp;$AK$19),AM$24,FALSE)</f>
        <v>0</v>
      </c>
      <c r="AQ285" s="18">
        <f ca="1">VLOOKUP('Bewerking, HH'!$B285,INDIRECT("'Plak, Gebiedsmaatregelen'!A"&amp;$AU$18&amp;":H"&amp;$AU$19),AQ$24,FALSE)</f>
        <v>772</v>
      </c>
      <c r="AR285" s="18">
        <f ca="1">VLOOKUP('Bewerking, HH'!$B285,INDIRECT("'Plak, Gebiedsmaatregelen'!A"&amp;$AU$18&amp;":H"&amp;$AU$19),AR$24,FALSE)</f>
        <v>480</v>
      </c>
      <c r="AS285" s="18">
        <f ca="1">VLOOKUP('Bewerking, HH'!$B285,INDIRECT("'Plak, Gebiedsmaatregelen'!A"&amp;$AU$18&amp;":H"&amp;$AU$19),AS$24,FALSE)</f>
        <v>292</v>
      </c>
      <c r="AT285" s="18">
        <f ca="1">VLOOKUP('Bewerking, HH'!$B285,INDIRECT("'Plak, Gebiedsmaatregelen'!A"&amp;$AU$18&amp;":H"&amp;$AU$19),AT$24,FALSE)</f>
        <v>0</v>
      </c>
      <c r="AU285" s="18">
        <f ca="1">VLOOKUP('Bewerking, HH'!$B285,INDIRECT("'Plak, Gebiedsmaatregelen'!A"&amp;$AU$18&amp;":H"&amp;$AU$19),AU$24,FALSE)</f>
        <v>0</v>
      </c>
      <c r="AV285" s="18">
        <f ca="1">VLOOKUP('Bewerking, HH'!$B285,INDIRECT("'Plak, Gebiedsmaatregelen'!A"&amp;$AU$18&amp;":H"&amp;$AU$19),AV$24,FALSE)</f>
        <v>0</v>
      </c>
      <c r="AW285" s="18">
        <f ca="1">VLOOKUP('Bewerking, HH'!$B285,INDIRECT("'Plak, Gebiedsmaatregelen'!A"&amp;$AU$18&amp;":H"&amp;$AU$19),AW$24,FALSE)</f>
        <v>0</v>
      </c>
    </row>
    <row r="286" spans="2:49" x14ac:dyDescent="0.25">
      <c r="B286" s="18" t="s">
        <v>82</v>
      </c>
      <c r="C286" s="18">
        <f ca="1">VLOOKUP('Bewerking, HH'!$B286,INDIRECT("'Plak, Gebiedsmaatregelen'!A"&amp;$G$18&amp;":H"&amp;$G$19),C$24,FALSE)</f>
        <v>1508</v>
      </c>
      <c r="D286" s="18">
        <f ca="1">VLOOKUP('Bewerking, HH'!$B286,INDIRECT("'Plak, Gebiedsmaatregelen'!A"&amp;$G$18&amp;":H"&amp;$G$19),D$24,FALSE)</f>
        <v>227</v>
      </c>
      <c r="E286" s="18">
        <f ca="1">VLOOKUP('Bewerking, HH'!$B286,INDIRECT("'Plak, Gebiedsmaatregelen'!A"&amp;$G$18&amp;":H"&amp;$G$19),E$24,FALSE)</f>
        <v>0</v>
      </c>
      <c r="F286" s="18">
        <f ca="1">VLOOKUP('Bewerking, HH'!$B286,INDIRECT("'Plak, Gebiedsmaatregelen'!A"&amp;$G$18&amp;":H"&amp;$G$19),F$24,FALSE)</f>
        <v>0</v>
      </c>
      <c r="G286" s="18">
        <f ca="1">VLOOKUP('Bewerking, HH'!$B286,INDIRECT("'Plak, Gebiedsmaatregelen'!A"&amp;$G$18&amp;":H"&amp;$G$19),G$24,FALSE)</f>
        <v>0</v>
      </c>
      <c r="H286" s="18">
        <f ca="1">VLOOKUP('Bewerking, HH'!$B286,INDIRECT("'Plak, Gebiedsmaatregelen'!A"&amp;$G$18&amp;":H"&amp;$G$19),H$24,FALSE)</f>
        <v>0</v>
      </c>
      <c r="I286" s="18">
        <f ca="1">VLOOKUP('Bewerking, HH'!$B286,INDIRECT("'Plak, Gebiedsmaatregelen'!A"&amp;$G$18&amp;":H"&amp;$G$19),I$24,FALSE)</f>
        <v>1281</v>
      </c>
      <c r="M286" s="18">
        <f ca="1">VLOOKUP('Bewerking, HH'!$B286,INDIRECT("'Plak, Gebiedsmaatregelen'!A"&amp;$Q$18&amp;":H"&amp;$Q$19),M$24,FALSE)</f>
        <v>1508</v>
      </c>
      <c r="N286" s="18">
        <f ca="1">VLOOKUP('Bewerking, HH'!$B286,INDIRECT("'Plak, Gebiedsmaatregelen'!A"&amp;$Q$18&amp;":H"&amp;$Q$19),N$24,FALSE)</f>
        <v>227</v>
      </c>
      <c r="O286" s="18">
        <f ca="1">VLOOKUP('Bewerking, HH'!$B286,INDIRECT("'Plak, Gebiedsmaatregelen'!A"&amp;$Q$18&amp;":H"&amp;$Q$19),O$24,FALSE)</f>
        <v>0</v>
      </c>
      <c r="P286" s="18">
        <f ca="1">VLOOKUP('Bewerking, HH'!$B286,INDIRECT("'Plak, Gebiedsmaatregelen'!A"&amp;$Q$18&amp;":H"&amp;$Q$19),P$24,FALSE)</f>
        <v>0</v>
      </c>
      <c r="Q286" s="18">
        <f ca="1">VLOOKUP('Bewerking, HH'!$B286,INDIRECT("'Plak, Gebiedsmaatregelen'!A"&amp;$Q$18&amp;":H"&amp;$Q$19),Q$24,FALSE)</f>
        <v>0</v>
      </c>
      <c r="R286" s="18">
        <f ca="1">VLOOKUP('Bewerking, HH'!$B286,INDIRECT("'Plak, Gebiedsmaatregelen'!A"&amp;$Q$18&amp;":H"&amp;$Q$19),R$24,FALSE)</f>
        <v>0</v>
      </c>
      <c r="S286" s="18">
        <f ca="1">VLOOKUP('Bewerking, HH'!$B286,INDIRECT("'Plak, Gebiedsmaatregelen'!A"&amp;$Q$18&amp;":H"&amp;$Q$19),S$24,FALSE)</f>
        <v>1281</v>
      </c>
      <c r="W286" s="18">
        <f ca="1">VLOOKUP('Bewerking, HH'!$B286,INDIRECT("'Plak, Gebiedsmaatregelen'!A"&amp;$AA$18&amp;":H"&amp;$AA$19),W$24,FALSE)</f>
        <v>1508</v>
      </c>
      <c r="X286" s="18">
        <f ca="1">VLOOKUP('Bewerking, HH'!$B286,INDIRECT("'Plak, Gebiedsmaatregelen'!A"&amp;$AA$18&amp;":H"&amp;$AA$19),X$24,FALSE)</f>
        <v>227</v>
      </c>
      <c r="Y286" s="18">
        <f ca="1">VLOOKUP('Bewerking, HH'!$B286,INDIRECT("'Plak, Gebiedsmaatregelen'!A"&amp;$AA$18&amp;":H"&amp;$AA$19),Y$24,FALSE)</f>
        <v>0</v>
      </c>
      <c r="Z286" s="18">
        <f ca="1">VLOOKUP('Bewerking, HH'!$B286,INDIRECT("'Plak, Gebiedsmaatregelen'!A"&amp;$AA$18&amp;":H"&amp;$AA$19),Z$24,FALSE)</f>
        <v>0</v>
      </c>
      <c r="AA286" s="18">
        <f ca="1">VLOOKUP('Bewerking, HH'!$B286,INDIRECT("'Plak, Gebiedsmaatregelen'!A"&amp;$AA$18&amp;":H"&amp;$AA$19),AA$24,FALSE)</f>
        <v>0</v>
      </c>
      <c r="AB286" s="18">
        <f ca="1">VLOOKUP('Bewerking, HH'!$B286,INDIRECT("'Plak, Gebiedsmaatregelen'!A"&amp;$AA$18&amp;":H"&amp;$AA$19),AB$24,FALSE)</f>
        <v>1068</v>
      </c>
      <c r="AC286" s="18">
        <f ca="1">VLOOKUP('Bewerking, HH'!$B286,INDIRECT("'Plak, Gebiedsmaatregelen'!A"&amp;$AA$18&amp;":H"&amp;$AA$19),AC$24,FALSE)</f>
        <v>213</v>
      </c>
      <c r="AG286" s="18">
        <f ca="1">VLOOKUP('Bewerking, HH'!$B286,INDIRECT("'Plak, Gebiedsmaatregelen'!A"&amp;$AK$18&amp;":H"&amp;$AK$19),AG$24,FALSE)</f>
        <v>1508</v>
      </c>
      <c r="AH286" s="18">
        <f ca="1">VLOOKUP('Bewerking, HH'!$B286,INDIRECT("'Plak, Gebiedsmaatregelen'!A"&amp;$AK$18&amp;":H"&amp;$AK$19),AH$24,FALSE)</f>
        <v>227</v>
      </c>
      <c r="AI286" s="18">
        <f ca="1">VLOOKUP('Bewerking, HH'!$B286,INDIRECT("'Plak, Gebiedsmaatregelen'!A"&amp;$AK$18&amp;":H"&amp;$AK$19),AI$24,FALSE)</f>
        <v>0</v>
      </c>
      <c r="AJ286" s="18">
        <f ca="1">VLOOKUP('Bewerking, HH'!$B286,INDIRECT("'Plak, Gebiedsmaatregelen'!A"&amp;$AK$18&amp;":H"&amp;$AK$19),AJ$24,FALSE)</f>
        <v>0</v>
      </c>
      <c r="AK286" s="18">
        <f ca="1">VLOOKUP('Bewerking, HH'!$B286,INDIRECT("'Plak, Gebiedsmaatregelen'!A"&amp;$AK$18&amp;":H"&amp;$AK$19),AK$24,FALSE)</f>
        <v>0</v>
      </c>
      <c r="AL286" s="18">
        <f ca="1">VLOOKUP('Bewerking, HH'!$B286,INDIRECT("'Plak, Gebiedsmaatregelen'!A"&amp;$AK$18&amp;":H"&amp;$AK$19),AL$24,FALSE)</f>
        <v>0</v>
      </c>
      <c r="AM286" s="18">
        <f ca="1">VLOOKUP('Bewerking, HH'!$B286,INDIRECT("'Plak, Gebiedsmaatregelen'!A"&amp;$AK$18&amp;":H"&amp;$AK$19),AM$24,FALSE)</f>
        <v>0</v>
      </c>
      <c r="AQ286" s="18">
        <f ca="1">VLOOKUP('Bewerking, HH'!$B286,INDIRECT("'Plak, Gebiedsmaatregelen'!A"&amp;$AU$18&amp;":H"&amp;$AU$19),AQ$24,FALSE)</f>
        <v>1508</v>
      </c>
      <c r="AR286" s="18">
        <f ca="1">VLOOKUP('Bewerking, HH'!$B286,INDIRECT("'Plak, Gebiedsmaatregelen'!A"&amp;$AU$18&amp;":H"&amp;$AU$19),AR$24,FALSE)</f>
        <v>1022</v>
      </c>
      <c r="AS286" s="18">
        <f ca="1">VLOOKUP('Bewerking, HH'!$B286,INDIRECT("'Plak, Gebiedsmaatregelen'!A"&amp;$AU$18&amp;":H"&amp;$AU$19),AS$24,FALSE)</f>
        <v>484</v>
      </c>
      <c r="AT286" s="18">
        <f ca="1">VLOOKUP('Bewerking, HH'!$B286,INDIRECT("'Plak, Gebiedsmaatregelen'!A"&amp;$AU$18&amp;":H"&amp;$AU$19),AT$24,FALSE)</f>
        <v>0</v>
      </c>
      <c r="AU286" s="18">
        <f ca="1">VLOOKUP('Bewerking, HH'!$B286,INDIRECT("'Plak, Gebiedsmaatregelen'!A"&amp;$AU$18&amp;":H"&amp;$AU$19),AU$24,FALSE)</f>
        <v>0</v>
      </c>
      <c r="AV286" s="18">
        <f ca="1">VLOOKUP('Bewerking, HH'!$B286,INDIRECT("'Plak, Gebiedsmaatregelen'!A"&amp;$AU$18&amp;":H"&amp;$AU$19),AV$24,FALSE)</f>
        <v>0</v>
      </c>
      <c r="AW286" s="18">
        <f ca="1">VLOOKUP('Bewerking, HH'!$B286,INDIRECT("'Plak, Gebiedsmaatregelen'!A"&amp;$AU$18&amp;":H"&amp;$AU$19),AW$24,FALSE)</f>
        <v>2</v>
      </c>
    </row>
    <row r="287" spans="2:49" x14ac:dyDescent="0.25">
      <c r="B287" s="18" t="s">
        <v>83</v>
      </c>
      <c r="C287" s="18">
        <f ca="1">VLOOKUP('Bewerking, HH'!$B287,INDIRECT("'Plak, Gebiedsmaatregelen'!A"&amp;$G$18&amp;":H"&amp;$G$19),C$24,FALSE)</f>
        <v>2353</v>
      </c>
      <c r="D287" s="18">
        <f ca="1">VLOOKUP('Bewerking, HH'!$B287,INDIRECT("'Plak, Gebiedsmaatregelen'!A"&amp;$G$18&amp;":H"&amp;$G$19),D$24,FALSE)</f>
        <v>905</v>
      </c>
      <c r="E287" s="18">
        <f ca="1">VLOOKUP('Bewerking, HH'!$B287,INDIRECT("'Plak, Gebiedsmaatregelen'!A"&amp;$G$18&amp;":H"&amp;$G$19),E$24,FALSE)</f>
        <v>0</v>
      </c>
      <c r="F287" s="18">
        <f ca="1">VLOOKUP('Bewerking, HH'!$B287,INDIRECT("'Plak, Gebiedsmaatregelen'!A"&amp;$G$18&amp;":H"&amp;$G$19),F$24,FALSE)</f>
        <v>0</v>
      </c>
      <c r="G287" s="18">
        <f ca="1">VLOOKUP('Bewerking, HH'!$B287,INDIRECT("'Plak, Gebiedsmaatregelen'!A"&amp;$G$18&amp;":H"&amp;$G$19),G$24,FALSE)</f>
        <v>0</v>
      </c>
      <c r="H287" s="18">
        <f ca="1">VLOOKUP('Bewerking, HH'!$B287,INDIRECT("'Plak, Gebiedsmaatregelen'!A"&amp;$G$18&amp;":H"&amp;$G$19),H$24,FALSE)</f>
        <v>0</v>
      </c>
      <c r="I287" s="18">
        <f ca="1">VLOOKUP('Bewerking, HH'!$B287,INDIRECT("'Plak, Gebiedsmaatregelen'!A"&amp;$G$18&amp;":H"&amp;$G$19),I$24,FALSE)</f>
        <v>1448</v>
      </c>
      <c r="M287" s="18">
        <f ca="1">VLOOKUP('Bewerking, HH'!$B287,INDIRECT("'Plak, Gebiedsmaatregelen'!A"&amp;$Q$18&amp;":H"&amp;$Q$19),M$24,FALSE)</f>
        <v>2353</v>
      </c>
      <c r="N287" s="18">
        <f ca="1">VLOOKUP('Bewerking, HH'!$B287,INDIRECT("'Plak, Gebiedsmaatregelen'!A"&amp;$Q$18&amp;":H"&amp;$Q$19),N$24,FALSE)</f>
        <v>905</v>
      </c>
      <c r="O287" s="18">
        <f ca="1">VLOOKUP('Bewerking, HH'!$B287,INDIRECT("'Plak, Gebiedsmaatregelen'!A"&amp;$Q$18&amp;":H"&amp;$Q$19),O$24,FALSE)</f>
        <v>0</v>
      </c>
      <c r="P287" s="18">
        <f ca="1">VLOOKUP('Bewerking, HH'!$B287,INDIRECT("'Plak, Gebiedsmaatregelen'!A"&amp;$Q$18&amp;":H"&amp;$Q$19),P$24,FALSE)</f>
        <v>0</v>
      </c>
      <c r="Q287" s="18">
        <f ca="1">VLOOKUP('Bewerking, HH'!$B287,INDIRECT("'Plak, Gebiedsmaatregelen'!A"&amp;$Q$18&amp;":H"&amp;$Q$19),Q$24,FALSE)</f>
        <v>0</v>
      </c>
      <c r="R287" s="18">
        <f ca="1">VLOOKUP('Bewerking, HH'!$B287,INDIRECT("'Plak, Gebiedsmaatregelen'!A"&amp;$Q$18&amp;":H"&amp;$Q$19),R$24,FALSE)</f>
        <v>0</v>
      </c>
      <c r="S287" s="18">
        <f ca="1">VLOOKUP('Bewerking, HH'!$B287,INDIRECT("'Plak, Gebiedsmaatregelen'!A"&amp;$Q$18&amp;":H"&amp;$Q$19),S$24,FALSE)</f>
        <v>1448</v>
      </c>
      <c r="W287" s="18">
        <f ca="1">VLOOKUP('Bewerking, HH'!$B287,INDIRECT("'Plak, Gebiedsmaatregelen'!A"&amp;$AA$18&amp;":H"&amp;$AA$19),W$24,FALSE)</f>
        <v>2353</v>
      </c>
      <c r="X287" s="18">
        <f ca="1">VLOOKUP('Bewerking, HH'!$B287,INDIRECT("'Plak, Gebiedsmaatregelen'!A"&amp;$AA$18&amp;":H"&amp;$AA$19),X$24,FALSE)</f>
        <v>905</v>
      </c>
      <c r="Y287" s="18">
        <f ca="1">VLOOKUP('Bewerking, HH'!$B287,INDIRECT("'Plak, Gebiedsmaatregelen'!A"&amp;$AA$18&amp;":H"&amp;$AA$19),Y$24,FALSE)</f>
        <v>0</v>
      </c>
      <c r="Z287" s="18">
        <f ca="1">VLOOKUP('Bewerking, HH'!$B287,INDIRECT("'Plak, Gebiedsmaatregelen'!A"&amp;$AA$18&amp;":H"&amp;$AA$19),Z$24,FALSE)</f>
        <v>0</v>
      </c>
      <c r="AA287" s="18">
        <f ca="1">VLOOKUP('Bewerking, HH'!$B287,INDIRECT("'Plak, Gebiedsmaatregelen'!A"&amp;$AA$18&amp;":H"&amp;$AA$19),AA$24,FALSE)</f>
        <v>0</v>
      </c>
      <c r="AB287" s="18">
        <f ca="1">VLOOKUP('Bewerking, HH'!$B287,INDIRECT("'Plak, Gebiedsmaatregelen'!A"&amp;$AA$18&amp;":H"&amp;$AA$19),AB$24,FALSE)</f>
        <v>858</v>
      </c>
      <c r="AC287" s="18">
        <f ca="1">VLOOKUP('Bewerking, HH'!$B287,INDIRECT("'Plak, Gebiedsmaatregelen'!A"&amp;$AA$18&amp;":H"&amp;$AA$19),AC$24,FALSE)</f>
        <v>590</v>
      </c>
      <c r="AG287" s="18">
        <f ca="1">VLOOKUP('Bewerking, HH'!$B287,INDIRECT("'Plak, Gebiedsmaatregelen'!A"&amp;$AK$18&amp;":H"&amp;$AK$19),AG$24,FALSE)</f>
        <v>2353</v>
      </c>
      <c r="AH287" s="18">
        <f ca="1">VLOOKUP('Bewerking, HH'!$B287,INDIRECT("'Plak, Gebiedsmaatregelen'!A"&amp;$AK$18&amp;":H"&amp;$AK$19),AH$24,FALSE)</f>
        <v>905</v>
      </c>
      <c r="AI287" s="18">
        <f ca="1">VLOOKUP('Bewerking, HH'!$B287,INDIRECT("'Plak, Gebiedsmaatregelen'!A"&amp;$AK$18&amp;":H"&amp;$AK$19),AI$24,FALSE)</f>
        <v>0</v>
      </c>
      <c r="AJ287" s="18">
        <f ca="1">VLOOKUP('Bewerking, HH'!$B287,INDIRECT("'Plak, Gebiedsmaatregelen'!A"&amp;$AK$18&amp;":H"&amp;$AK$19),AJ$24,FALSE)</f>
        <v>0</v>
      </c>
      <c r="AK287" s="18">
        <f ca="1">VLOOKUP('Bewerking, HH'!$B287,INDIRECT("'Plak, Gebiedsmaatregelen'!A"&amp;$AK$18&amp;":H"&amp;$AK$19),AK$24,FALSE)</f>
        <v>0</v>
      </c>
      <c r="AL287" s="18">
        <f ca="1">VLOOKUP('Bewerking, HH'!$B287,INDIRECT("'Plak, Gebiedsmaatregelen'!A"&amp;$AK$18&amp;":H"&amp;$AK$19),AL$24,FALSE)</f>
        <v>0</v>
      </c>
      <c r="AM287" s="18">
        <f ca="1">VLOOKUP('Bewerking, HH'!$B287,INDIRECT("'Plak, Gebiedsmaatregelen'!A"&amp;$AK$18&amp;":H"&amp;$AK$19),AM$24,FALSE)</f>
        <v>0</v>
      </c>
      <c r="AQ287" s="18">
        <f ca="1">VLOOKUP('Bewerking, HH'!$B287,INDIRECT("'Plak, Gebiedsmaatregelen'!A"&amp;$AU$18&amp;":H"&amp;$AU$19),AQ$24,FALSE)</f>
        <v>2353</v>
      </c>
      <c r="AR287" s="18">
        <f ca="1">VLOOKUP('Bewerking, HH'!$B287,INDIRECT("'Plak, Gebiedsmaatregelen'!A"&amp;$AU$18&amp;":H"&amp;$AU$19),AR$24,FALSE)</f>
        <v>2051</v>
      </c>
      <c r="AS287" s="18">
        <f ca="1">VLOOKUP('Bewerking, HH'!$B287,INDIRECT("'Plak, Gebiedsmaatregelen'!A"&amp;$AU$18&amp;":H"&amp;$AU$19),AS$24,FALSE)</f>
        <v>301</v>
      </c>
      <c r="AT287" s="18">
        <f ca="1">VLOOKUP('Bewerking, HH'!$B287,INDIRECT("'Plak, Gebiedsmaatregelen'!A"&amp;$AU$18&amp;":H"&amp;$AU$19),AT$24,FALSE)</f>
        <v>0</v>
      </c>
      <c r="AU287" s="18">
        <f ca="1">VLOOKUP('Bewerking, HH'!$B287,INDIRECT("'Plak, Gebiedsmaatregelen'!A"&amp;$AU$18&amp;":H"&amp;$AU$19),AU$24,FALSE)</f>
        <v>0</v>
      </c>
      <c r="AV287" s="18">
        <f ca="1">VLOOKUP('Bewerking, HH'!$B287,INDIRECT("'Plak, Gebiedsmaatregelen'!A"&amp;$AU$18&amp;":H"&amp;$AU$19),AV$24,FALSE)</f>
        <v>0</v>
      </c>
      <c r="AW287" s="18">
        <f ca="1">VLOOKUP('Bewerking, HH'!$B287,INDIRECT("'Plak, Gebiedsmaatregelen'!A"&amp;$AU$18&amp;":H"&amp;$AU$19),AW$24,FALSE)</f>
        <v>1</v>
      </c>
    </row>
    <row r="288" spans="2:49" x14ac:dyDescent="0.25">
      <c r="B288" s="18" t="s">
        <v>84</v>
      </c>
      <c r="C288" s="18">
        <f ca="1">VLOOKUP('Bewerking, HH'!$B288,INDIRECT("'Plak, Gebiedsmaatregelen'!A"&amp;$G$18&amp;":H"&amp;$G$19),C$24,FALSE)</f>
        <v>2255</v>
      </c>
      <c r="D288" s="18">
        <f ca="1">VLOOKUP('Bewerking, HH'!$B288,INDIRECT("'Plak, Gebiedsmaatregelen'!A"&amp;$G$18&amp;":H"&amp;$G$19),D$24,FALSE)</f>
        <v>646</v>
      </c>
      <c r="E288" s="18">
        <f ca="1">VLOOKUP('Bewerking, HH'!$B288,INDIRECT("'Plak, Gebiedsmaatregelen'!A"&amp;$G$18&amp;":H"&amp;$G$19),E$24,FALSE)</f>
        <v>0</v>
      </c>
      <c r="F288" s="18">
        <f ca="1">VLOOKUP('Bewerking, HH'!$B288,INDIRECT("'Plak, Gebiedsmaatregelen'!A"&amp;$G$18&amp;":H"&amp;$G$19),F$24,FALSE)</f>
        <v>0</v>
      </c>
      <c r="G288" s="18">
        <f ca="1">VLOOKUP('Bewerking, HH'!$B288,INDIRECT("'Plak, Gebiedsmaatregelen'!A"&amp;$G$18&amp;":H"&amp;$G$19),G$24,FALSE)</f>
        <v>0</v>
      </c>
      <c r="H288" s="18">
        <f ca="1">VLOOKUP('Bewerking, HH'!$B288,INDIRECT("'Plak, Gebiedsmaatregelen'!A"&amp;$G$18&amp;":H"&amp;$G$19),H$24,FALSE)</f>
        <v>0</v>
      </c>
      <c r="I288" s="18">
        <f ca="1">VLOOKUP('Bewerking, HH'!$B288,INDIRECT("'Plak, Gebiedsmaatregelen'!A"&amp;$G$18&amp;":H"&amp;$G$19),I$24,FALSE)</f>
        <v>1609</v>
      </c>
      <c r="M288" s="18">
        <f ca="1">VLOOKUP('Bewerking, HH'!$B288,INDIRECT("'Plak, Gebiedsmaatregelen'!A"&amp;$Q$18&amp;":H"&amp;$Q$19),M$24,FALSE)</f>
        <v>2255</v>
      </c>
      <c r="N288" s="18">
        <f ca="1">VLOOKUP('Bewerking, HH'!$B288,INDIRECT("'Plak, Gebiedsmaatregelen'!A"&amp;$Q$18&amp;":H"&amp;$Q$19),N$24,FALSE)</f>
        <v>646</v>
      </c>
      <c r="O288" s="18">
        <f ca="1">VLOOKUP('Bewerking, HH'!$B288,INDIRECT("'Plak, Gebiedsmaatregelen'!A"&amp;$Q$18&amp;":H"&amp;$Q$19),O$24,FALSE)</f>
        <v>0</v>
      </c>
      <c r="P288" s="18">
        <f ca="1">VLOOKUP('Bewerking, HH'!$B288,INDIRECT("'Plak, Gebiedsmaatregelen'!A"&amp;$Q$18&amp;":H"&amp;$Q$19),P$24,FALSE)</f>
        <v>0</v>
      </c>
      <c r="Q288" s="18">
        <f ca="1">VLOOKUP('Bewerking, HH'!$B288,INDIRECT("'Plak, Gebiedsmaatregelen'!A"&amp;$Q$18&amp;":H"&amp;$Q$19),Q$24,FALSE)</f>
        <v>0</v>
      </c>
      <c r="R288" s="18">
        <f ca="1">VLOOKUP('Bewerking, HH'!$B288,INDIRECT("'Plak, Gebiedsmaatregelen'!A"&amp;$Q$18&amp;":H"&amp;$Q$19),R$24,FALSE)</f>
        <v>0</v>
      </c>
      <c r="S288" s="18">
        <f ca="1">VLOOKUP('Bewerking, HH'!$B288,INDIRECT("'Plak, Gebiedsmaatregelen'!A"&amp;$Q$18&amp;":H"&amp;$Q$19),S$24,FALSE)</f>
        <v>1609</v>
      </c>
      <c r="W288" s="18">
        <f ca="1">VLOOKUP('Bewerking, HH'!$B288,INDIRECT("'Plak, Gebiedsmaatregelen'!A"&amp;$AA$18&amp;":H"&amp;$AA$19),W$24,FALSE)</f>
        <v>2255</v>
      </c>
      <c r="X288" s="18">
        <f ca="1">VLOOKUP('Bewerking, HH'!$B288,INDIRECT("'Plak, Gebiedsmaatregelen'!A"&amp;$AA$18&amp;":H"&amp;$AA$19),X$24,FALSE)</f>
        <v>646</v>
      </c>
      <c r="Y288" s="18">
        <f ca="1">VLOOKUP('Bewerking, HH'!$B288,INDIRECT("'Plak, Gebiedsmaatregelen'!A"&amp;$AA$18&amp;":H"&amp;$AA$19),Y$24,FALSE)</f>
        <v>0</v>
      </c>
      <c r="Z288" s="18">
        <f ca="1">VLOOKUP('Bewerking, HH'!$B288,INDIRECT("'Plak, Gebiedsmaatregelen'!A"&amp;$AA$18&amp;":H"&amp;$AA$19),Z$24,FALSE)</f>
        <v>0</v>
      </c>
      <c r="AA288" s="18">
        <f ca="1">VLOOKUP('Bewerking, HH'!$B288,INDIRECT("'Plak, Gebiedsmaatregelen'!A"&amp;$AA$18&amp;":H"&amp;$AA$19),AA$24,FALSE)</f>
        <v>0</v>
      </c>
      <c r="AB288" s="18">
        <f ca="1">VLOOKUP('Bewerking, HH'!$B288,INDIRECT("'Plak, Gebiedsmaatregelen'!A"&amp;$AA$18&amp;":H"&amp;$AA$19),AB$24,FALSE)</f>
        <v>900</v>
      </c>
      <c r="AC288" s="18">
        <f ca="1">VLOOKUP('Bewerking, HH'!$B288,INDIRECT("'Plak, Gebiedsmaatregelen'!A"&amp;$AA$18&amp;":H"&amp;$AA$19),AC$24,FALSE)</f>
        <v>709</v>
      </c>
      <c r="AG288" s="18">
        <f ca="1">VLOOKUP('Bewerking, HH'!$B288,INDIRECT("'Plak, Gebiedsmaatregelen'!A"&amp;$AK$18&amp;":H"&amp;$AK$19),AG$24,FALSE)</f>
        <v>2255</v>
      </c>
      <c r="AH288" s="18">
        <f ca="1">VLOOKUP('Bewerking, HH'!$B288,INDIRECT("'Plak, Gebiedsmaatregelen'!A"&amp;$AK$18&amp;":H"&amp;$AK$19),AH$24,FALSE)</f>
        <v>646</v>
      </c>
      <c r="AI288" s="18">
        <f ca="1">VLOOKUP('Bewerking, HH'!$B288,INDIRECT("'Plak, Gebiedsmaatregelen'!A"&amp;$AK$18&amp;":H"&amp;$AK$19),AI$24,FALSE)</f>
        <v>0</v>
      </c>
      <c r="AJ288" s="18">
        <f ca="1">VLOOKUP('Bewerking, HH'!$B288,INDIRECT("'Plak, Gebiedsmaatregelen'!A"&amp;$AK$18&amp;":H"&amp;$AK$19),AJ$24,FALSE)</f>
        <v>0</v>
      </c>
      <c r="AK288" s="18">
        <f ca="1">VLOOKUP('Bewerking, HH'!$B288,INDIRECT("'Plak, Gebiedsmaatregelen'!A"&amp;$AK$18&amp;":H"&amp;$AK$19),AK$24,FALSE)</f>
        <v>0</v>
      </c>
      <c r="AL288" s="18">
        <f ca="1">VLOOKUP('Bewerking, HH'!$B288,INDIRECT("'Plak, Gebiedsmaatregelen'!A"&amp;$AK$18&amp;":H"&amp;$AK$19),AL$24,FALSE)</f>
        <v>0</v>
      </c>
      <c r="AM288" s="18">
        <f ca="1">VLOOKUP('Bewerking, HH'!$B288,INDIRECT("'Plak, Gebiedsmaatregelen'!A"&amp;$AK$18&amp;":H"&amp;$AK$19),AM$24,FALSE)</f>
        <v>0</v>
      </c>
      <c r="AQ288" s="18">
        <f ca="1">VLOOKUP('Bewerking, HH'!$B288,INDIRECT("'Plak, Gebiedsmaatregelen'!A"&amp;$AU$18&amp;":H"&amp;$AU$19),AQ$24,FALSE)</f>
        <v>2255</v>
      </c>
      <c r="AR288" s="18">
        <f ca="1">VLOOKUP('Bewerking, HH'!$B288,INDIRECT("'Plak, Gebiedsmaatregelen'!A"&amp;$AU$18&amp;":H"&amp;$AU$19),AR$24,FALSE)</f>
        <v>2055</v>
      </c>
      <c r="AS288" s="18">
        <f ca="1">VLOOKUP('Bewerking, HH'!$B288,INDIRECT("'Plak, Gebiedsmaatregelen'!A"&amp;$AU$18&amp;":H"&amp;$AU$19),AS$24,FALSE)</f>
        <v>200</v>
      </c>
      <c r="AT288" s="18">
        <f ca="1">VLOOKUP('Bewerking, HH'!$B288,INDIRECT("'Plak, Gebiedsmaatregelen'!A"&amp;$AU$18&amp;":H"&amp;$AU$19),AT$24,FALSE)</f>
        <v>0</v>
      </c>
      <c r="AU288" s="18">
        <f ca="1">VLOOKUP('Bewerking, HH'!$B288,INDIRECT("'Plak, Gebiedsmaatregelen'!A"&amp;$AU$18&amp;":H"&amp;$AU$19),AU$24,FALSE)</f>
        <v>0</v>
      </c>
      <c r="AV288" s="18">
        <f ca="1">VLOOKUP('Bewerking, HH'!$B288,INDIRECT("'Plak, Gebiedsmaatregelen'!A"&amp;$AU$18&amp;":H"&amp;$AU$19),AV$24,FALSE)</f>
        <v>0</v>
      </c>
      <c r="AW288" s="18">
        <f ca="1">VLOOKUP('Bewerking, HH'!$B288,INDIRECT("'Plak, Gebiedsmaatregelen'!A"&amp;$AU$18&amp;":H"&amp;$AU$19),AW$24,FALSE)</f>
        <v>0</v>
      </c>
    </row>
    <row r="289" spans="2:49" x14ac:dyDescent="0.25">
      <c r="B289" s="18" t="s">
        <v>85</v>
      </c>
      <c r="C289" s="18">
        <f ca="1">VLOOKUP('Bewerking, HH'!$B289,INDIRECT("'Plak, Gebiedsmaatregelen'!A"&amp;$G$18&amp;":H"&amp;$G$19),C$24,FALSE)</f>
        <v>22175</v>
      </c>
      <c r="D289" s="18">
        <f ca="1">VLOOKUP('Bewerking, HH'!$B289,INDIRECT("'Plak, Gebiedsmaatregelen'!A"&amp;$G$18&amp;":H"&amp;$G$19),D$24,FALSE)</f>
        <v>3166</v>
      </c>
      <c r="E289" s="18">
        <f ca="1">VLOOKUP('Bewerking, HH'!$B289,INDIRECT("'Plak, Gebiedsmaatregelen'!A"&amp;$G$18&amp;":H"&amp;$G$19),E$24,FALSE)</f>
        <v>0</v>
      </c>
      <c r="F289" s="18">
        <f ca="1">VLOOKUP('Bewerking, HH'!$B289,INDIRECT("'Plak, Gebiedsmaatregelen'!A"&amp;$G$18&amp;":H"&amp;$G$19),F$24,FALSE)</f>
        <v>0</v>
      </c>
      <c r="G289" s="18">
        <f ca="1">VLOOKUP('Bewerking, HH'!$B289,INDIRECT("'Plak, Gebiedsmaatregelen'!A"&amp;$G$18&amp;":H"&amp;$G$19),G$24,FALSE)</f>
        <v>0</v>
      </c>
      <c r="H289" s="18">
        <f ca="1">VLOOKUP('Bewerking, HH'!$B289,INDIRECT("'Plak, Gebiedsmaatregelen'!A"&amp;$G$18&amp;":H"&amp;$G$19),H$24,FALSE)</f>
        <v>0</v>
      </c>
      <c r="I289" s="18">
        <f ca="1">VLOOKUP('Bewerking, HH'!$B289,INDIRECT("'Plak, Gebiedsmaatregelen'!A"&amp;$G$18&amp;":H"&amp;$G$19),I$24,FALSE)</f>
        <v>19009</v>
      </c>
      <c r="M289" s="18">
        <f ca="1">VLOOKUP('Bewerking, HH'!$B289,INDIRECT("'Plak, Gebiedsmaatregelen'!A"&amp;$Q$18&amp;":H"&amp;$Q$19),M$24,FALSE)</f>
        <v>22175</v>
      </c>
      <c r="N289" s="18">
        <f ca="1">VLOOKUP('Bewerking, HH'!$B289,INDIRECT("'Plak, Gebiedsmaatregelen'!A"&amp;$Q$18&amp;":H"&amp;$Q$19),N$24,FALSE)</f>
        <v>3166</v>
      </c>
      <c r="O289" s="18">
        <f ca="1">VLOOKUP('Bewerking, HH'!$B289,INDIRECT("'Plak, Gebiedsmaatregelen'!A"&amp;$Q$18&amp;":H"&amp;$Q$19),O$24,FALSE)</f>
        <v>0</v>
      </c>
      <c r="P289" s="18">
        <f ca="1">VLOOKUP('Bewerking, HH'!$B289,INDIRECT("'Plak, Gebiedsmaatregelen'!A"&amp;$Q$18&amp;":H"&amp;$Q$19),P$24,FALSE)</f>
        <v>0</v>
      </c>
      <c r="Q289" s="18">
        <f ca="1">VLOOKUP('Bewerking, HH'!$B289,INDIRECT("'Plak, Gebiedsmaatregelen'!A"&amp;$Q$18&amp;":H"&amp;$Q$19),Q$24,FALSE)</f>
        <v>0</v>
      </c>
      <c r="R289" s="18">
        <f ca="1">VLOOKUP('Bewerking, HH'!$B289,INDIRECT("'Plak, Gebiedsmaatregelen'!A"&amp;$Q$18&amp;":H"&amp;$Q$19),R$24,FALSE)</f>
        <v>0</v>
      </c>
      <c r="S289" s="18">
        <f ca="1">VLOOKUP('Bewerking, HH'!$B289,INDIRECT("'Plak, Gebiedsmaatregelen'!A"&amp;$Q$18&amp;":H"&amp;$Q$19),S$24,FALSE)</f>
        <v>19009</v>
      </c>
      <c r="W289" s="18">
        <f ca="1">VLOOKUP('Bewerking, HH'!$B289,INDIRECT("'Plak, Gebiedsmaatregelen'!A"&amp;$AA$18&amp;":H"&amp;$AA$19),W$24,FALSE)</f>
        <v>22175</v>
      </c>
      <c r="X289" s="18">
        <f ca="1">VLOOKUP('Bewerking, HH'!$B289,INDIRECT("'Plak, Gebiedsmaatregelen'!A"&amp;$AA$18&amp;":H"&amp;$AA$19),X$24,FALSE)</f>
        <v>3155</v>
      </c>
      <c r="Y289" s="18">
        <f ca="1">VLOOKUP('Bewerking, HH'!$B289,INDIRECT("'Plak, Gebiedsmaatregelen'!A"&amp;$AA$18&amp;":H"&amp;$AA$19),Y$24,FALSE)</f>
        <v>0</v>
      </c>
      <c r="Z289" s="18">
        <f ca="1">VLOOKUP('Bewerking, HH'!$B289,INDIRECT("'Plak, Gebiedsmaatregelen'!A"&amp;$AA$18&amp;":H"&amp;$AA$19),Z$24,FALSE)</f>
        <v>0</v>
      </c>
      <c r="AA289" s="18">
        <f ca="1">VLOOKUP('Bewerking, HH'!$B289,INDIRECT("'Plak, Gebiedsmaatregelen'!A"&amp;$AA$18&amp;":H"&amp;$AA$19),AA$24,FALSE)</f>
        <v>0</v>
      </c>
      <c r="AB289" s="18">
        <f ca="1">VLOOKUP('Bewerking, HH'!$B289,INDIRECT("'Plak, Gebiedsmaatregelen'!A"&amp;$AA$18&amp;":H"&amp;$AA$19),AB$24,FALSE)</f>
        <v>17588</v>
      </c>
      <c r="AC289" s="18">
        <f ca="1">VLOOKUP('Bewerking, HH'!$B289,INDIRECT("'Plak, Gebiedsmaatregelen'!A"&amp;$AA$18&amp;":H"&amp;$AA$19),AC$24,FALSE)</f>
        <v>1432</v>
      </c>
      <c r="AG289" s="18">
        <f ca="1">VLOOKUP('Bewerking, HH'!$B289,INDIRECT("'Plak, Gebiedsmaatregelen'!A"&amp;$AK$18&amp;":H"&amp;$AK$19),AG$24,FALSE)</f>
        <v>22175</v>
      </c>
      <c r="AH289" s="18">
        <f ca="1">VLOOKUP('Bewerking, HH'!$B289,INDIRECT("'Plak, Gebiedsmaatregelen'!A"&amp;$AK$18&amp;":H"&amp;$AK$19),AH$24,FALSE)</f>
        <v>3155</v>
      </c>
      <c r="AI289" s="18">
        <f ca="1">VLOOKUP('Bewerking, HH'!$B289,INDIRECT("'Plak, Gebiedsmaatregelen'!A"&amp;$AK$18&amp;":H"&amp;$AK$19),AI$24,FALSE)</f>
        <v>0</v>
      </c>
      <c r="AJ289" s="18">
        <f ca="1">VLOOKUP('Bewerking, HH'!$B289,INDIRECT("'Plak, Gebiedsmaatregelen'!A"&amp;$AK$18&amp;":H"&amp;$AK$19),AJ$24,FALSE)</f>
        <v>0</v>
      </c>
      <c r="AK289" s="18">
        <f ca="1">VLOOKUP('Bewerking, HH'!$B289,INDIRECT("'Plak, Gebiedsmaatregelen'!A"&amp;$AK$18&amp;":H"&amp;$AK$19),AK$24,FALSE)</f>
        <v>0</v>
      </c>
      <c r="AL289" s="18">
        <f ca="1">VLOOKUP('Bewerking, HH'!$B289,INDIRECT("'Plak, Gebiedsmaatregelen'!A"&amp;$AK$18&amp;":H"&amp;$AK$19),AL$24,FALSE)</f>
        <v>0</v>
      </c>
      <c r="AM289" s="18">
        <f ca="1">VLOOKUP('Bewerking, HH'!$B289,INDIRECT("'Plak, Gebiedsmaatregelen'!A"&amp;$AK$18&amp;":H"&amp;$AK$19),AM$24,FALSE)</f>
        <v>0</v>
      </c>
      <c r="AQ289" s="18">
        <f ca="1">VLOOKUP('Bewerking, HH'!$B289,INDIRECT("'Plak, Gebiedsmaatregelen'!A"&amp;$AU$18&amp;":H"&amp;$AU$19),AQ$24,FALSE)</f>
        <v>22175</v>
      </c>
      <c r="AR289" s="18">
        <f ca="1">VLOOKUP('Bewerking, HH'!$B289,INDIRECT("'Plak, Gebiedsmaatregelen'!A"&amp;$AU$18&amp;":H"&amp;$AU$19),AR$24,FALSE)</f>
        <v>6335</v>
      </c>
      <c r="AS289" s="18">
        <f ca="1">VLOOKUP('Bewerking, HH'!$B289,INDIRECT("'Plak, Gebiedsmaatregelen'!A"&amp;$AU$18&amp;":H"&amp;$AU$19),AS$24,FALSE)</f>
        <v>15826</v>
      </c>
      <c r="AT289" s="18">
        <f ca="1">VLOOKUP('Bewerking, HH'!$B289,INDIRECT("'Plak, Gebiedsmaatregelen'!A"&amp;$AU$18&amp;":H"&amp;$AU$19),AT$24,FALSE)</f>
        <v>0</v>
      </c>
      <c r="AU289" s="18">
        <f ca="1">VLOOKUP('Bewerking, HH'!$B289,INDIRECT("'Plak, Gebiedsmaatregelen'!A"&amp;$AU$18&amp;":H"&amp;$AU$19),AU$24,FALSE)</f>
        <v>0</v>
      </c>
      <c r="AV289" s="18">
        <f ca="1">VLOOKUP('Bewerking, HH'!$B289,INDIRECT("'Plak, Gebiedsmaatregelen'!A"&amp;$AU$18&amp;":H"&amp;$AU$19),AV$24,FALSE)</f>
        <v>0</v>
      </c>
      <c r="AW289" s="18">
        <f ca="1">VLOOKUP('Bewerking, HH'!$B289,INDIRECT("'Plak, Gebiedsmaatregelen'!A"&amp;$AU$18&amp;":H"&amp;$AU$19),AW$24,FALSE)</f>
        <v>14</v>
      </c>
    </row>
    <row r="290" spans="2:49" x14ac:dyDescent="0.25">
      <c r="B290" s="18" t="s">
        <v>86</v>
      </c>
      <c r="C290" s="18">
        <f ca="1">VLOOKUP('Bewerking, HH'!$B290,INDIRECT("'Plak, Gebiedsmaatregelen'!A"&amp;$G$18&amp;":H"&amp;$G$19),C$24,FALSE)</f>
        <v>4844</v>
      </c>
      <c r="D290" s="18">
        <f ca="1">VLOOKUP('Bewerking, HH'!$B290,INDIRECT("'Plak, Gebiedsmaatregelen'!A"&amp;$G$18&amp;":H"&amp;$G$19),D$24,FALSE)</f>
        <v>1572</v>
      </c>
      <c r="E290" s="18">
        <f ca="1">VLOOKUP('Bewerking, HH'!$B290,INDIRECT("'Plak, Gebiedsmaatregelen'!A"&amp;$G$18&amp;":H"&amp;$G$19),E$24,FALSE)</f>
        <v>0</v>
      </c>
      <c r="F290" s="18">
        <f ca="1">VLOOKUP('Bewerking, HH'!$B290,INDIRECT("'Plak, Gebiedsmaatregelen'!A"&amp;$G$18&amp;":H"&amp;$G$19),F$24,FALSE)</f>
        <v>0</v>
      </c>
      <c r="G290" s="18">
        <f ca="1">VLOOKUP('Bewerking, HH'!$B290,INDIRECT("'Plak, Gebiedsmaatregelen'!A"&amp;$G$18&amp;":H"&amp;$G$19),G$24,FALSE)</f>
        <v>0</v>
      </c>
      <c r="H290" s="18">
        <f ca="1">VLOOKUP('Bewerking, HH'!$B290,INDIRECT("'Plak, Gebiedsmaatregelen'!A"&amp;$G$18&amp;":H"&amp;$G$19),H$24,FALSE)</f>
        <v>0</v>
      </c>
      <c r="I290" s="18">
        <f ca="1">VLOOKUP('Bewerking, HH'!$B290,INDIRECT("'Plak, Gebiedsmaatregelen'!A"&amp;$G$18&amp;":H"&amp;$G$19),I$24,FALSE)</f>
        <v>3272</v>
      </c>
      <c r="M290" s="18">
        <f ca="1">VLOOKUP('Bewerking, HH'!$B290,INDIRECT("'Plak, Gebiedsmaatregelen'!A"&amp;$Q$18&amp;":H"&amp;$Q$19),M$24,FALSE)</f>
        <v>4844</v>
      </c>
      <c r="N290" s="18">
        <f ca="1">VLOOKUP('Bewerking, HH'!$B290,INDIRECT("'Plak, Gebiedsmaatregelen'!A"&amp;$Q$18&amp;":H"&amp;$Q$19),N$24,FALSE)</f>
        <v>1572</v>
      </c>
      <c r="O290" s="18">
        <f ca="1">VLOOKUP('Bewerking, HH'!$B290,INDIRECT("'Plak, Gebiedsmaatregelen'!A"&amp;$Q$18&amp;":H"&amp;$Q$19),O$24,FALSE)</f>
        <v>0</v>
      </c>
      <c r="P290" s="18">
        <f ca="1">VLOOKUP('Bewerking, HH'!$B290,INDIRECT("'Plak, Gebiedsmaatregelen'!A"&amp;$Q$18&amp;":H"&amp;$Q$19),P$24,FALSE)</f>
        <v>0</v>
      </c>
      <c r="Q290" s="18">
        <f ca="1">VLOOKUP('Bewerking, HH'!$B290,INDIRECT("'Plak, Gebiedsmaatregelen'!A"&amp;$Q$18&amp;":H"&amp;$Q$19),Q$24,FALSE)</f>
        <v>0</v>
      </c>
      <c r="R290" s="18">
        <f ca="1">VLOOKUP('Bewerking, HH'!$B290,INDIRECT("'Plak, Gebiedsmaatregelen'!A"&amp;$Q$18&amp;":H"&amp;$Q$19),R$24,FALSE)</f>
        <v>0</v>
      </c>
      <c r="S290" s="18">
        <f ca="1">VLOOKUP('Bewerking, HH'!$B290,INDIRECT("'Plak, Gebiedsmaatregelen'!A"&amp;$Q$18&amp;":H"&amp;$Q$19),S$24,FALSE)</f>
        <v>3272</v>
      </c>
      <c r="W290" s="18">
        <f ca="1">VLOOKUP('Bewerking, HH'!$B290,INDIRECT("'Plak, Gebiedsmaatregelen'!A"&amp;$AA$18&amp;":H"&amp;$AA$19),W$24,FALSE)</f>
        <v>4844</v>
      </c>
      <c r="X290" s="18">
        <f ca="1">VLOOKUP('Bewerking, HH'!$B290,INDIRECT("'Plak, Gebiedsmaatregelen'!A"&amp;$AA$18&amp;":H"&amp;$AA$19),X$24,FALSE)</f>
        <v>1572</v>
      </c>
      <c r="Y290" s="18">
        <f ca="1">VLOOKUP('Bewerking, HH'!$B290,INDIRECT("'Plak, Gebiedsmaatregelen'!A"&amp;$AA$18&amp;":H"&amp;$AA$19),Y$24,FALSE)</f>
        <v>0</v>
      </c>
      <c r="Z290" s="18">
        <f ca="1">VLOOKUP('Bewerking, HH'!$B290,INDIRECT("'Plak, Gebiedsmaatregelen'!A"&amp;$AA$18&amp;":H"&amp;$AA$19),Z$24,FALSE)</f>
        <v>0</v>
      </c>
      <c r="AA290" s="18">
        <f ca="1">VLOOKUP('Bewerking, HH'!$B290,INDIRECT("'Plak, Gebiedsmaatregelen'!A"&amp;$AA$18&amp;":H"&amp;$AA$19),AA$24,FALSE)</f>
        <v>0</v>
      </c>
      <c r="AB290" s="18">
        <f ca="1">VLOOKUP('Bewerking, HH'!$B290,INDIRECT("'Plak, Gebiedsmaatregelen'!A"&amp;$AA$18&amp;":H"&amp;$AA$19),AB$24,FALSE)</f>
        <v>2786</v>
      </c>
      <c r="AC290" s="18">
        <f ca="1">VLOOKUP('Bewerking, HH'!$B290,INDIRECT("'Plak, Gebiedsmaatregelen'!A"&amp;$AA$18&amp;":H"&amp;$AA$19),AC$24,FALSE)</f>
        <v>486</v>
      </c>
      <c r="AG290" s="18">
        <f ca="1">VLOOKUP('Bewerking, HH'!$B290,INDIRECT("'Plak, Gebiedsmaatregelen'!A"&amp;$AK$18&amp;":H"&amp;$AK$19),AG$24,FALSE)</f>
        <v>4844</v>
      </c>
      <c r="AH290" s="18">
        <f ca="1">VLOOKUP('Bewerking, HH'!$B290,INDIRECT("'Plak, Gebiedsmaatregelen'!A"&amp;$AK$18&amp;":H"&amp;$AK$19),AH$24,FALSE)</f>
        <v>1572</v>
      </c>
      <c r="AI290" s="18">
        <f ca="1">VLOOKUP('Bewerking, HH'!$B290,INDIRECT("'Plak, Gebiedsmaatregelen'!A"&amp;$AK$18&amp;":H"&amp;$AK$19),AI$24,FALSE)</f>
        <v>0</v>
      </c>
      <c r="AJ290" s="18">
        <f ca="1">VLOOKUP('Bewerking, HH'!$B290,INDIRECT("'Plak, Gebiedsmaatregelen'!A"&amp;$AK$18&amp;":H"&amp;$AK$19),AJ$24,FALSE)</f>
        <v>0</v>
      </c>
      <c r="AK290" s="18">
        <f ca="1">VLOOKUP('Bewerking, HH'!$B290,INDIRECT("'Plak, Gebiedsmaatregelen'!A"&amp;$AK$18&amp;":H"&amp;$AK$19),AK$24,FALSE)</f>
        <v>0</v>
      </c>
      <c r="AL290" s="18">
        <f ca="1">VLOOKUP('Bewerking, HH'!$B290,INDIRECT("'Plak, Gebiedsmaatregelen'!A"&amp;$AK$18&amp;":H"&amp;$AK$19),AL$24,FALSE)</f>
        <v>0</v>
      </c>
      <c r="AM290" s="18">
        <f ca="1">VLOOKUP('Bewerking, HH'!$B290,INDIRECT("'Plak, Gebiedsmaatregelen'!A"&amp;$AK$18&amp;":H"&amp;$AK$19),AM$24,FALSE)</f>
        <v>0</v>
      </c>
      <c r="AQ290" s="18">
        <f ca="1">VLOOKUP('Bewerking, HH'!$B290,INDIRECT("'Plak, Gebiedsmaatregelen'!A"&amp;$AU$18&amp;":H"&amp;$AU$19),AQ$24,FALSE)</f>
        <v>4844</v>
      </c>
      <c r="AR290" s="18">
        <f ca="1">VLOOKUP('Bewerking, HH'!$B290,INDIRECT("'Plak, Gebiedsmaatregelen'!A"&amp;$AU$18&amp;":H"&amp;$AU$19),AR$24,FALSE)</f>
        <v>3211</v>
      </c>
      <c r="AS290" s="18">
        <f ca="1">VLOOKUP('Bewerking, HH'!$B290,INDIRECT("'Plak, Gebiedsmaatregelen'!A"&amp;$AU$18&amp;":H"&amp;$AU$19),AS$24,FALSE)</f>
        <v>1624</v>
      </c>
      <c r="AT290" s="18">
        <f ca="1">VLOOKUP('Bewerking, HH'!$B290,INDIRECT("'Plak, Gebiedsmaatregelen'!A"&amp;$AU$18&amp;":H"&amp;$AU$19),AT$24,FALSE)</f>
        <v>0</v>
      </c>
      <c r="AU290" s="18">
        <f ca="1">VLOOKUP('Bewerking, HH'!$B290,INDIRECT("'Plak, Gebiedsmaatregelen'!A"&amp;$AU$18&amp;":H"&amp;$AU$19),AU$24,FALSE)</f>
        <v>0</v>
      </c>
      <c r="AV290" s="18">
        <f ca="1">VLOOKUP('Bewerking, HH'!$B290,INDIRECT("'Plak, Gebiedsmaatregelen'!A"&amp;$AU$18&amp;":H"&amp;$AU$19),AV$24,FALSE)</f>
        <v>0</v>
      </c>
      <c r="AW290" s="18">
        <f ca="1">VLOOKUP('Bewerking, HH'!$B290,INDIRECT("'Plak, Gebiedsmaatregelen'!A"&amp;$AU$18&amp;":H"&amp;$AU$19),AW$24,FALSE)</f>
        <v>9</v>
      </c>
    </row>
    <row r="291" spans="2:49" x14ac:dyDescent="0.25">
      <c r="B291" s="18" t="s">
        <v>87</v>
      </c>
      <c r="C291" s="18">
        <f ca="1">VLOOKUP('Bewerking, HH'!$B291,INDIRECT("'Plak, Gebiedsmaatregelen'!A"&amp;$G$18&amp;":H"&amp;$G$19),C$24,FALSE)</f>
        <v>2546</v>
      </c>
      <c r="D291" s="18">
        <f ca="1">VLOOKUP('Bewerking, HH'!$B291,INDIRECT("'Plak, Gebiedsmaatregelen'!A"&amp;$G$18&amp;":H"&amp;$G$19),D$24,FALSE)</f>
        <v>872</v>
      </c>
      <c r="E291" s="18">
        <f ca="1">VLOOKUP('Bewerking, HH'!$B291,INDIRECT("'Plak, Gebiedsmaatregelen'!A"&amp;$G$18&amp;":H"&amp;$G$19),E$24,FALSE)</f>
        <v>0</v>
      </c>
      <c r="F291" s="18">
        <f ca="1">VLOOKUP('Bewerking, HH'!$B291,INDIRECT("'Plak, Gebiedsmaatregelen'!A"&amp;$G$18&amp;":H"&amp;$G$19),F$24,FALSE)</f>
        <v>0</v>
      </c>
      <c r="G291" s="18">
        <f ca="1">VLOOKUP('Bewerking, HH'!$B291,INDIRECT("'Plak, Gebiedsmaatregelen'!A"&amp;$G$18&amp;":H"&amp;$G$19),G$24,FALSE)</f>
        <v>0</v>
      </c>
      <c r="H291" s="18">
        <f ca="1">VLOOKUP('Bewerking, HH'!$B291,INDIRECT("'Plak, Gebiedsmaatregelen'!A"&amp;$G$18&amp;":H"&amp;$G$19),H$24,FALSE)</f>
        <v>0</v>
      </c>
      <c r="I291" s="18">
        <f ca="1">VLOOKUP('Bewerking, HH'!$B291,INDIRECT("'Plak, Gebiedsmaatregelen'!A"&amp;$G$18&amp;":H"&amp;$G$19),I$24,FALSE)</f>
        <v>1674</v>
      </c>
      <c r="M291" s="18">
        <f ca="1">VLOOKUP('Bewerking, HH'!$B291,INDIRECT("'Plak, Gebiedsmaatregelen'!A"&amp;$Q$18&amp;":H"&amp;$Q$19),M$24,FALSE)</f>
        <v>2546</v>
      </c>
      <c r="N291" s="18">
        <f ca="1">VLOOKUP('Bewerking, HH'!$B291,INDIRECT("'Plak, Gebiedsmaatregelen'!A"&amp;$Q$18&amp;":H"&amp;$Q$19),N$24,FALSE)</f>
        <v>868</v>
      </c>
      <c r="O291" s="18">
        <f ca="1">VLOOKUP('Bewerking, HH'!$B291,INDIRECT("'Plak, Gebiedsmaatregelen'!A"&amp;$Q$18&amp;":H"&amp;$Q$19),O$24,FALSE)</f>
        <v>0</v>
      </c>
      <c r="P291" s="18">
        <f ca="1">VLOOKUP('Bewerking, HH'!$B291,INDIRECT("'Plak, Gebiedsmaatregelen'!A"&amp;$Q$18&amp;":H"&amp;$Q$19),P$24,FALSE)</f>
        <v>0</v>
      </c>
      <c r="Q291" s="18">
        <f ca="1">VLOOKUP('Bewerking, HH'!$B291,INDIRECT("'Plak, Gebiedsmaatregelen'!A"&amp;$Q$18&amp;":H"&amp;$Q$19),Q$24,FALSE)</f>
        <v>0</v>
      </c>
      <c r="R291" s="18">
        <f ca="1">VLOOKUP('Bewerking, HH'!$B291,INDIRECT("'Plak, Gebiedsmaatregelen'!A"&amp;$Q$18&amp;":H"&amp;$Q$19),R$24,FALSE)</f>
        <v>0</v>
      </c>
      <c r="S291" s="18">
        <f ca="1">VLOOKUP('Bewerking, HH'!$B291,INDIRECT("'Plak, Gebiedsmaatregelen'!A"&amp;$Q$18&amp;":H"&amp;$Q$19),S$24,FALSE)</f>
        <v>1678</v>
      </c>
      <c r="W291" s="18">
        <f ca="1">VLOOKUP('Bewerking, HH'!$B291,INDIRECT("'Plak, Gebiedsmaatregelen'!A"&amp;$AA$18&amp;":H"&amp;$AA$19),W$24,FALSE)</f>
        <v>2546</v>
      </c>
      <c r="X291" s="18">
        <f ca="1">VLOOKUP('Bewerking, HH'!$B291,INDIRECT("'Plak, Gebiedsmaatregelen'!A"&amp;$AA$18&amp;":H"&amp;$AA$19),X$24,FALSE)</f>
        <v>868</v>
      </c>
      <c r="Y291" s="18">
        <f ca="1">VLOOKUP('Bewerking, HH'!$B291,INDIRECT("'Plak, Gebiedsmaatregelen'!A"&amp;$AA$18&amp;":H"&amp;$AA$19),Y$24,FALSE)</f>
        <v>0</v>
      </c>
      <c r="Z291" s="18">
        <f ca="1">VLOOKUP('Bewerking, HH'!$B291,INDIRECT("'Plak, Gebiedsmaatregelen'!A"&amp;$AA$18&amp;":H"&amp;$AA$19),Z$24,FALSE)</f>
        <v>0</v>
      </c>
      <c r="AA291" s="18">
        <f ca="1">VLOOKUP('Bewerking, HH'!$B291,INDIRECT("'Plak, Gebiedsmaatregelen'!A"&amp;$AA$18&amp;":H"&amp;$AA$19),AA$24,FALSE)</f>
        <v>0</v>
      </c>
      <c r="AB291" s="18">
        <f ca="1">VLOOKUP('Bewerking, HH'!$B291,INDIRECT("'Plak, Gebiedsmaatregelen'!A"&amp;$AA$18&amp;":H"&amp;$AA$19),AB$24,FALSE)</f>
        <v>1208</v>
      </c>
      <c r="AC291" s="18">
        <f ca="1">VLOOKUP('Bewerking, HH'!$B291,INDIRECT("'Plak, Gebiedsmaatregelen'!A"&amp;$AA$18&amp;":H"&amp;$AA$19),AC$24,FALSE)</f>
        <v>470</v>
      </c>
      <c r="AG291" s="18">
        <f ca="1">VLOOKUP('Bewerking, HH'!$B291,INDIRECT("'Plak, Gebiedsmaatregelen'!A"&amp;$AK$18&amp;":H"&amp;$AK$19),AG$24,FALSE)</f>
        <v>2546</v>
      </c>
      <c r="AH291" s="18">
        <f ca="1">VLOOKUP('Bewerking, HH'!$B291,INDIRECT("'Plak, Gebiedsmaatregelen'!A"&amp;$AK$18&amp;":H"&amp;$AK$19),AH$24,FALSE)</f>
        <v>868</v>
      </c>
      <c r="AI291" s="18">
        <f ca="1">VLOOKUP('Bewerking, HH'!$B291,INDIRECT("'Plak, Gebiedsmaatregelen'!A"&amp;$AK$18&amp;":H"&amp;$AK$19),AI$24,FALSE)</f>
        <v>0</v>
      </c>
      <c r="AJ291" s="18">
        <f ca="1">VLOOKUP('Bewerking, HH'!$B291,INDIRECT("'Plak, Gebiedsmaatregelen'!A"&amp;$AK$18&amp;":H"&amp;$AK$19),AJ$24,FALSE)</f>
        <v>0</v>
      </c>
      <c r="AK291" s="18">
        <f ca="1">VLOOKUP('Bewerking, HH'!$B291,INDIRECT("'Plak, Gebiedsmaatregelen'!A"&amp;$AK$18&amp;":H"&amp;$AK$19),AK$24,FALSE)</f>
        <v>0</v>
      </c>
      <c r="AL291" s="18">
        <f ca="1">VLOOKUP('Bewerking, HH'!$B291,INDIRECT("'Plak, Gebiedsmaatregelen'!A"&amp;$AK$18&amp;":H"&amp;$AK$19),AL$24,FALSE)</f>
        <v>0</v>
      </c>
      <c r="AM291" s="18">
        <f ca="1">VLOOKUP('Bewerking, HH'!$B291,INDIRECT("'Plak, Gebiedsmaatregelen'!A"&amp;$AK$18&amp;":H"&amp;$AK$19),AM$24,FALSE)</f>
        <v>0</v>
      </c>
      <c r="AQ291" s="18">
        <f ca="1">VLOOKUP('Bewerking, HH'!$B291,INDIRECT("'Plak, Gebiedsmaatregelen'!A"&amp;$AU$18&amp;":H"&amp;$AU$19),AQ$24,FALSE)</f>
        <v>2546</v>
      </c>
      <c r="AR291" s="18">
        <f ca="1">VLOOKUP('Bewerking, HH'!$B291,INDIRECT("'Plak, Gebiedsmaatregelen'!A"&amp;$AU$18&amp;":H"&amp;$AU$19),AR$24,FALSE)</f>
        <v>1699</v>
      </c>
      <c r="AS291" s="18">
        <f ca="1">VLOOKUP('Bewerking, HH'!$B291,INDIRECT("'Plak, Gebiedsmaatregelen'!A"&amp;$AU$18&amp;":H"&amp;$AU$19),AS$24,FALSE)</f>
        <v>847</v>
      </c>
      <c r="AT291" s="18">
        <f ca="1">VLOOKUP('Bewerking, HH'!$B291,INDIRECT("'Plak, Gebiedsmaatregelen'!A"&amp;$AU$18&amp;":H"&amp;$AU$19),AT$24,FALSE)</f>
        <v>0</v>
      </c>
      <c r="AU291" s="18">
        <f ca="1">VLOOKUP('Bewerking, HH'!$B291,INDIRECT("'Plak, Gebiedsmaatregelen'!A"&amp;$AU$18&amp;":H"&amp;$AU$19),AU$24,FALSE)</f>
        <v>0</v>
      </c>
      <c r="AV291" s="18">
        <f ca="1">VLOOKUP('Bewerking, HH'!$B291,INDIRECT("'Plak, Gebiedsmaatregelen'!A"&amp;$AU$18&amp;":H"&amp;$AU$19),AV$24,FALSE)</f>
        <v>0</v>
      </c>
      <c r="AW291" s="18">
        <f ca="1">VLOOKUP('Bewerking, HH'!$B291,INDIRECT("'Plak, Gebiedsmaatregelen'!A"&amp;$AU$18&amp;":H"&amp;$AU$19),AW$24,FALSE)</f>
        <v>0</v>
      </c>
    </row>
    <row r="292" spans="2:49" x14ac:dyDescent="0.25">
      <c r="B292" s="18" t="s">
        <v>88</v>
      </c>
      <c r="C292" s="18">
        <f ca="1">VLOOKUP('Bewerking, HH'!$B292,INDIRECT("'Plak, Gebiedsmaatregelen'!A"&amp;$G$18&amp;":H"&amp;$G$19),C$24,FALSE)</f>
        <v>4426</v>
      </c>
      <c r="D292" s="18">
        <f ca="1">VLOOKUP('Bewerking, HH'!$B292,INDIRECT("'Plak, Gebiedsmaatregelen'!A"&amp;$G$18&amp;":H"&amp;$G$19),D$24,FALSE)</f>
        <v>704</v>
      </c>
      <c r="E292" s="18">
        <f ca="1">VLOOKUP('Bewerking, HH'!$B292,INDIRECT("'Plak, Gebiedsmaatregelen'!A"&amp;$G$18&amp;":H"&amp;$G$19),E$24,FALSE)</f>
        <v>0</v>
      </c>
      <c r="F292" s="18">
        <f ca="1">VLOOKUP('Bewerking, HH'!$B292,INDIRECT("'Plak, Gebiedsmaatregelen'!A"&amp;$G$18&amp;":H"&amp;$G$19),F$24,FALSE)</f>
        <v>0</v>
      </c>
      <c r="G292" s="18">
        <f ca="1">VLOOKUP('Bewerking, HH'!$B292,INDIRECT("'Plak, Gebiedsmaatregelen'!A"&amp;$G$18&amp;":H"&amp;$G$19),G$24,FALSE)</f>
        <v>0</v>
      </c>
      <c r="H292" s="18">
        <f ca="1">VLOOKUP('Bewerking, HH'!$B292,INDIRECT("'Plak, Gebiedsmaatregelen'!A"&amp;$G$18&amp;":H"&amp;$G$19),H$24,FALSE)</f>
        <v>0</v>
      </c>
      <c r="I292" s="18">
        <f ca="1">VLOOKUP('Bewerking, HH'!$B292,INDIRECT("'Plak, Gebiedsmaatregelen'!A"&amp;$G$18&amp;":H"&amp;$G$19),I$24,FALSE)</f>
        <v>3722</v>
      </c>
      <c r="M292" s="18">
        <f ca="1">VLOOKUP('Bewerking, HH'!$B292,INDIRECT("'Plak, Gebiedsmaatregelen'!A"&amp;$Q$18&amp;":H"&amp;$Q$19),M$24,FALSE)</f>
        <v>4426</v>
      </c>
      <c r="N292" s="18">
        <f ca="1">VLOOKUP('Bewerking, HH'!$B292,INDIRECT("'Plak, Gebiedsmaatregelen'!A"&amp;$Q$18&amp;":H"&amp;$Q$19),N$24,FALSE)</f>
        <v>704</v>
      </c>
      <c r="O292" s="18">
        <f ca="1">VLOOKUP('Bewerking, HH'!$B292,INDIRECT("'Plak, Gebiedsmaatregelen'!A"&amp;$Q$18&amp;":H"&amp;$Q$19),O$24,FALSE)</f>
        <v>0</v>
      </c>
      <c r="P292" s="18">
        <f ca="1">VLOOKUP('Bewerking, HH'!$B292,INDIRECT("'Plak, Gebiedsmaatregelen'!A"&amp;$Q$18&amp;":H"&amp;$Q$19),P$24,FALSE)</f>
        <v>0</v>
      </c>
      <c r="Q292" s="18">
        <f ca="1">VLOOKUP('Bewerking, HH'!$B292,INDIRECT("'Plak, Gebiedsmaatregelen'!A"&amp;$Q$18&amp;":H"&amp;$Q$19),Q$24,FALSE)</f>
        <v>0</v>
      </c>
      <c r="R292" s="18">
        <f ca="1">VLOOKUP('Bewerking, HH'!$B292,INDIRECT("'Plak, Gebiedsmaatregelen'!A"&amp;$Q$18&amp;":H"&amp;$Q$19),R$24,FALSE)</f>
        <v>0</v>
      </c>
      <c r="S292" s="18">
        <f ca="1">VLOOKUP('Bewerking, HH'!$B292,INDIRECT("'Plak, Gebiedsmaatregelen'!A"&amp;$Q$18&amp;":H"&amp;$Q$19),S$24,FALSE)</f>
        <v>3722</v>
      </c>
      <c r="W292" s="18">
        <f ca="1">VLOOKUP('Bewerking, HH'!$B292,INDIRECT("'Plak, Gebiedsmaatregelen'!A"&amp;$AA$18&amp;":H"&amp;$AA$19),W$24,FALSE)</f>
        <v>4426</v>
      </c>
      <c r="X292" s="18">
        <f ca="1">VLOOKUP('Bewerking, HH'!$B292,INDIRECT("'Plak, Gebiedsmaatregelen'!A"&amp;$AA$18&amp;":H"&amp;$AA$19),X$24,FALSE)</f>
        <v>703</v>
      </c>
      <c r="Y292" s="18">
        <f ca="1">VLOOKUP('Bewerking, HH'!$B292,INDIRECT("'Plak, Gebiedsmaatregelen'!A"&amp;$AA$18&amp;":H"&amp;$AA$19),Y$24,FALSE)</f>
        <v>0</v>
      </c>
      <c r="Z292" s="18">
        <f ca="1">VLOOKUP('Bewerking, HH'!$B292,INDIRECT("'Plak, Gebiedsmaatregelen'!A"&amp;$AA$18&amp;":H"&amp;$AA$19),Z$24,FALSE)</f>
        <v>0</v>
      </c>
      <c r="AA292" s="18">
        <f ca="1">VLOOKUP('Bewerking, HH'!$B292,INDIRECT("'Plak, Gebiedsmaatregelen'!A"&amp;$AA$18&amp;":H"&amp;$AA$19),AA$24,FALSE)</f>
        <v>0</v>
      </c>
      <c r="AB292" s="18">
        <f ca="1">VLOOKUP('Bewerking, HH'!$B292,INDIRECT("'Plak, Gebiedsmaatregelen'!A"&amp;$AA$18&amp;":H"&amp;$AA$19),AB$24,FALSE)</f>
        <v>3238</v>
      </c>
      <c r="AC292" s="18">
        <f ca="1">VLOOKUP('Bewerking, HH'!$B292,INDIRECT("'Plak, Gebiedsmaatregelen'!A"&amp;$AA$18&amp;":H"&amp;$AA$19),AC$24,FALSE)</f>
        <v>485</v>
      </c>
      <c r="AG292" s="18">
        <f ca="1">VLOOKUP('Bewerking, HH'!$B292,INDIRECT("'Plak, Gebiedsmaatregelen'!A"&amp;$AK$18&amp;":H"&amp;$AK$19),AG$24,FALSE)</f>
        <v>4426</v>
      </c>
      <c r="AH292" s="18">
        <f ca="1">VLOOKUP('Bewerking, HH'!$B292,INDIRECT("'Plak, Gebiedsmaatregelen'!A"&amp;$AK$18&amp;":H"&amp;$AK$19),AH$24,FALSE)</f>
        <v>703</v>
      </c>
      <c r="AI292" s="18">
        <f ca="1">VLOOKUP('Bewerking, HH'!$B292,INDIRECT("'Plak, Gebiedsmaatregelen'!A"&amp;$AK$18&amp;":H"&amp;$AK$19),AI$24,FALSE)</f>
        <v>0</v>
      </c>
      <c r="AJ292" s="18">
        <f ca="1">VLOOKUP('Bewerking, HH'!$B292,INDIRECT("'Plak, Gebiedsmaatregelen'!A"&amp;$AK$18&amp;":H"&amp;$AK$19),AJ$24,FALSE)</f>
        <v>0</v>
      </c>
      <c r="AK292" s="18">
        <f ca="1">VLOOKUP('Bewerking, HH'!$B292,INDIRECT("'Plak, Gebiedsmaatregelen'!A"&amp;$AK$18&amp;":H"&amp;$AK$19),AK$24,FALSE)</f>
        <v>0</v>
      </c>
      <c r="AL292" s="18">
        <f ca="1">VLOOKUP('Bewerking, HH'!$B292,INDIRECT("'Plak, Gebiedsmaatregelen'!A"&amp;$AK$18&amp;":H"&amp;$AK$19),AL$24,FALSE)</f>
        <v>0</v>
      </c>
      <c r="AM292" s="18">
        <f ca="1">VLOOKUP('Bewerking, HH'!$B292,INDIRECT("'Plak, Gebiedsmaatregelen'!A"&amp;$AK$18&amp;":H"&amp;$AK$19),AM$24,FALSE)</f>
        <v>0</v>
      </c>
      <c r="AQ292" s="18">
        <f ca="1">VLOOKUP('Bewerking, HH'!$B292,INDIRECT("'Plak, Gebiedsmaatregelen'!A"&amp;$AU$18&amp;":H"&amp;$AU$19),AQ$24,FALSE)</f>
        <v>4426</v>
      </c>
      <c r="AR292" s="18">
        <f ca="1">VLOOKUP('Bewerking, HH'!$B292,INDIRECT("'Plak, Gebiedsmaatregelen'!A"&amp;$AU$18&amp;":H"&amp;$AU$19),AR$24,FALSE)</f>
        <v>3029</v>
      </c>
      <c r="AS292" s="18">
        <f ca="1">VLOOKUP('Bewerking, HH'!$B292,INDIRECT("'Plak, Gebiedsmaatregelen'!A"&amp;$AU$18&amp;":H"&amp;$AU$19),AS$24,FALSE)</f>
        <v>1394</v>
      </c>
      <c r="AT292" s="18">
        <f ca="1">VLOOKUP('Bewerking, HH'!$B292,INDIRECT("'Plak, Gebiedsmaatregelen'!A"&amp;$AU$18&amp;":H"&amp;$AU$19),AT$24,FALSE)</f>
        <v>0</v>
      </c>
      <c r="AU292" s="18">
        <f ca="1">VLOOKUP('Bewerking, HH'!$B292,INDIRECT("'Plak, Gebiedsmaatregelen'!A"&amp;$AU$18&amp;":H"&amp;$AU$19),AU$24,FALSE)</f>
        <v>0</v>
      </c>
      <c r="AV292" s="18">
        <f ca="1">VLOOKUP('Bewerking, HH'!$B292,INDIRECT("'Plak, Gebiedsmaatregelen'!A"&amp;$AU$18&amp;":H"&amp;$AU$19),AV$24,FALSE)</f>
        <v>0</v>
      </c>
      <c r="AW292" s="18">
        <f ca="1">VLOOKUP('Bewerking, HH'!$B292,INDIRECT("'Plak, Gebiedsmaatregelen'!A"&amp;$AU$18&amp;":H"&amp;$AU$19),AW$24,FALSE)</f>
        <v>3</v>
      </c>
    </row>
    <row r="293" spans="2:49" x14ac:dyDescent="0.25">
      <c r="B293" s="18" t="s">
        <v>89</v>
      </c>
      <c r="C293" s="18">
        <f ca="1">VLOOKUP('Bewerking, HH'!$B293,INDIRECT("'Plak, Gebiedsmaatregelen'!A"&amp;$G$18&amp;":H"&amp;$G$19),C$24,FALSE)</f>
        <v>8930</v>
      </c>
      <c r="D293" s="18">
        <f ca="1">VLOOKUP('Bewerking, HH'!$B293,INDIRECT("'Plak, Gebiedsmaatregelen'!A"&amp;$G$18&amp;":H"&amp;$G$19),D$24,FALSE)</f>
        <v>3218</v>
      </c>
      <c r="E293" s="18">
        <f ca="1">VLOOKUP('Bewerking, HH'!$B293,INDIRECT("'Plak, Gebiedsmaatregelen'!A"&amp;$G$18&amp;":H"&amp;$G$19),E$24,FALSE)</f>
        <v>0</v>
      </c>
      <c r="F293" s="18">
        <f ca="1">VLOOKUP('Bewerking, HH'!$B293,INDIRECT("'Plak, Gebiedsmaatregelen'!A"&amp;$G$18&amp;":H"&amp;$G$19),F$24,FALSE)</f>
        <v>0</v>
      </c>
      <c r="G293" s="18">
        <f ca="1">VLOOKUP('Bewerking, HH'!$B293,INDIRECT("'Plak, Gebiedsmaatregelen'!A"&amp;$G$18&amp;":H"&amp;$G$19),G$24,FALSE)</f>
        <v>0</v>
      </c>
      <c r="H293" s="18">
        <f ca="1">VLOOKUP('Bewerking, HH'!$B293,INDIRECT("'Plak, Gebiedsmaatregelen'!A"&amp;$G$18&amp;":H"&amp;$G$19),H$24,FALSE)</f>
        <v>0</v>
      </c>
      <c r="I293" s="18">
        <f ca="1">VLOOKUP('Bewerking, HH'!$B293,INDIRECT("'Plak, Gebiedsmaatregelen'!A"&amp;$G$18&amp;":H"&amp;$G$19),I$24,FALSE)</f>
        <v>5712</v>
      </c>
      <c r="M293" s="18">
        <f ca="1">VLOOKUP('Bewerking, HH'!$B293,INDIRECT("'Plak, Gebiedsmaatregelen'!A"&amp;$Q$18&amp;":H"&amp;$Q$19),M$24,FALSE)</f>
        <v>8930</v>
      </c>
      <c r="N293" s="18">
        <f ca="1">VLOOKUP('Bewerking, HH'!$B293,INDIRECT("'Plak, Gebiedsmaatregelen'!A"&amp;$Q$18&amp;":H"&amp;$Q$19),N$24,FALSE)</f>
        <v>3218</v>
      </c>
      <c r="O293" s="18">
        <f ca="1">VLOOKUP('Bewerking, HH'!$B293,INDIRECT("'Plak, Gebiedsmaatregelen'!A"&amp;$Q$18&amp;":H"&amp;$Q$19),O$24,FALSE)</f>
        <v>0</v>
      </c>
      <c r="P293" s="18">
        <f ca="1">VLOOKUP('Bewerking, HH'!$B293,INDIRECT("'Plak, Gebiedsmaatregelen'!A"&amp;$Q$18&amp;":H"&amp;$Q$19),P$24,FALSE)</f>
        <v>0</v>
      </c>
      <c r="Q293" s="18">
        <f ca="1">VLOOKUP('Bewerking, HH'!$B293,INDIRECT("'Plak, Gebiedsmaatregelen'!A"&amp;$Q$18&amp;":H"&amp;$Q$19),Q$24,FALSE)</f>
        <v>0</v>
      </c>
      <c r="R293" s="18">
        <f ca="1">VLOOKUP('Bewerking, HH'!$B293,INDIRECT("'Plak, Gebiedsmaatregelen'!A"&amp;$Q$18&amp;":H"&amp;$Q$19),R$24,FALSE)</f>
        <v>0</v>
      </c>
      <c r="S293" s="18">
        <f ca="1">VLOOKUP('Bewerking, HH'!$B293,INDIRECT("'Plak, Gebiedsmaatregelen'!A"&amp;$Q$18&amp;":H"&amp;$Q$19),S$24,FALSE)</f>
        <v>5712</v>
      </c>
      <c r="W293" s="18">
        <f ca="1">VLOOKUP('Bewerking, HH'!$B293,INDIRECT("'Plak, Gebiedsmaatregelen'!A"&amp;$AA$18&amp;":H"&amp;$AA$19),W$24,FALSE)</f>
        <v>8930</v>
      </c>
      <c r="X293" s="18">
        <f ca="1">VLOOKUP('Bewerking, HH'!$B293,INDIRECT("'Plak, Gebiedsmaatregelen'!A"&amp;$AA$18&amp;":H"&amp;$AA$19),X$24,FALSE)</f>
        <v>3218</v>
      </c>
      <c r="Y293" s="18">
        <f ca="1">VLOOKUP('Bewerking, HH'!$B293,INDIRECT("'Plak, Gebiedsmaatregelen'!A"&amp;$AA$18&amp;":H"&amp;$AA$19),Y$24,FALSE)</f>
        <v>0</v>
      </c>
      <c r="Z293" s="18">
        <f ca="1">VLOOKUP('Bewerking, HH'!$B293,INDIRECT("'Plak, Gebiedsmaatregelen'!A"&amp;$AA$18&amp;":H"&amp;$AA$19),Z$24,FALSE)</f>
        <v>0</v>
      </c>
      <c r="AA293" s="18">
        <f ca="1">VLOOKUP('Bewerking, HH'!$B293,INDIRECT("'Plak, Gebiedsmaatregelen'!A"&amp;$AA$18&amp;":H"&amp;$AA$19),AA$24,FALSE)</f>
        <v>0</v>
      </c>
      <c r="AB293" s="18">
        <f ca="1">VLOOKUP('Bewerking, HH'!$B293,INDIRECT("'Plak, Gebiedsmaatregelen'!A"&amp;$AA$18&amp;":H"&amp;$AA$19),AB$24,FALSE)</f>
        <v>3581</v>
      </c>
      <c r="AC293" s="18">
        <f ca="1">VLOOKUP('Bewerking, HH'!$B293,INDIRECT("'Plak, Gebiedsmaatregelen'!A"&amp;$AA$18&amp;":H"&amp;$AA$19),AC$24,FALSE)</f>
        <v>2131</v>
      </c>
      <c r="AG293" s="18">
        <f ca="1">VLOOKUP('Bewerking, HH'!$B293,INDIRECT("'Plak, Gebiedsmaatregelen'!A"&amp;$AK$18&amp;":H"&amp;$AK$19),AG$24,FALSE)</f>
        <v>8930</v>
      </c>
      <c r="AH293" s="18">
        <f ca="1">VLOOKUP('Bewerking, HH'!$B293,INDIRECT("'Plak, Gebiedsmaatregelen'!A"&amp;$AK$18&amp;":H"&amp;$AK$19),AH$24,FALSE)</f>
        <v>3218</v>
      </c>
      <c r="AI293" s="18">
        <f ca="1">VLOOKUP('Bewerking, HH'!$B293,INDIRECT("'Plak, Gebiedsmaatregelen'!A"&amp;$AK$18&amp;":H"&amp;$AK$19),AI$24,FALSE)</f>
        <v>0</v>
      </c>
      <c r="AJ293" s="18">
        <f ca="1">VLOOKUP('Bewerking, HH'!$B293,INDIRECT("'Plak, Gebiedsmaatregelen'!A"&amp;$AK$18&amp;":H"&amp;$AK$19),AJ$24,FALSE)</f>
        <v>0</v>
      </c>
      <c r="AK293" s="18">
        <f ca="1">VLOOKUP('Bewerking, HH'!$B293,INDIRECT("'Plak, Gebiedsmaatregelen'!A"&amp;$AK$18&amp;":H"&amp;$AK$19),AK$24,FALSE)</f>
        <v>0</v>
      </c>
      <c r="AL293" s="18">
        <f ca="1">VLOOKUP('Bewerking, HH'!$B293,INDIRECT("'Plak, Gebiedsmaatregelen'!A"&amp;$AK$18&amp;":H"&amp;$AK$19),AL$24,FALSE)</f>
        <v>0</v>
      </c>
      <c r="AM293" s="18">
        <f ca="1">VLOOKUP('Bewerking, HH'!$B293,INDIRECT("'Plak, Gebiedsmaatregelen'!A"&amp;$AK$18&amp;":H"&amp;$AK$19),AM$24,FALSE)</f>
        <v>0</v>
      </c>
      <c r="AQ293" s="18">
        <f ca="1">VLOOKUP('Bewerking, HH'!$B293,INDIRECT("'Plak, Gebiedsmaatregelen'!A"&amp;$AU$18&amp;":H"&amp;$AU$19),AQ$24,FALSE)</f>
        <v>8930</v>
      </c>
      <c r="AR293" s="18">
        <f ca="1">VLOOKUP('Bewerking, HH'!$B293,INDIRECT("'Plak, Gebiedsmaatregelen'!A"&amp;$AU$18&amp;":H"&amp;$AU$19),AR$24,FALSE)</f>
        <v>7632</v>
      </c>
      <c r="AS293" s="18">
        <f ca="1">VLOOKUP('Bewerking, HH'!$B293,INDIRECT("'Plak, Gebiedsmaatregelen'!A"&amp;$AU$18&amp;":H"&amp;$AU$19),AS$24,FALSE)</f>
        <v>1295</v>
      </c>
      <c r="AT293" s="18">
        <f ca="1">VLOOKUP('Bewerking, HH'!$B293,INDIRECT("'Plak, Gebiedsmaatregelen'!A"&amp;$AU$18&amp;":H"&amp;$AU$19),AT$24,FALSE)</f>
        <v>0</v>
      </c>
      <c r="AU293" s="18">
        <f ca="1">VLOOKUP('Bewerking, HH'!$B293,INDIRECT("'Plak, Gebiedsmaatregelen'!A"&amp;$AU$18&amp;":H"&amp;$AU$19),AU$24,FALSE)</f>
        <v>0</v>
      </c>
      <c r="AV293" s="18">
        <f ca="1">VLOOKUP('Bewerking, HH'!$B293,INDIRECT("'Plak, Gebiedsmaatregelen'!A"&amp;$AU$18&amp;":H"&amp;$AU$19),AV$24,FALSE)</f>
        <v>0</v>
      </c>
      <c r="AW293" s="18">
        <f ca="1">VLOOKUP('Bewerking, HH'!$B293,INDIRECT("'Plak, Gebiedsmaatregelen'!A"&amp;$AU$18&amp;":H"&amp;$AU$19),AW$24,FALSE)</f>
        <v>3</v>
      </c>
    </row>
    <row r="294" spans="2:49" x14ac:dyDescent="0.25">
      <c r="B294" s="18" t="s">
        <v>90</v>
      </c>
      <c r="C294" s="18">
        <f ca="1">VLOOKUP('Bewerking, HH'!$B294,INDIRECT("'Plak, Gebiedsmaatregelen'!A"&amp;$G$18&amp;":H"&amp;$G$19),C$24,FALSE)</f>
        <v>7514</v>
      </c>
      <c r="D294" s="18">
        <f ca="1">VLOOKUP('Bewerking, HH'!$B294,INDIRECT("'Plak, Gebiedsmaatregelen'!A"&amp;$G$18&amp;":H"&amp;$G$19),D$24,FALSE)</f>
        <v>2264</v>
      </c>
      <c r="E294" s="18">
        <f ca="1">VLOOKUP('Bewerking, HH'!$B294,INDIRECT("'Plak, Gebiedsmaatregelen'!A"&amp;$G$18&amp;":H"&amp;$G$19),E$24,FALSE)</f>
        <v>0</v>
      </c>
      <c r="F294" s="18">
        <f ca="1">VLOOKUP('Bewerking, HH'!$B294,INDIRECT("'Plak, Gebiedsmaatregelen'!A"&amp;$G$18&amp;":H"&amp;$G$19),F$24,FALSE)</f>
        <v>0</v>
      </c>
      <c r="G294" s="18">
        <f ca="1">VLOOKUP('Bewerking, HH'!$B294,INDIRECT("'Plak, Gebiedsmaatregelen'!A"&amp;$G$18&amp;":H"&amp;$G$19),G$24,FALSE)</f>
        <v>0</v>
      </c>
      <c r="H294" s="18">
        <f ca="1">VLOOKUP('Bewerking, HH'!$B294,INDIRECT("'Plak, Gebiedsmaatregelen'!A"&amp;$G$18&amp;":H"&amp;$G$19),H$24,FALSE)</f>
        <v>0</v>
      </c>
      <c r="I294" s="18">
        <f ca="1">VLOOKUP('Bewerking, HH'!$B294,INDIRECT("'Plak, Gebiedsmaatregelen'!A"&amp;$G$18&amp;":H"&amp;$G$19),I$24,FALSE)</f>
        <v>5250</v>
      </c>
      <c r="M294" s="18">
        <f ca="1">VLOOKUP('Bewerking, HH'!$B294,INDIRECT("'Plak, Gebiedsmaatregelen'!A"&amp;$Q$18&amp;":H"&amp;$Q$19),M$24,FALSE)</f>
        <v>7514</v>
      </c>
      <c r="N294" s="18">
        <f ca="1">VLOOKUP('Bewerking, HH'!$B294,INDIRECT("'Plak, Gebiedsmaatregelen'!A"&amp;$Q$18&amp;":H"&amp;$Q$19),N$24,FALSE)</f>
        <v>2264</v>
      </c>
      <c r="O294" s="18">
        <f ca="1">VLOOKUP('Bewerking, HH'!$B294,INDIRECT("'Plak, Gebiedsmaatregelen'!A"&amp;$Q$18&amp;":H"&amp;$Q$19),O$24,FALSE)</f>
        <v>0</v>
      </c>
      <c r="P294" s="18">
        <f ca="1">VLOOKUP('Bewerking, HH'!$B294,INDIRECT("'Plak, Gebiedsmaatregelen'!A"&amp;$Q$18&amp;":H"&amp;$Q$19),P$24,FALSE)</f>
        <v>0</v>
      </c>
      <c r="Q294" s="18">
        <f ca="1">VLOOKUP('Bewerking, HH'!$B294,INDIRECT("'Plak, Gebiedsmaatregelen'!A"&amp;$Q$18&amp;":H"&amp;$Q$19),Q$24,FALSE)</f>
        <v>0</v>
      </c>
      <c r="R294" s="18">
        <f ca="1">VLOOKUP('Bewerking, HH'!$B294,INDIRECT("'Plak, Gebiedsmaatregelen'!A"&amp;$Q$18&amp;":H"&amp;$Q$19),R$24,FALSE)</f>
        <v>0</v>
      </c>
      <c r="S294" s="18">
        <f ca="1">VLOOKUP('Bewerking, HH'!$B294,INDIRECT("'Plak, Gebiedsmaatregelen'!A"&amp;$Q$18&amp;":H"&amp;$Q$19),S$24,FALSE)</f>
        <v>5250</v>
      </c>
      <c r="W294" s="18">
        <f ca="1">VLOOKUP('Bewerking, HH'!$B294,INDIRECT("'Plak, Gebiedsmaatregelen'!A"&amp;$AA$18&amp;":H"&amp;$AA$19),W$24,FALSE)</f>
        <v>7514</v>
      </c>
      <c r="X294" s="18">
        <f ca="1">VLOOKUP('Bewerking, HH'!$B294,INDIRECT("'Plak, Gebiedsmaatregelen'!A"&amp;$AA$18&amp;":H"&amp;$AA$19),X$24,FALSE)</f>
        <v>2264</v>
      </c>
      <c r="Y294" s="18">
        <f ca="1">VLOOKUP('Bewerking, HH'!$B294,INDIRECT("'Plak, Gebiedsmaatregelen'!A"&amp;$AA$18&amp;":H"&amp;$AA$19),Y$24,FALSE)</f>
        <v>0</v>
      </c>
      <c r="Z294" s="18">
        <f ca="1">VLOOKUP('Bewerking, HH'!$B294,INDIRECT("'Plak, Gebiedsmaatregelen'!A"&amp;$AA$18&amp;":H"&amp;$AA$19),Z$24,FALSE)</f>
        <v>0</v>
      </c>
      <c r="AA294" s="18">
        <f ca="1">VLOOKUP('Bewerking, HH'!$B294,INDIRECT("'Plak, Gebiedsmaatregelen'!A"&amp;$AA$18&amp;":H"&amp;$AA$19),AA$24,FALSE)</f>
        <v>0</v>
      </c>
      <c r="AB294" s="18">
        <f ca="1">VLOOKUP('Bewerking, HH'!$B294,INDIRECT("'Plak, Gebiedsmaatregelen'!A"&amp;$AA$18&amp;":H"&amp;$AA$19),AB$24,FALSE)</f>
        <v>3359</v>
      </c>
      <c r="AC294" s="18">
        <f ca="1">VLOOKUP('Bewerking, HH'!$B294,INDIRECT("'Plak, Gebiedsmaatregelen'!A"&amp;$AA$18&amp;":H"&amp;$AA$19),AC$24,FALSE)</f>
        <v>1891</v>
      </c>
      <c r="AG294" s="18">
        <f ca="1">VLOOKUP('Bewerking, HH'!$B294,INDIRECT("'Plak, Gebiedsmaatregelen'!A"&amp;$AK$18&amp;":H"&amp;$AK$19),AG$24,FALSE)</f>
        <v>7514</v>
      </c>
      <c r="AH294" s="18">
        <f ca="1">VLOOKUP('Bewerking, HH'!$B294,INDIRECT("'Plak, Gebiedsmaatregelen'!A"&amp;$AK$18&amp;":H"&amp;$AK$19),AH$24,FALSE)</f>
        <v>2264</v>
      </c>
      <c r="AI294" s="18">
        <f ca="1">VLOOKUP('Bewerking, HH'!$B294,INDIRECT("'Plak, Gebiedsmaatregelen'!A"&amp;$AK$18&amp;":H"&amp;$AK$19),AI$24,FALSE)</f>
        <v>0</v>
      </c>
      <c r="AJ294" s="18">
        <f ca="1">VLOOKUP('Bewerking, HH'!$B294,INDIRECT("'Plak, Gebiedsmaatregelen'!A"&amp;$AK$18&amp;":H"&amp;$AK$19),AJ$24,FALSE)</f>
        <v>0</v>
      </c>
      <c r="AK294" s="18">
        <f ca="1">VLOOKUP('Bewerking, HH'!$B294,INDIRECT("'Plak, Gebiedsmaatregelen'!A"&amp;$AK$18&amp;":H"&amp;$AK$19),AK$24,FALSE)</f>
        <v>0</v>
      </c>
      <c r="AL294" s="18">
        <f ca="1">VLOOKUP('Bewerking, HH'!$B294,INDIRECT("'Plak, Gebiedsmaatregelen'!A"&amp;$AK$18&amp;":H"&amp;$AK$19),AL$24,FALSE)</f>
        <v>0</v>
      </c>
      <c r="AM294" s="18">
        <f ca="1">VLOOKUP('Bewerking, HH'!$B294,INDIRECT("'Plak, Gebiedsmaatregelen'!A"&amp;$AK$18&amp;":H"&amp;$AK$19),AM$24,FALSE)</f>
        <v>0</v>
      </c>
      <c r="AQ294" s="18">
        <f ca="1">VLOOKUP('Bewerking, HH'!$B294,INDIRECT("'Plak, Gebiedsmaatregelen'!A"&amp;$AU$18&amp;":H"&amp;$AU$19),AQ$24,FALSE)</f>
        <v>7514</v>
      </c>
      <c r="AR294" s="18">
        <f ca="1">VLOOKUP('Bewerking, HH'!$B294,INDIRECT("'Plak, Gebiedsmaatregelen'!A"&amp;$AU$18&amp;":H"&amp;$AU$19),AR$24,FALSE)</f>
        <v>6505</v>
      </c>
      <c r="AS294" s="18">
        <f ca="1">VLOOKUP('Bewerking, HH'!$B294,INDIRECT("'Plak, Gebiedsmaatregelen'!A"&amp;$AU$18&amp;":H"&amp;$AU$19),AS$24,FALSE)</f>
        <v>1009</v>
      </c>
      <c r="AT294" s="18">
        <f ca="1">VLOOKUP('Bewerking, HH'!$B294,INDIRECT("'Plak, Gebiedsmaatregelen'!A"&amp;$AU$18&amp;":H"&amp;$AU$19),AT$24,FALSE)</f>
        <v>0</v>
      </c>
      <c r="AU294" s="18">
        <f ca="1">VLOOKUP('Bewerking, HH'!$B294,INDIRECT("'Plak, Gebiedsmaatregelen'!A"&amp;$AU$18&amp;":H"&amp;$AU$19),AU$24,FALSE)</f>
        <v>0</v>
      </c>
      <c r="AV294" s="18">
        <f ca="1">VLOOKUP('Bewerking, HH'!$B294,INDIRECT("'Plak, Gebiedsmaatregelen'!A"&amp;$AU$18&amp;":H"&amp;$AU$19),AV$24,FALSE)</f>
        <v>0</v>
      </c>
      <c r="AW294" s="18">
        <f ca="1">VLOOKUP('Bewerking, HH'!$B294,INDIRECT("'Plak, Gebiedsmaatregelen'!A"&amp;$AU$18&amp;":H"&amp;$AU$19),AW$24,FALSE)</f>
        <v>0</v>
      </c>
    </row>
    <row r="295" spans="2:49" x14ac:dyDescent="0.25">
      <c r="B295" s="18" t="s">
        <v>91</v>
      </c>
      <c r="C295" s="18">
        <f ca="1">VLOOKUP('Bewerking, HH'!$B295,INDIRECT("'Plak, Gebiedsmaatregelen'!A"&amp;$G$18&amp;":H"&amp;$G$19),C$24,FALSE)</f>
        <v>19024</v>
      </c>
      <c r="D295" s="18">
        <f ca="1">VLOOKUP('Bewerking, HH'!$B295,INDIRECT("'Plak, Gebiedsmaatregelen'!A"&amp;$G$18&amp;":H"&amp;$G$19),D$24,FALSE)</f>
        <v>3997</v>
      </c>
      <c r="E295" s="18">
        <f ca="1">VLOOKUP('Bewerking, HH'!$B295,INDIRECT("'Plak, Gebiedsmaatregelen'!A"&amp;$G$18&amp;":H"&amp;$G$19),E$24,FALSE)</f>
        <v>0</v>
      </c>
      <c r="F295" s="18">
        <f ca="1">VLOOKUP('Bewerking, HH'!$B295,INDIRECT("'Plak, Gebiedsmaatregelen'!A"&amp;$G$18&amp;":H"&amp;$G$19),F$24,FALSE)</f>
        <v>0</v>
      </c>
      <c r="G295" s="18">
        <f ca="1">VLOOKUP('Bewerking, HH'!$B295,INDIRECT("'Plak, Gebiedsmaatregelen'!A"&amp;$G$18&amp;":H"&amp;$G$19),G$24,FALSE)</f>
        <v>0</v>
      </c>
      <c r="H295" s="18">
        <f ca="1">VLOOKUP('Bewerking, HH'!$B295,INDIRECT("'Plak, Gebiedsmaatregelen'!A"&amp;$G$18&amp;":H"&amp;$G$19),H$24,FALSE)</f>
        <v>0</v>
      </c>
      <c r="I295" s="18">
        <f ca="1">VLOOKUP('Bewerking, HH'!$B295,INDIRECT("'Plak, Gebiedsmaatregelen'!A"&amp;$G$18&amp;":H"&amp;$G$19),I$24,FALSE)</f>
        <v>15027</v>
      </c>
      <c r="M295" s="18">
        <f ca="1">VLOOKUP('Bewerking, HH'!$B295,INDIRECT("'Plak, Gebiedsmaatregelen'!A"&amp;$Q$18&amp;":H"&amp;$Q$19),M$24,FALSE)</f>
        <v>19024</v>
      </c>
      <c r="N295" s="18">
        <f ca="1">VLOOKUP('Bewerking, HH'!$B295,INDIRECT("'Plak, Gebiedsmaatregelen'!A"&amp;$Q$18&amp;":H"&amp;$Q$19),N$24,FALSE)</f>
        <v>3997</v>
      </c>
      <c r="O295" s="18">
        <f ca="1">VLOOKUP('Bewerking, HH'!$B295,INDIRECT("'Plak, Gebiedsmaatregelen'!A"&amp;$Q$18&amp;":H"&amp;$Q$19),O$24,FALSE)</f>
        <v>0</v>
      </c>
      <c r="P295" s="18">
        <f ca="1">VLOOKUP('Bewerking, HH'!$B295,INDIRECT("'Plak, Gebiedsmaatregelen'!A"&amp;$Q$18&amp;":H"&amp;$Q$19),P$24,FALSE)</f>
        <v>0</v>
      </c>
      <c r="Q295" s="18">
        <f ca="1">VLOOKUP('Bewerking, HH'!$B295,INDIRECT("'Plak, Gebiedsmaatregelen'!A"&amp;$Q$18&amp;":H"&amp;$Q$19),Q$24,FALSE)</f>
        <v>0</v>
      </c>
      <c r="R295" s="18">
        <f ca="1">VLOOKUP('Bewerking, HH'!$B295,INDIRECT("'Plak, Gebiedsmaatregelen'!A"&amp;$Q$18&amp;":H"&amp;$Q$19),R$24,FALSE)</f>
        <v>0</v>
      </c>
      <c r="S295" s="18">
        <f ca="1">VLOOKUP('Bewerking, HH'!$B295,INDIRECT("'Plak, Gebiedsmaatregelen'!A"&amp;$Q$18&amp;":H"&amp;$Q$19),S$24,FALSE)</f>
        <v>15027</v>
      </c>
      <c r="W295" s="18">
        <f ca="1">VLOOKUP('Bewerking, HH'!$B295,INDIRECT("'Plak, Gebiedsmaatregelen'!A"&amp;$AA$18&amp;":H"&amp;$AA$19),W$24,FALSE)</f>
        <v>19024</v>
      </c>
      <c r="X295" s="18">
        <f ca="1">VLOOKUP('Bewerking, HH'!$B295,INDIRECT("'Plak, Gebiedsmaatregelen'!A"&amp;$AA$18&amp;":H"&amp;$AA$19),X$24,FALSE)</f>
        <v>3945</v>
      </c>
      <c r="Y295" s="18">
        <f ca="1">VLOOKUP('Bewerking, HH'!$B295,INDIRECT("'Plak, Gebiedsmaatregelen'!A"&amp;$AA$18&amp;":H"&amp;$AA$19),Y$24,FALSE)</f>
        <v>0</v>
      </c>
      <c r="Z295" s="18">
        <f ca="1">VLOOKUP('Bewerking, HH'!$B295,INDIRECT("'Plak, Gebiedsmaatregelen'!A"&amp;$AA$18&amp;":H"&amp;$AA$19),Z$24,FALSE)</f>
        <v>0</v>
      </c>
      <c r="AA295" s="18">
        <f ca="1">VLOOKUP('Bewerking, HH'!$B295,INDIRECT("'Plak, Gebiedsmaatregelen'!A"&amp;$AA$18&amp;":H"&amp;$AA$19),AA$24,FALSE)</f>
        <v>0</v>
      </c>
      <c r="AB295" s="18">
        <f ca="1">VLOOKUP('Bewerking, HH'!$B295,INDIRECT("'Plak, Gebiedsmaatregelen'!A"&amp;$AA$18&amp;":H"&amp;$AA$19),AB$24,FALSE)</f>
        <v>14298</v>
      </c>
      <c r="AC295" s="18">
        <f ca="1">VLOOKUP('Bewerking, HH'!$B295,INDIRECT("'Plak, Gebiedsmaatregelen'!A"&amp;$AA$18&amp;":H"&amp;$AA$19),AC$24,FALSE)</f>
        <v>781</v>
      </c>
      <c r="AG295" s="18">
        <f ca="1">VLOOKUP('Bewerking, HH'!$B295,INDIRECT("'Plak, Gebiedsmaatregelen'!A"&amp;$AK$18&amp;":H"&amp;$AK$19),AG$24,FALSE)</f>
        <v>19024</v>
      </c>
      <c r="AH295" s="18">
        <f ca="1">VLOOKUP('Bewerking, HH'!$B295,INDIRECT("'Plak, Gebiedsmaatregelen'!A"&amp;$AK$18&amp;":H"&amp;$AK$19),AH$24,FALSE)</f>
        <v>3945</v>
      </c>
      <c r="AI295" s="18">
        <f ca="1">VLOOKUP('Bewerking, HH'!$B295,INDIRECT("'Plak, Gebiedsmaatregelen'!A"&amp;$AK$18&amp;":H"&amp;$AK$19),AI$24,FALSE)</f>
        <v>0</v>
      </c>
      <c r="AJ295" s="18">
        <f ca="1">VLOOKUP('Bewerking, HH'!$B295,INDIRECT("'Plak, Gebiedsmaatregelen'!A"&amp;$AK$18&amp;":H"&amp;$AK$19),AJ$24,FALSE)</f>
        <v>0</v>
      </c>
      <c r="AK295" s="18">
        <f ca="1">VLOOKUP('Bewerking, HH'!$B295,INDIRECT("'Plak, Gebiedsmaatregelen'!A"&amp;$AK$18&amp;":H"&amp;$AK$19),AK$24,FALSE)</f>
        <v>0</v>
      </c>
      <c r="AL295" s="18">
        <f ca="1">VLOOKUP('Bewerking, HH'!$B295,INDIRECT("'Plak, Gebiedsmaatregelen'!A"&amp;$AK$18&amp;":H"&amp;$AK$19),AL$24,FALSE)</f>
        <v>0</v>
      </c>
      <c r="AM295" s="18">
        <f ca="1">VLOOKUP('Bewerking, HH'!$B295,INDIRECT("'Plak, Gebiedsmaatregelen'!A"&amp;$AK$18&amp;":H"&amp;$AK$19),AM$24,FALSE)</f>
        <v>0</v>
      </c>
      <c r="AQ295" s="18">
        <f ca="1">VLOOKUP('Bewerking, HH'!$B295,INDIRECT("'Plak, Gebiedsmaatregelen'!A"&amp;$AU$18&amp;":H"&amp;$AU$19),AQ$24,FALSE)</f>
        <v>19024</v>
      </c>
      <c r="AR295" s="18">
        <f ca="1">VLOOKUP('Bewerking, HH'!$B295,INDIRECT("'Plak, Gebiedsmaatregelen'!A"&amp;$AU$18&amp;":H"&amp;$AU$19),AR$24,FALSE)</f>
        <v>6778</v>
      </c>
      <c r="AS295" s="18">
        <f ca="1">VLOOKUP('Bewerking, HH'!$B295,INDIRECT("'Plak, Gebiedsmaatregelen'!A"&amp;$AU$18&amp;":H"&amp;$AU$19),AS$24,FALSE)</f>
        <v>12239</v>
      </c>
      <c r="AT295" s="18">
        <f ca="1">VLOOKUP('Bewerking, HH'!$B295,INDIRECT("'Plak, Gebiedsmaatregelen'!A"&amp;$AU$18&amp;":H"&amp;$AU$19),AT$24,FALSE)</f>
        <v>0</v>
      </c>
      <c r="AU295" s="18">
        <f ca="1">VLOOKUP('Bewerking, HH'!$B295,INDIRECT("'Plak, Gebiedsmaatregelen'!A"&amp;$AU$18&amp;":H"&amp;$AU$19),AU$24,FALSE)</f>
        <v>0</v>
      </c>
      <c r="AV295" s="18">
        <f ca="1">VLOOKUP('Bewerking, HH'!$B295,INDIRECT("'Plak, Gebiedsmaatregelen'!A"&amp;$AU$18&amp;":H"&amp;$AU$19),AV$24,FALSE)</f>
        <v>0</v>
      </c>
      <c r="AW295" s="18">
        <f ca="1">VLOOKUP('Bewerking, HH'!$B295,INDIRECT("'Plak, Gebiedsmaatregelen'!A"&amp;$AU$18&amp;":H"&amp;$AU$19),AW$24,FALSE)</f>
        <v>7</v>
      </c>
    </row>
    <row r="296" spans="2:49" x14ac:dyDescent="0.25">
      <c r="B296" s="18" t="s">
        <v>92</v>
      </c>
      <c r="C296" s="18">
        <f ca="1">VLOOKUP('Bewerking, HH'!$B296,INDIRECT("'Plak, Gebiedsmaatregelen'!A"&amp;$G$18&amp;":H"&amp;$G$19),C$24,FALSE)</f>
        <v>5123</v>
      </c>
      <c r="D296" s="18">
        <f ca="1">VLOOKUP('Bewerking, HH'!$B296,INDIRECT("'Plak, Gebiedsmaatregelen'!A"&amp;$G$18&amp;":H"&amp;$G$19),D$24,FALSE)</f>
        <v>460</v>
      </c>
      <c r="E296" s="18">
        <f ca="1">VLOOKUP('Bewerking, HH'!$B296,INDIRECT("'Plak, Gebiedsmaatregelen'!A"&amp;$G$18&amp;":H"&amp;$G$19),E$24,FALSE)</f>
        <v>0</v>
      </c>
      <c r="F296" s="18">
        <f ca="1">VLOOKUP('Bewerking, HH'!$B296,INDIRECT("'Plak, Gebiedsmaatregelen'!A"&amp;$G$18&amp;":H"&amp;$G$19),F$24,FALSE)</f>
        <v>0</v>
      </c>
      <c r="G296" s="18">
        <f ca="1">VLOOKUP('Bewerking, HH'!$B296,INDIRECT("'Plak, Gebiedsmaatregelen'!A"&amp;$G$18&amp;":H"&amp;$G$19),G$24,FALSE)</f>
        <v>0</v>
      </c>
      <c r="H296" s="18">
        <f ca="1">VLOOKUP('Bewerking, HH'!$B296,INDIRECT("'Plak, Gebiedsmaatregelen'!A"&amp;$G$18&amp;":H"&amp;$G$19),H$24,FALSE)</f>
        <v>0</v>
      </c>
      <c r="I296" s="18">
        <f ca="1">VLOOKUP('Bewerking, HH'!$B296,INDIRECT("'Plak, Gebiedsmaatregelen'!A"&amp;$G$18&amp;":H"&amp;$G$19),I$24,FALSE)</f>
        <v>4663</v>
      </c>
      <c r="M296" s="18">
        <f ca="1">VLOOKUP('Bewerking, HH'!$B296,INDIRECT("'Plak, Gebiedsmaatregelen'!A"&amp;$Q$18&amp;":H"&amp;$Q$19),M$24,FALSE)</f>
        <v>5123</v>
      </c>
      <c r="N296" s="18">
        <f ca="1">VLOOKUP('Bewerking, HH'!$B296,INDIRECT("'Plak, Gebiedsmaatregelen'!A"&amp;$Q$18&amp;":H"&amp;$Q$19),N$24,FALSE)</f>
        <v>460</v>
      </c>
      <c r="O296" s="18">
        <f ca="1">VLOOKUP('Bewerking, HH'!$B296,INDIRECT("'Plak, Gebiedsmaatregelen'!A"&amp;$Q$18&amp;":H"&amp;$Q$19),O$24,FALSE)</f>
        <v>0</v>
      </c>
      <c r="P296" s="18">
        <f ca="1">VLOOKUP('Bewerking, HH'!$B296,INDIRECT("'Plak, Gebiedsmaatregelen'!A"&amp;$Q$18&amp;":H"&amp;$Q$19),P$24,FALSE)</f>
        <v>0</v>
      </c>
      <c r="Q296" s="18">
        <f ca="1">VLOOKUP('Bewerking, HH'!$B296,INDIRECT("'Plak, Gebiedsmaatregelen'!A"&amp;$Q$18&amp;":H"&amp;$Q$19),Q$24,FALSE)</f>
        <v>0</v>
      </c>
      <c r="R296" s="18">
        <f ca="1">VLOOKUP('Bewerking, HH'!$B296,INDIRECT("'Plak, Gebiedsmaatregelen'!A"&amp;$Q$18&amp;":H"&amp;$Q$19),R$24,FALSE)</f>
        <v>0</v>
      </c>
      <c r="S296" s="18">
        <f ca="1">VLOOKUP('Bewerking, HH'!$B296,INDIRECT("'Plak, Gebiedsmaatregelen'!A"&amp;$Q$18&amp;":H"&amp;$Q$19),S$24,FALSE)</f>
        <v>4663</v>
      </c>
      <c r="W296" s="18">
        <f ca="1">VLOOKUP('Bewerking, HH'!$B296,INDIRECT("'Plak, Gebiedsmaatregelen'!A"&amp;$AA$18&amp;":H"&amp;$AA$19),W$24,FALSE)</f>
        <v>5123</v>
      </c>
      <c r="X296" s="18">
        <f ca="1">VLOOKUP('Bewerking, HH'!$B296,INDIRECT("'Plak, Gebiedsmaatregelen'!A"&amp;$AA$18&amp;":H"&amp;$AA$19),X$24,FALSE)</f>
        <v>460</v>
      </c>
      <c r="Y296" s="18">
        <f ca="1">VLOOKUP('Bewerking, HH'!$B296,INDIRECT("'Plak, Gebiedsmaatregelen'!A"&amp;$AA$18&amp;":H"&amp;$AA$19),Y$24,FALSE)</f>
        <v>0</v>
      </c>
      <c r="Z296" s="18">
        <f ca="1">VLOOKUP('Bewerking, HH'!$B296,INDIRECT("'Plak, Gebiedsmaatregelen'!A"&amp;$AA$18&amp;":H"&amp;$AA$19),Z$24,FALSE)</f>
        <v>0</v>
      </c>
      <c r="AA296" s="18">
        <f ca="1">VLOOKUP('Bewerking, HH'!$B296,INDIRECT("'Plak, Gebiedsmaatregelen'!A"&amp;$AA$18&amp;":H"&amp;$AA$19),AA$24,FALSE)</f>
        <v>0</v>
      </c>
      <c r="AB296" s="18">
        <f ca="1">VLOOKUP('Bewerking, HH'!$B296,INDIRECT("'Plak, Gebiedsmaatregelen'!A"&amp;$AA$18&amp;":H"&amp;$AA$19),AB$24,FALSE)</f>
        <v>4332</v>
      </c>
      <c r="AC296" s="18">
        <f ca="1">VLOOKUP('Bewerking, HH'!$B296,INDIRECT("'Plak, Gebiedsmaatregelen'!A"&amp;$AA$18&amp;":H"&amp;$AA$19),AC$24,FALSE)</f>
        <v>331</v>
      </c>
      <c r="AG296" s="18">
        <f ca="1">VLOOKUP('Bewerking, HH'!$B296,INDIRECT("'Plak, Gebiedsmaatregelen'!A"&amp;$AK$18&amp;":H"&amp;$AK$19),AG$24,FALSE)</f>
        <v>5123</v>
      </c>
      <c r="AH296" s="18">
        <f ca="1">VLOOKUP('Bewerking, HH'!$B296,INDIRECT("'Plak, Gebiedsmaatregelen'!A"&amp;$AK$18&amp;":H"&amp;$AK$19),AH$24,FALSE)</f>
        <v>460</v>
      </c>
      <c r="AI296" s="18">
        <f ca="1">VLOOKUP('Bewerking, HH'!$B296,INDIRECT("'Plak, Gebiedsmaatregelen'!A"&amp;$AK$18&amp;":H"&amp;$AK$19),AI$24,FALSE)</f>
        <v>0</v>
      </c>
      <c r="AJ296" s="18">
        <f ca="1">VLOOKUP('Bewerking, HH'!$B296,INDIRECT("'Plak, Gebiedsmaatregelen'!A"&amp;$AK$18&amp;":H"&amp;$AK$19),AJ$24,FALSE)</f>
        <v>0</v>
      </c>
      <c r="AK296" s="18">
        <f ca="1">VLOOKUP('Bewerking, HH'!$B296,INDIRECT("'Plak, Gebiedsmaatregelen'!A"&amp;$AK$18&amp;":H"&amp;$AK$19),AK$24,FALSE)</f>
        <v>0</v>
      </c>
      <c r="AL296" s="18">
        <f ca="1">VLOOKUP('Bewerking, HH'!$B296,INDIRECT("'Plak, Gebiedsmaatregelen'!A"&amp;$AK$18&amp;":H"&amp;$AK$19),AL$24,FALSE)</f>
        <v>0</v>
      </c>
      <c r="AM296" s="18">
        <f ca="1">VLOOKUP('Bewerking, HH'!$B296,INDIRECT("'Plak, Gebiedsmaatregelen'!A"&amp;$AK$18&amp;":H"&amp;$AK$19),AM$24,FALSE)</f>
        <v>0</v>
      </c>
      <c r="AQ296" s="18">
        <f ca="1">VLOOKUP('Bewerking, HH'!$B296,INDIRECT("'Plak, Gebiedsmaatregelen'!A"&amp;$AU$18&amp;":H"&amp;$AU$19),AQ$24,FALSE)</f>
        <v>5123</v>
      </c>
      <c r="AR296" s="18">
        <f ca="1">VLOOKUP('Bewerking, HH'!$B296,INDIRECT("'Plak, Gebiedsmaatregelen'!A"&amp;$AU$18&amp;":H"&amp;$AU$19),AR$24,FALSE)</f>
        <v>1796</v>
      </c>
      <c r="AS296" s="18">
        <f ca="1">VLOOKUP('Bewerking, HH'!$B296,INDIRECT("'Plak, Gebiedsmaatregelen'!A"&amp;$AU$18&amp;":H"&amp;$AU$19),AS$24,FALSE)</f>
        <v>3327</v>
      </c>
      <c r="AT296" s="18">
        <f ca="1">VLOOKUP('Bewerking, HH'!$B296,INDIRECT("'Plak, Gebiedsmaatregelen'!A"&amp;$AU$18&amp;":H"&amp;$AU$19),AT$24,FALSE)</f>
        <v>0</v>
      </c>
      <c r="AU296" s="18">
        <f ca="1">VLOOKUP('Bewerking, HH'!$B296,INDIRECT("'Plak, Gebiedsmaatregelen'!A"&amp;$AU$18&amp;":H"&amp;$AU$19),AU$24,FALSE)</f>
        <v>0</v>
      </c>
      <c r="AV296" s="18">
        <f ca="1">VLOOKUP('Bewerking, HH'!$B296,INDIRECT("'Plak, Gebiedsmaatregelen'!A"&amp;$AU$18&amp;":H"&amp;$AU$19),AV$24,FALSE)</f>
        <v>0</v>
      </c>
      <c r="AW296" s="18">
        <f ca="1">VLOOKUP('Bewerking, HH'!$B296,INDIRECT("'Plak, Gebiedsmaatregelen'!A"&amp;$AU$18&amp;":H"&amp;$AU$19),AW$24,FALSE)</f>
        <v>0</v>
      </c>
    </row>
    <row r="297" spans="2:49" x14ac:dyDescent="0.25">
      <c r="B297" s="18" t="s">
        <v>93</v>
      </c>
      <c r="C297" s="18">
        <f ca="1">VLOOKUP('Bewerking, HH'!$B297,INDIRECT("'Plak, Gebiedsmaatregelen'!A"&amp;$G$18&amp;":H"&amp;$G$19),C$24,FALSE)</f>
        <v>3412</v>
      </c>
      <c r="D297" s="18">
        <f ca="1">VLOOKUP('Bewerking, HH'!$B297,INDIRECT("'Plak, Gebiedsmaatregelen'!A"&amp;$G$18&amp;":H"&amp;$G$19),D$24,FALSE)</f>
        <v>2967</v>
      </c>
      <c r="E297" s="18">
        <f ca="1">VLOOKUP('Bewerking, HH'!$B297,INDIRECT("'Plak, Gebiedsmaatregelen'!A"&amp;$G$18&amp;":H"&amp;$G$19),E$24,FALSE)</f>
        <v>0</v>
      </c>
      <c r="F297" s="18">
        <f ca="1">VLOOKUP('Bewerking, HH'!$B297,INDIRECT("'Plak, Gebiedsmaatregelen'!A"&amp;$G$18&amp;":H"&amp;$G$19),F$24,FALSE)</f>
        <v>0</v>
      </c>
      <c r="G297" s="18">
        <f ca="1">VLOOKUP('Bewerking, HH'!$B297,INDIRECT("'Plak, Gebiedsmaatregelen'!A"&amp;$G$18&amp;":H"&amp;$G$19),G$24,FALSE)</f>
        <v>0</v>
      </c>
      <c r="H297" s="18">
        <f ca="1">VLOOKUP('Bewerking, HH'!$B297,INDIRECT("'Plak, Gebiedsmaatregelen'!A"&amp;$G$18&amp;":H"&amp;$G$19),H$24,FALSE)</f>
        <v>0</v>
      </c>
      <c r="I297" s="18">
        <f ca="1">VLOOKUP('Bewerking, HH'!$B297,INDIRECT("'Plak, Gebiedsmaatregelen'!A"&amp;$G$18&amp;":H"&amp;$G$19),I$24,FALSE)</f>
        <v>445</v>
      </c>
      <c r="M297" s="18">
        <f ca="1">VLOOKUP('Bewerking, HH'!$B297,INDIRECT("'Plak, Gebiedsmaatregelen'!A"&amp;$Q$18&amp;":H"&amp;$Q$19),M$24,FALSE)</f>
        <v>3412</v>
      </c>
      <c r="N297" s="18">
        <f ca="1">VLOOKUP('Bewerking, HH'!$B297,INDIRECT("'Plak, Gebiedsmaatregelen'!A"&amp;$Q$18&amp;":H"&amp;$Q$19),N$24,FALSE)</f>
        <v>2959</v>
      </c>
      <c r="O297" s="18">
        <f ca="1">VLOOKUP('Bewerking, HH'!$B297,INDIRECT("'Plak, Gebiedsmaatregelen'!A"&amp;$Q$18&amp;":H"&amp;$Q$19),O$24,FALSE)</f>
        <v>0</v>
      </c>
      <c r="P297" s="18">
        <f ca="1">VLOOKUP('Bewerking, HH'!$B297,INDIRECT("'Plak, Gebiedsmaatregelen'!A"&amp;$Q$18&amp;":H"&amp;$Q$19),P$24,FALSE)</f>
        <v>0</v>
      </c>
      <c r="Q297" s="18">
        <f ca="1">VLOOKUP('Bewerking, HH'!$B297,INDIRECT("'Plak, Gebiedsmaatregelen'!A"&amp;$Q$18&amp;":H"&amp;$Q$19),Q$24,FALSE)</f>
        <v>0</v>
      </c>
      <c r="R297" s="18">
        <f ca="1">VLOOKUP('Bewerking, HH'!$B297,INDIRECT("'Plak, Gebiedsmaatregelen'!A"&amp;$Q$18&amp;":H"&amp;$Q$19),R$24,FALSE)</f>
        <v>0</v>
      </c>
      <c r="S297" s="18">
        <f ca="1">VLOOKUP('Bewerking, HH'!$B297,INDIRECT("'Plak, Gebiedsmaatregelen'!A"&amp;$Q$18&amp;":H"&amp;$Q$19),S$24,FALSE)</f>
        <v>453</v>
      </c>
      <c r="W297" s="18">
        <f ca="1">VLOOKUP('Bewerking, HH'!$B297,INDIRECT("'Plak, Gebiedsmaatregelen'!A"&amp;$AA$18&amp;":H"&amp;$AA$19),W$24,FALSE)</f>
        <v>3412</v>
      </c>
      <c r="X297" s="18">
        <f ca="1">VLOOKUP('Bewerking, HH'!$B297,INDIRECT("'Plak, Gebiedsmaatregelen'!A"&amp;$AA$18&amp;":H"&amp;$AA$19),X$24,FALSE)</f>
        <v>2954</v>
      </c>
      <c r="Y297" s="18">
        <f ca="1">VLOOKUP('Bewerking, HH'!$B297,INDIRECT("'Plak, Gebiedsmaatregelen'!A"&amp;$AA$18&amp;":H"&amp;$AA$19),Y$24,FALSE)</f>
        <v>0</v>
      </c>
      <c r="Z297" s="18">
        <f ca="1">VLOOKUP('Bewerking, HH'!$B297,INDIRECT("'Plak, Gebiedsmaatregelen'!A"&amp;$AA$18&amp;":H"&amp;$AA$19),Z$24,FALSE)</f>
        <v>0</v>
      </c>
      <c r="AA297" s="18">
        <f ca="1">VLOOKUP('Bewerking, HH'!$B297,INDIRECT("'Plak, Gebiedsmaatregelen'!A"&amp;$AA$18&amp;":H"&amp;$AA$19),AA$24,FALSE)</f>
        <v>0</v>
      </c>
      <c r="AB297" s="18">
        <f ca="1">VLOOKUP('Bewerking, HH'!$B297,INDIRECT("'Plak, Gebiedsmaatregelen'!A"&amp;$AA$18&amp;":H"&amp;$AA$19),AB$24,FALSE)</f>
        <v>416</v>
      </c>
      <c r="AC297" s="18">
        <f ca="1">VLOOKUP('Bewerking, HH'!$B297,INDIRECT("'Plak, Gebiedsmaatregelen'!A"&amp;$AA$18&amp;":H"&amp;$AA$19),AC$24,FALSE)</f>
        <v>42</v>
      </c>
      <c r="AG297" s="18">
        <f ca="1">VLOOKUP('Bewerking, HH'!$B297,INDIRECT("'Plak, Gebiedsmaatregelen'!A"&amp;$AK$18&amp;":H"&amp;$AK$19),AG$24,FALSE)</f>
        <v>3412</v>
      </c>
      <c r="AH297" s="18">
        <f ca="1">VLOOKUP('Bewerking, HH'!$B297,INDIRECT("'Plak, Gebiedsmaatregelen'!A"&amp;$AK$18&amp;":H"&amp;$AK$19),AH$24,FALSE)</f>
        <v>2954</v>
      </c>
      <c r="AI297" s="18">
        <f ca="1">VLOOKUP('Bewerking, HH'!$B297,INDIRECT("'Plak, Gebiedsmaatregelen'!A"&amp;$AK$18&amp;":H"&amp;$AK$19),AI$24,FALSE)</f>
        <v>0</v>
      </c>
      <c r="AJ297" s="18">
        <f ca="1">VLOOKUP('Bewerking, HH'!$B297,INDIRECT("'Plak, Gebiedsmaatregelen'!A"&amp;$AK$18&amp;":H"&amp;$AK$19),AJ$24,FALSE)</f>
        <v>0</v>
      </c>
      <c r="AK297" s="18">
        <f ca="1">VLOOKUP('Bewerking, HH'!$B297,INDIRECT("'Plak, Gebiedsmaatregelen'!A"&amp;$AK$18&amp;":H"&amp;$AK$19),AK$24,FALSE)</f>
        <v>0</v>
      </c>
      <c r="AL297" s="18">
        <f ca="1">VLOOKUP('Bewerking, HH'!$B297,INDIRECT("'Plak, Gebiedsmaatregelen'!A"&amp;$AK$18&amp;":H"&amp;$AK$19),AL$24,FALSE)</f>
        <v>0</v>
      </c>
      <c r="AM297" s="18">
        <f ca="1">VLOOKUP('Bewerking, HH'!$B297,INDIRECT("'Plak, Gebiedsmaatregelen'!A"&amp;$AK$18&amp;":H"&amp;$AK$19),AM$24,FALSE)</f>
        <v>0</v>
      </c>
      <c r="AQ297" s="18">
        <f ca="1">VLOOKUP('Bewerking, HH'!$B297,INDIRECT("'Plak, Gebiedsmaatregelen'!A"&amp;$AU$18&amp;":H"&amp;$AU$19),AQ$24,FALSE)</f>
        <v>3412</v>
      </c>
      <c r="AR297" s="18">
        <f ca="1">VLOOKUP('Bewerking, HH'!$B297,INDIRECT("'Plak, Gebiedsmaatregelen'!A"&amp;$AU$18&amp;":H"&amp;$AU$19),AR$24,FALSE)</f>
        <v>3228</v>
      </c>
      <c r="AS297" s="18">
        <f ca="1">VLOOKUP('Bewerking, HH'!$B297,INDIRECT("'Plak, Gebiedsmaatregelen'!A"&amp;$AU$18&amp;":H"&amp;$AU$19),AS$24,FALSE)</f>
        <v>184</v>
      </c>
      <c r="AT297" s="18">
        <f ca="1">VLOOKUP('Bewerking, HH'!$B297,INDIRECT("'Plak, Gebiedsmaatregelen'!A"&amp;$AU$18&amp;":H"&amp;$AU$19),AT$24,FALSE)</f>
        <v>0</v>
      </c>
      <c r="AU297" s="18">
        <f ca="1">VLOOKUP('Bewerking, HH'!$B297,INDIRECT("'Plak, Gebiedsmaatregelen'!A"&amp;$AU$18&amp;":H"&amp;$AU$19),AU$24,FALSE)</f>
        <v>0</v>
      </c>
      <c r="AV297" s="18">
        <f ca="1">VLOOKUP('Bewerking, HH'!$B297,INDIRECT("'Plak, Gebiedsmaatregelen'!A"&amp;$AU$18&amp;":H"&amp;$AU$19),AV$24,FALSE)</f>
        <v>0</v>
      </c>
      <c r="AW297" s="18">
        <f ca="1">VLOOKUP('Bewerking, HH'!$B297,INDIRECT("'Plak, Gebiedsmaatregelen'!A"&amp;$AU$18&amp;":H"&amp;$AU$19),AW$24,FALSE)</f>
        <v>0</v>
      </c>
    </row>
    <row r="298" spans="2:49" x14ac:dyDescent="0.25">
      <c r="B298" s="18" t="s">
        <v>94</v>
      </c>
      <c r="C298" s="18">
        <f ca="1">VLOOKUP('Bewerking, HH'!$B298,INDIRECT("'Plak, Gebiedsmaatregelen'!A"&amp;$G$18&amp;":H"&amp;$G$19),C$24,FALSE)</f>
        <v>9759</v>
      </c>
      <c r="D298" s="18">
        <f ca="1">VLOOKUP('Bewerking, HH'!$B298,INDIRECT("'Plak, Gebiedsmaatregelen'!A"&amp;$G$18&amp;":H"&amp;$G$19),D$24,FALSE)</f>
        <v>2686</v>
      </c>
      <c r="E298" s="18">
        <f ca="1">VLOOKUP('Bewerking, HH'!$B298,INDIRECT("'Plak, Gebiedsmaatregelen'!A"&amp;$G$18&amp;":H"&amp;$G$19),E$24,FALSE)</f>
        <v>0</v>
      </c>
      <c r="F298" s="18">
        <f ca="1">VLOOKUP('Bewerking, HH'!$B298,INDIRECT("'Plak, Gebiedsmaatregelen'!A"&amp;$G$18&amp;":H"&amp;$G$19),F$24,FALSE)</f>
        <v>0</v>
      </c>
      <c r="G298" s="18">
        <f ca="1">VLOOKUP('Bewerking, HH'!$B298,INDIRECT("'Plak, Gebiedsmaatregelen'!A"&amp;$G$18&amp;":H"&amp;$G$19),G$24,FALSE)</f>
        <v>0</v>
      </c>
      <c r="H298" s="18">
        <f ca="1">VLOOKUP('Bewerking, HH'!$B298,INDIRECT("'Plak, Gebiedsmaatregelen'!A"&amp;$G$18&amp;":H"&amp;$G$19),H$24,FALSE)</f>
        <v>0</v>
      </c>
      <c r="I298" s="18">
        <f ca="1">VLOOKUP('Bewerking, HH'!$B298,INDIRECT("'Plak, Gebiedsmaatregelen'!A"&amp;$G$18&amp;":H"&amp;$G$19),I$24,FALSE)</f>
        <v>7073</v>
      </c>
      <c r="M298" s="18">
        <f ca="1">VLOOKUP('Bewerking, HH'!$B298,INDIRECT("'Plak, Gebiedsmaatregelen'!A"&amp;$Q$18&amp;":H"&amp;$Q$19),M$24,FALSE)</f>
        <v>9759</v>
      </c>
      <c r="N298" s="18">
        <f ca="1">VLOOKUP('Bewerking, HH'!$B298,INDIRECT("'Plak, Gebiedsmaatregelen'!A"&amp;$Q$18&amp;":H"&amp;$Q$19),N$24,FALSE)</f>
        <v>2684</v>
      </c>
      <c r="O298" s="18">
        <f ca="1">VLOOKUP('Bewerking, HH'!$B298,INDIRECT("'Plak, Gebiedsmaatregelen'!A"&amp;$Q$18&amp;":H"&amp;$Q$19),O$24,FALSE)</f>
        <v>0</v>
      </c>
      <c r="P298" s="18">
        <f ca="1">VLOOKUP('Bewerking, HH'!$B298,INDIRECT("'Plak, Gebiedsmaatregelen'!A"&amp;$Q$18&amp;":H"&amp;$Q$19),P$24,FALSE)</f>
        <v>0</v>
      </c>
      <c r="Q298" s="18">
        <f ca="1">VLOOKUP('Bewerking, HH'!$B298,INDIRECT("'Plak, Gebiedsmaatregelen'!A"&amp;$Q$18&amp;":H"&amp;$Q$19),Q$24,FALSE)</f>
        <v>0</v>
      </c>
      <c r="R298" s="18">
        <f ca="1">VLOOKUP('Bewerking, HH'!$B298,INDIRECT("'Plak, Gebiedsmaatregelen'!A"&amp;$Q$18&amp;":H"&amp;$Q$19),R$24,FALSE)</f>
        <v>0</v>
      </c>
      <c r="S298" s="18">
        <f ca="1">VLOOKUP('Bewerking, HH'!$B298,INDIRECT("'Plak, Gebiedsmaatregelen'!A"&amp;$Q$18&amp;":H"&amp;$Q$19),S$24,FALSE)</f>
        <v>7075</v>
      </c>
      <c r="W298" s="18">
        <f ca="1">VLOOKUP('Bewerking, HH'!$B298,INDIRECT("'Plak, Gebiedsmaatregelen'!A"&amp;$AA$18&amp;":H"&amp;$AA$19),W$24,FALSE)</f>
        <v>9759</v>
      </c>
      <c r="X298" s="18">
        <f ca="1">VLOOKUP('Bewerking, HH'!$B298,INDIRECT("'Plak, Gebiedsmaatregelen'!A"&amp;$AA$18&amp;":H"&amp;$AA$19),X$24,FALSE)</f>
        <v>2558</v>
      </c>
      <c r="Y298" s="18">
        <f ca="1">VLOOKUP('Bewerking, HH'!$B298,INDIRECT("'Plak, Gebiedsmaatregelen'!A"&amp;$AA$18&amp;":H"&amp;$AA$19),Y$24,FALSE)</f>
        <v>0</v>
      </c>
      <c r="Z298" s="18">
        <f ca="1">VLOOKUP('Bewerking, HH'!$B298,INDIRECT("'Plak, Gebiedsmaatregelen'!A"&amp;$AA$18&amp;":H"&amp;$AA$19),Z$24,FALSE)</f>
        <v>0</v>
      </c>
      <c r="AA298" s="18">
        <f ca="1">VLOOKUP('Bewerking, HH'!$B298,INDIRECT("'Plak, Gebiedsmaatregelen'!A"&amp;$AA$18&amp;":H"&amp;$AA$19),AA$24,FALSE)</f>
        <v>0</v>
      </c>
      <c r="AB298" s="18">
        <f ca="1">VLOOKUP('Bewerking, HH'!$B298,INDIRECT("'Plak, Gebiedsmaatregelen'!A"&amp;$AA$18&amp;":H"&amp;$AA$19),AB$24,FALSE)</f>
        <v>6654</v>
      </c>
      <c r="AC298" s="18">
        <f ca="1">VLOOKUP('Bewerking, HH'!$B298,INDIRECT("'Plak, Gebiedsmaatregelen'!A"&amp;$AA$18&amp;":H"&amp;$AA$19),AC$24,FALSE)</f>
        <v>547</v>
      </c>
      <c r="AG298" s="18">
        <f ca="1">VLOOKUP('Bewerking, HH'!$B298,INDIRECT("'Plak, Gebiedsmaatregelen'!A"&amp;$AK$18&amp;":H"&amp;$AK$19),AG$24,FALSE)</f>
        <v>9759</v>
      </c>
      <c r="AH298" s="18">
        <f ca="1">VLOOKUP('Bewerking, HH'!$B298,INDIRECT("'Plak, Gebiedsmaatregelen'!A"&amp;$AK$18&amp;":H"&amp;$AK$19),AH$24,FALSE)</f>
        <v>2558</v>
      </c>
      <c r="AI298" s="18">
        <f ca="1">VLOOKUP('Bewerking, HH'!$B298,INDIRECT("'Plak, Gebiedsmaatregelen'!A"&amp;$AK$18&amp;":H"&amp;$AK$19),AI$24,FALSE)</f>
        <v>0</v>
      </c>
      <c r="AJ298" s="18">
        <f ca="1">VLOOKUP('Bewerking, HH'!$B298,INDIRECT("'Plak, Gebiedsmaatregelen'!A"&amp;$AK$18&amp;":H"&amp;$AK$19),AJ$24,FALSE)</f>
        <v>0</v>
      </c>
      <c r="AK298" s="18">
        <f ca="1">VLOOKUP('Bewerking, HH'!$B298,INDIRECT("'Plak, Gebiedsmaatregelen'!A"&amp;$AK$18&amp;":H"&amp;$AK$19),AK$24,FALSE)</f>
        <v>0</v>
      </c>
      <c r="AL298" s="18">
        <f ca="1">VLOOKUP('Bewerking, HH'!$B298,INDIRECT("'Plak, Gebiedsmaatregelen'!A"&amp;$AK$18&amp;":H"&amp;$AK$19),AL$24,FALSE)</f>
        <v>0</v>
      </c>
      <c r="AM298" s="18">
        <f ca="1">VLOOKUP('Bewerking, HH'!$B298,INDIRECT("'Plak, Gebiedsmaatregelen'!A"&amp;$AK$18&amp;":H"&amp;$AK$19),AM$24,FALSE)</f>
        <v>0</v>
      </c>
      <c r="AQ298" s="18">
        <f ca="1">VLOOKUP('Bewerking, HH'!$B298,INDIRECT("'Plak, Gebiedsmaatregelen'!A"&amp;$AU$18&amp;":H"&amp;$AU$19),AQ$24,FALSE)</f>
        <v>9759</v>
      </c>
      <c r="AR298" s="18">
        <f ca="1">VLOOKUP('Bewerking, HH'!$B298,INDIRECT("'Plak, Gebiedsmaatregelen'!A"&amp;$AU$18&amp;":H"&amp;$AU$19),AR$24,FALSE)</f>
        <v>6848</v>
      </c>
      <c r="AS298" s="18">
        <f ca="1">VLOOKUP('Bewerking, HH'!$B298,INDIRECT("'Plak, Gebiedsmaatregelen'!A"&amp;$AU$18&amp;":H"&amp;$AU$19),AS$24,FALSE)</f>
        <v>2911</v>
      </c>
      <c r="AT298" s="18">
        <f ca="1">VLOOKUP('Bewerking, HH'!$B298,INDIRECT("'Plak, Gebiedsmaatregelen'!A"&amp;$AU$18&amp;":H"&amp;$AU$19),AT$24,FALSE)</f>
        <v>0</v>
      </c>
      <c r="AU298" s="18">
        <f ca="1">VLOOKUP('Bewerking, HH'!$B298,INDIRECT("'Plak, Gebiedsmaatregelen'!A"&amp;$AU$18&amp;":H"&amp;$AU$19),AU$24,FALSE)</f>
        <v>0</v>
      </c>
      <c r="AV298" s="18">
        <f ca="1">VLOOKUP('Bewerking, HH'!$B298,INDIRECT("'Plak, Gebiedsmaatregelen'!A"&amp;$AU$18&amp;":H"&amp;$AU$19),AV$24,FALSE)</f>
        <v>0</v>
      </c>
      <c r="AW298" s="18">
        <f ca="1">VLOOKUP('Bewerking, HH'!$B298,INDIRECT("'Plak, Gebiedsmaatregelen'!A"&amp;$AU$18&amp;":H"&amp;$AU$19),AW$24,FALSE)</f>
        <v>0</v>
      </c>
    </row>
    <row r="299" spans="2:49" x14ac:dyDescent="0.25">
      <c r="B299" s="18" t="s">
        <v>95</v>
      </c>
      <c r="C299" s="18">
        <f ca="1">VLOOKUP('Bewerking, HH'!$B299,INDIRECT("'Plak, Gebiedsmaatregelen'!A"&amp;$G$18&amp;":H"&amp;$G$19),C$24,FALSE)</f>
        <v>5421</v>
      </c>
      <c r="D299" s="18">
        <f ca="1">VLOOKUP('Bewerking, HH'!$B299,INDIRECT("'Plak, Gebiedsmaatregelen'!A"&amp;$G$18&amp;":H"&amp;$G$19),D$24,FALSE)</f>
        <v>1735</v>
      </c>
      <c r="E299" s="18">
        <f ca="1">VLOOKUP('Bewerking, HH'!$B299,INDIRECT("'Plak, Gebiedsmaatregelen'!A"&amp;$G$18&amp;":H"&amp;$G$19),E$24,FALSE)</f>
        <v>0</v>
      </c>
      <c r="F299" s="18">
        <f ca="1">VLOOKUP('Bewerking, HH'!$B299,INDIRECT("'Plak, Gebiedsmaatregelen'!A"&amp;$G$18&amp;":H"&amp;$G$19),F$24,FALSE)</f>
        <v>0</v>
      </c>
      <c r="G299" s="18">
        <f ca="1">VLOOKUP('Bewerking, HH'!$B299,INDIRECT("'Plak, Gebiedsmaatregelen'!A"&amp;$G$18&amp;":H"&amp;$G$19),G$24,FALSE)</f>
        <v>0</v>
      </c>
      <c r="H299" s="18">
        <f ca="1">VLOOKUP('Bewerking, HH'!$B299,INDIRECT("'Plak, Gebiedsmaatregelen'!A"&amp;$G$18&amp;":H"&amp;$G$19),H$24,FALSE)</f>
        <v>0</v>
      </c>
      <c r="I299" s="18">
        <f ca="1">VLOOKUP('Bewerking, HH'!$B299,INDIRECT("'Plak, Gebiedsmaatregelen'!A"&amp;$G$18&amp;":H"&amp;$G$19),I$24,FALSE)</f>
        <v>3686</v>
      </c>
      <c r="M299" s="18">
        <f ca="1">VLOOKUP('Bewerking, HH'!$B299,INDIRECT("'Plak, Gebiedsmaatregelen'!A"&amp;$Q$18&amp;":H"&amp;$Q$19),M$24,FALSE)</f>
        <v>5421</v>
      </c>
      <c r="N299" s="18">
        <f ca="1">VLOOKUP('Bewerking, HH'!$B299,INDIRECT("'Plak, Gebiedsmaatregelen'!A"&amp;$Q$18&amp;":H"&amp;$Q$19),N$24,FALSE)</f>
        <v>1735</v>
      </c>
      <c r="O299" s="18">
        <f ca="1">VLOOKUP('Bewerking, HH'!$B299,INDIRECT("'Plak, Gebiedsmaatregelen'!A"&amp;$Q$18&amp;":H"&amp;$Q$19),O$24,FALSE)</f>
        <v>0</v>
      </c>
      <c r="P299" s="18">
        <f ca="1">VLOOKUP('Bewerking, HH'!$B299,INDIRECT("'Plak, Gebiedsmaatregelen'!A"&amp;$Q$18&amp;":H"&amp;$Q$19),P$24,FALSE)</f>
        <v>0</v>
      </c>
      <c r="Q299" s="18">
        <f ca="1">VLOOKUP('Bewerking, HH'!$B299,INDIRECT("'Plak, Gebiedsmaatregelen'!A"&amp;$Q$18&amp;":H"&amp;$Q$19),Q$24,FALSE)</f>
        <v>0</v>
      </c>
      <c r="R299" s="18">
        <f ca="1">VLOOKUP('Bewerking, HH'!$B299,INDIRECT("'Plak, Gebiedsmaatregelen'!A"&amp;$Q$18&amp;":H"&amp;$Q$19),R$24,FALSE)</f>
        <v>0</v>
      </c>
      <c r="S299" s="18">
        <f ca="1">VLOOKUP('Bewerking, HH'!$B299,INDIRECT("'Plak, Gebiedsmaatregelen'!A"&amp;$Q$18&amp;":H"&amp;$Q$19),S$24,FALSE)</f>
        <v>3686</v>
      </c>
      <c r="W299" s="18">
        <f ca="1">VLOOKUP('Bewerking, HH'!$B299,INDIRECT("'Plak, Gebiedsmaatregelen'!A"&amp;$AA$18&amp;":H"&amp;$AA$19),W$24,FALSE)</f>
        <v>5421</v>
      </c>
      <c r="X299" s="18">
        <f ca="1">VLOOKUP('Bewerking, HH'!$B299,INDIRECT("'Plak, Gebiedsmaatregelen'!A"&amp;$AA$18&amp;":H"&amp;$AA$19),X$24,FALSE)</f>
        <v>1526</v>
      </c>
      <c r="Y299" s="18">
        <f ca="1">VLOOKUP('Bewerking, HH'!$B299,INDIRECT("'Plak, Gebiedsmaatregelen'!A"&amp;$AA$18&amp;":H"&amp;$AA$19),Y$24,FALSE)</f>
        <v>0</v>
      </c>
      <c r="Z299" s="18">
        <f ca="1">VLOOKUP('Bewerking, HH'!$B299,INDIRECT("'Plak, Gebiedsmaatregelen'!A"&amp;$AA$18&amp;":H"&amp;$AA$19),Z$24,FALSE)</f>
        <v>0</v>
      </c>
      <c r="AA299" s="18">
        <f ca="1">VLOOKUP('Bewerking, HH'!$B299,INDIRECT("'Plak, Gebiedsmaatregelen'!A"&amp;$AA$18&amp;":H"&amp;$AA$19),AA$24,FALSE)</f>
        <v>0</v>
      </c>
      <c r="AB299" s="18">
        <f ca="1">VLOOKUP('Bewerking, HH'!$B299,INDIRECT("'Plak, Gebiedsmaatregelen'!A"&amp;$AA$18&amp;":H"&amp;$AA$19),AB$24,FALSE)</f>
        <v>3197</v>
      </c>
      <c r="AC299" s="18">
        <f ca="1">VLOOKUP('Bewerking, HH'!$B299,INDIRECT("'Plak, Gebiedsmaatregelen'!A"&amp;$AA$18&amp;":H"&amp;$AA$19),AC$24,FALSE)</f>
        <v>698</v>
      </c>
      <c r="AG299" s="18">
        <f ca="1">VLOOKUP('Bewerking, HH'!$B299,INDIRECT("'Plak, Gebiedsmaatregelen'!A"&amp;$AK$18&amp;":H"&amp;$AK$19),AG$24,FALSE)</f>
        <v>5421</v>
      </c>
      <c r="AH299" s="18">
        <f ca="1">VLOOKUP('Bewerking, HH'!$B299,INDIRECT("'Plak, Gebiedsmaatregelen'!A"&amp;$AK$18&amp;":H"&amp;$AK$19),AH$24,FALSE)</f>
        <v>1526</v>
      </c>
      <c r="AI299" s="18">
        <f ca="1">VLOOKUP('Bewerking, HH'!$B299,INDIRECT("'Plak, Gebiedsmaatregelen'!A"&amp;$AK$18&amp;":H"&amp;$AK$19),AI$24,FALSE)</f>
        <v>0</v>
      </c>
      <c r="AJ299" s="18">
        <f ca="1">VLOOKUP('Bewerking, HH'!$B299,INDIRECT("'Plak, Gebiedsmaatregelen'!A"&amp;$AK$18&amp;":H"&amp;$AK$19),AJ$24,FALSE)</f>
        <v>0</v>
      </c>
      <c r="AK299" s="18">
        <f ca="1">VLOOKUP('Bewerking, HH'!$B299,INDIRECT("'Plak, Gebiedsmaatregelen'!A"&amp;$AK$18&amp;":H"&amp;$AK$19),AK$24,FALSE)</f>
        <v>0</v>
      </c>
      <c r="AL299" s="18">
        <f ca="1">VLOOKUP('Bewerking, HH'!$B299,INDIRECT("'Plak, Gebiedsmaatregelen'!A"&amp;$AK$18&amp;":H"&amp;$AK$19),AL$24,FALSE)</f>
        <v>0</v>
      </c>
      <c r="AM299" s="18">
        <f ca="1">VLOOKUP('Bewerking, HH'!$B299,INDIRECT("'Plak, Gebiedsmaatregelen'!A"&amp;$AK$18&amp;":H"&amp;$AK$19),AM$24,FALSE)</f>
        <v>0</v>
      </c>
      <c r="AQ299" s="18">
        <f ca="1">VLOOKUP('Bewerking, HH'!$B299,INDIRECT("'Plak, Gebiedsmaatregelen'!A"&amp;$AU$18&amp;":H"&amp;$AU$19),AQ$24,FALSE)</f>
        <v>5421</v>
      </c>
      <c r="AR299" s="18">
        <f ca="1">VLOOKUP('Bewerking, HH'!$B299,INDIRECT("'Plak, Gebiedsmaatregelen'!A"&amp;$AU$18&amp;":H"&amp;$AU$19),AR$24,FALSE)</f>
        <v>3929</v>
      </c>
      <c r="AS299" s="18">
        <f ca="1">VLOOKUP('Bewerking, HH'!$B299,INDIRECT("'Plak, Gebiedsmaatregelen'!A"&amp;$AU$18&amp;":H"&amp;$AU$19),AS$24,FALSE)</f>
        <v>1488</v>
      </c>
      <c r="AT299" s="18">
        <f ca="1">VLOOKUP('Bewerking, HH'!$B299,INDIRECT("'Plak, Gebiedsmaatregelen'!A"&amp;$AU$18&amp;":H"&amp;$AU$19),AT$24,FALSE)</f>
        <v>0</v>
      </c>
      <c r="AU299" s="18">
        <f ca="1">VLOOKUP('Bewerking, HH'!$B299,INDIRECT("'Plak, Gebiedsmaatregelen'!A"&amp;$AU$18&amp;":H"&amp;$AU$19),AU$24,FALSE)</f>
        <v>0</v>
      </c>
      <c r="AV299" s="18">
        <f ca="1">VLOOKUP('Bewerking, HH'!$B299,INDIRECT("'Plak, Gebiedsmaatregelen'!A"&amp;$AU$18&amp;":H"&amp;$AU$19),AV$24,FALSE)</f>
        <v>0</v>
      </c>
      <c r="AW299" s="18">
        <f ca="1">VLOOKUP('Bewerking, HH'!$B299,INDIRECT("'Plak, Gebiedsmaatregelen'!A"&amp;$AU$18&amp;":H"&amp;$AU$19),AW$24,FALSE)</f>
        <v>4</v>
      </c>
    </row>
    <row r="300" spans="2:49" x14ac:dyDescent="0.25">
      <c r="B300" s="18" t="s">
        <v>96</v>
      </c>
      <c r="C300" s="18">
        <f ca="1">VLOOKUP('Bewerking, HH'!$B300,INDIRECT("'Plak, Gebiedsmaatregelen'!A"&amp;$G$18&amp;":H"&amp;$G$19),C$24,FALSE)</f>
        <v>10476</v>
      </c>
      <c r="D300" s="18">
        <f ca="1">VLOOKUP('Bewerking, HH'!$B300,INDIRECT("'Plak, Gebiedsmaatregelen'!A"&amp;$G$18&amp;":H"&amp;$G$19),D$24,FALSE)</f>
        <v>5494</v>
      </c>
      <c r="E300" s="18">
        <f ca="1">VLOOKUP('Bewerking, HH'!$B300,INDIRECT("'Plak, Gebiedsmaatregelen'!A"&amp;$G$18&amp;":H"&amp;$G$19),E$24,FALSE)</f>
        <v>0</v>
      </c>
      <c r="F300" s="18">
        <f ca="1">VLOOKUP('Bewerking, HH'!$B300,INDIRECT("'Plak, Gebiedsmaatregelen'!A"&amp;$G$18&amp;":H"&amp;$G$19),F$24,FALSE)</f>
        <v>0</v>
      </c>
      <c r="G300" s="18">
        <f ca="1">VLOOKUP('Bewerking, HH'!$B300,INDIRECT("'Plak, Gebiedsmaatregelen'!A"&amp;$G$18&amp;":H"&amp;$G$19),G$24,FALSE)</f>
        <v>0</v>
      </c>
      <c r="H300" s="18">
        <f ca="1">VLOOKUP('Bewerking, HH'!$B300,INDIRECT("'Plak, Gebiedsmaatregelen'!A"&amp;$G$18&amp;":H"&amp;$G$19),H$24,FALSE)</f>
        <v>0</v>
      </c>
      <c r="I300" s="18">
        <f ca="1">VLOOKUP('Bewerking, HH'!$B300,INDIRECT("'Plak, Gebiedsmaatregelen'!A"&amp;$G$18&amp;":H"&amp;$G$19),I$24,FALSE)</f>
        <v>4982</v>
      </c>
      <c r="M300" s="18">
        <f ca="1">VLOOKUP('Bewerking, HH'!$B300,INDIRECT("'Plak, Gebiedsmaatregelen'!A"&amp;$Q$18&amp;":H"&amp;$Q$19),M$24,FALSE)</f>
        <v>10476</v>
      </c>
      <c r="N300" s="18">
        <f ca="1">VLOOKUP('Bewerking, HH'!$B300,INDIRECT("'Plak, Gebiedsmaatregelen'!A"&amp;$Q$18&amp;":H"&amp;$Q$19),N$24,FALSE)</f>
        <v>5494</v>
      </c>
      <c r="O300" s="18">
        <f ca="1">VLOOKUP('Bewerking, HH'!$B300,INDIRECT("'Plak, Gebiedsmaatregelen'!A"&amp;$Q$18&amp;":H"&amp;$Q$19),O$24,FALSE)</f>
        <v>0</v>
      </c>
      <c r="P300" s="18">
        <f ca="1">VLOOKUP('Bewerking, HH'!$B300,INDIRECT("'Plak, Gebiedsmaatregelen'!A"&amp;$Q$18&amp;":H"&amp;$Q$19),P$24,FALSE)</f>
        <v>0</v>
      </c>
      <c r="Q300" s="18">
        <f ca="1">VLOOKUP('Bewerking, HH'!$B300,INDIRECT("'Plak, Gebiedsmaatregelen'!A"&amp;$Q$18&amp;":H"&amp;$Q$19),Q$24,FALSE)</f>
        <v>0</v>
      </c>
      <c r="R300" s="18">
        <f ca="1">VLOOKUP('Bewerking, HH'!$B300,INDIRECT("'Plak, Gebiedsmaatregelen'!A"&amp;$Q$18&amp;":H"&amp;$Q$19),R$24,FALSE)</f>
        <v>0</v>
      </c>
      <c r="S300" s="18">
        <f ca="1">VLOOKUP('Bewerking, HH'!$B300,INDIRECT("'Plak, Gebiedsmaatregelen'!A"&amp;$Q$18&amp;":H"&amp;$Q$19),S$24,FALSE)</f>
        <v>4982</v>
      </c>
      <c r="W300" s="18">
        <f ca="1">VLOOKUP('Bewerking, HH'!$B300,INDIRECT("'Plak, Gebiedsmaatregelen'!A"&amp;$AA$18&amp;":H"&amp;$AA$19),W$24,FALSE)</f>
        <v>10476</v>
      </c>
      <c r="X300" s="18">
        <f ca="1">VLOOKUP('Bewerking, HH'!$B300,INDIRECT("'Plak, Gebiedsmaatregelen'!A"&amp;$AA$18&amp;":H"&amp;$AA$19),X$24,FALSE)</f>
        <v>5111</v>
      </c>
      <c r="Y300" s="18">
        <f ca="1">VLOOKUP('Bewerking, HH'!$B300,INDIRECT("'Plak, Gebiedsmaatregelen'!A"&amp;$AA$18&amp;":H"&amp;$AA$19),Y$24,FALSE)</f>
        <v>0</v>
      </c>
      <c r="Z300" s="18">
        <f ca="1">VLOOKUP('Bewerking, HH'!$B300,INDIRECT("'Plak, Gebiedsmaatregelen'!A"&amp;$AA$18&amp;":H"&amp;$AA$19),Z$24,FALSE)</f>
        <v>0</v>
      </c>
      <c r="AA300" s="18">
        <f ca="1">VLOOKUP('Bewerking, HH'!$B300,INDIRECT("'Plak, Gebiedsmaatregelen'!A"&amp;$AA$18&amp;":H"&amp;$AA$19),AA$24,FALSE)</f>
        <v>0</v>
      </c>
      <c r="AB300" s="18">
        <f ca="1">VLOOKUP('Bewerking, HH'!$B300,INDIRECT("'Plak, Gebiedsmaatregelen'!A"&amp;$AA$18&amp;":H"&amp;$AA$19),AB$24,FALSE)</f>
        <v>4729</v>
      </c>
      <c r="AC300" s="18">
        <f ca="1">VLOOKUP('Bewerking, HH'!$B300,INDIRECT("'Plak, Gebiedsmaatregelen'!A"&amp;$AA$18&amp;":H"&amp;$AA$19),AC$24,FALSE)</f>
        <v>636</v>
      </c>
      <c r="AG300" s="18">
        <f ca="1">VLOOKUP('Bewerking, HH'!$B300,INDIRECT("'Plak, Gebiedsmaatregelen'!A"&amp;$AK$18&amp;":H"&amp;$AK$19),AG$24,FALSE)</f>
        <v>10476</v>
      </c>
      <c r="AH300" s="18">
        <f ca="1">VLOOKUP('Bewerking, HH'!$B300,INDIRECT("'Plak, Gebiedsmaatregelen'!A"&amp;$AK$18&amp;":H"&amp;$AK$19),AH$24,FALSE)</f>
        <v>5111</v>
      </c>
      <c r="AI300" s="18">
        <f ca="1">VLOOKUP('Bewerking, HH'!$B300,INDIRECT("'Plak, Gebiedsmaatregelen'!A"&amp;$AK$18&amp;":H"&amp;$AK$19),AI$24,FALSE)</f>
        <v>0</v>
      </c>
      <c r="AJ300" s="18">
        <f ca="1">VLOOKUP('Bewerking, HH'!$B300,INDIRECT("'Plak, Gebiedsmaatregelen'!A"&amp;$AK$18&amp;":H"&amp;$AK$19),AJ$24,FALSE)</f>
        <v>0</v>
      </c>
      <c r="AK300" s="18">
        <f ca="1">VLOOKUP('Bewerking, HH'!$B300,INDIRECT("'Plak, Gebiedsmaatregelen'!A"&amp;$AK$18&amp;":H"&amp;$AK$19),AK$24,FALSE)</f>
        <v>0</v>
      </c>
      <c r="AL300" s="18">
        <f ca="1">VLOOKUP('Bewerking, HH'!$B300,INDIRECT("'Plak, Gebiedsmaatregelen'!A"&amp;$AK$18&amp;":H"&amp;$AK$19),AL$24,FALSE)</f>
        <v>0</v>
      </c>
      <c r="AM300" s="18">
        <f ca="1">VLOOKUP('Bewerking, HH'!$B300,INDIRECT("'Plak, Gebiedsmaatregelen'!A"&amp;$AK$18&amp;":H"&amp;$AK$19),AM$24,FALSE)</f>
        <v>0</v>
      </c>
      <c r="AQ300" s="18">
        <f ca="1">VLOOKUP('Bewerking, HH'!$B300,INDIRECT("'Plak, Gebiedsmaatregelen'!A"&amp;$AU$18&amp;":H"&amp;$AU$19),AQ$24,FALSE)</f>
        <v>10476</v>
      </c>
      <c r="AR300" s="18">
        <f ca="1">VLOOKUP('Bewerking, HH'!$B300,INDIRECT("'Plak, Gebiedsmaatregelen'!A"&amp;$AU$18&amp;":H"&amp;$AU$19),AR$24,FALSE)</f>
        <v>8515</v>
      </c>
      <c r="AS300" s="18">
        <f ca="1">VLOOKUP('Bewerking, HH'!$B300,INDIRECT("'Plak, Gebiedsmaatregelen'!A"&amp;$AU$18&amp;":H"&amp;$AU$19),AS$24,FALSE)</f>
        <v>1961</v>
      </c>
      <c r="AT300" s="18">
        <f ca="1">VLOOKUP('Bewerking, HH'!$B300,INDIRECT("'Plak, Gebiedsmaatregelen'!A"&amp;$AU$18&amp;":H"&amp;$AU$19),AT$24,FALSE)</f>
        <v>0</v>
      </c>
      <c r="AU300" s="18">
        <f ca="1">VLOOKUP('Bewerking, HH'!$B300,INDIRECT("'Plak, Gebiedsmaatregelen'!A"&amp;$AU$18&amp;":H"&amp;$AU$19),AU$24,FALSE)</f>
        <v>0</v>
      </c>
      <c r="AV300" s="18">
        <f ca="1">VLOOKUP('Bewerking, HH'!$B300,INDIRECT("'Plak, Gebiedsmaatregelen'!A"&amp;$AU$18&amp;":H"&amp;$AU$19),AV$24,FALSE)</f>
        <v>0</v>
      </c>
      <c r="AW300" s="18">
        <f ca="1">VLOOKUP('Bewerking, HH'!$B300,INDIRECT("'Plak, Gebiedsmaatregelen'!A"&amp;$AU$18&amp;":H"&amp;$AU$19),AW$24,FALSE)</f>
        <v>0</v>
      </c>
    </row>
    <row r="301" spans="2:49" x14ac:dyDescent="0.25">
      <c r="B301" s="18" t="s">
        <v>97</v>
      </c>
      <c r="C301" s="18">
        <f ca="1">VLOOKUP('Bewerking, HH'!$B301,INDIRECT("'Plak, Gebiedsmaatregelen'!A"&amp;$G$18&amp;":H"&amp;$G$19),C$24,FALSE)</f>
        <v>1401</v>
      </c>
      <c r="D301" s="18">
        <f ca="1">VLOOKUP('Bewerking, HH'!$B301,INDIRECT("'Plak, Gebiedsmaatregelen'!A"&amp;$G$18&amp;":H"&amp;$G$19),D$24,FALSE)</f>
        <v>472</v>
      </c>
      <c r="E301" s="18">
        <f ca="1">VLOOKUP('Bewerking, HH'!$B301,INDIRECT("'Plak, Gebiedsmaatregelen'!A"&amp;$G$18&amp;":H"&amp;$G$19),E$24,FALSE)</f>
        <v>0</v>
      </c>
      <c r="F301" s="18">
        <f ca="1">VLOOKUP('Bewerking, HH'!$B301,INDIRECT("'Plak, Gebiedsmaatregelen'!A"&amp;$G$18&amp;":H"&amp;$G$19),F$24,FALSE)</f>
        <v>0</v>
      </c>
      <c r="G301" s="18">
        <f ca="1">VLOOKUP('Bewerking, HH'!$B301,INDIRECT("'Plak, Gebiedsmaatregelen'!A"&amp;$G$18&amp;":H"&amp;$G$19),G$24,FALSE)</f>
        <v>0</v>
      </c>
      <c r="H301" s="18">
        <f ca="1">VLOOKUP('Bewerking, HH'!$B301,INDIRECT("'Plak, Gebiedsmaatregelen'!A"&amp;$G$18&amp;":H"&amp;$G$19),H$24,FALSE)</f>
        <v>0</v>
      </c>
      <c r="I301" s="18">
        <f ca="1">VLOOKUP('Bewerking, HH'!$B301,INDIRECT("'Plak, Gebiedsmaatregelen'!A"&amp;$G$18&amp;":H"&amp;$G$19),I$24,FALSE)</f>
        <v>929</v>
      </c>
      <c r="M301" s="18">
        <f ca="1">VLOOKUP('Bewerking, HH'!$B301,INDIRECT("'Plak, Gebiedsmaatregelen'!A"&amp;$Q$18&amp;":H"&amp;$Q$19),M$24,FALSE)</f>
        <v>1401</v>
      </c>
      <c r="N301" s="18">
        <f ca="1">VLOOKUP('Bewerking, HH'!$B301,INDIRECT("'Plak, Gebiedsmaatregelen'!A"&amp;$Q$18&amp;":H"&amp;$Q$19),N$24,FALSE)</f>
        <v>472</v>
      </c>
      <c r="O301" s="18">
        <f ca="1">VLOOKUP('Bewerking, HH'!$B301,INDIRECT("'Plak, Gebiedsmaatregelen'!A"&amp;$Q$18&amp;":H"&amp;$Q$19),O$24,FALSE)</f>
        <v>0</v>
      </c>
      <c r="P301" s="18">
        <f ca="1">VLOOKUP('Bewerking, HH'!$B301,INDIRECT("'Plak, Gebiedsmaatregelen'!A"&amp;$Q$18&amp;":H"&amp;$Q$19),P$24,FALSE)</f>
        <v>0</v>
      </c>
      <c r="Q301" s="18">
        <f ca="1">VLOOKUP('Bewerking, HH'!$B301,INDIRECT("'Plak, Gebiedsmaatregelen'!A"&amp;$Q$18&amp;":H"&amp;$Q$19),Q$24,FALSE)</f>
        <v>0</v>
      </c>
      <c r="R301" s="18">
        <f ca="1">VLOOKUP('Bewerking, HH'!$B301,INDIRECT("'Plak, Gebiedsmaatregelen'!A"&amp;$Q$18&amp;":H"&amp;$Q$19),R$24,FALSE)</f>
        <v>0</v>
      </c>
      <c r="S301" s="18">
        <f ca="1">VLOOKUP('Bewerking, HH'!$B301,INDIRECT("'Plak, Gebiedsmaatregelen'!A"&amp;$Q$18&amp;":H"&amp;$Q$19),S$24,FALSE)</f>
        <v>929</v>
      </c>
      <c r="W301" s="18">
        <f ca="1">VLOOKUP('Bewerking, HH'!$B301,INDIRECT("'Plak, Gebiedsmaatregelen'!A"&amp;$AA$18&amp;":H"&amp;$AA$19),W$24,FALSE)</f>
        <v>1401</v>
      </c>
      <c r="X301" s="18">
        <f ca="1">VLOOKUP('Bewerking, HH'!$B301,INDIRECT("'Plak, Gebiedsmaatregelen'!A"&amp;$AA$18&amp;":H"&amp;$AA$19),X$24,FALSE)</f>
        <v>472</v>
      </c>
      <c r="Y301" s="18">
        <f ca="1">VLOOKUP('Bewerking, HH'!$B301,INDIRECT("'Plak, Gebiedsmaatregelen'!A"&amp;$AA$18&amp;":H"&amp;$AA$19),Y$24,FALSE)</f>
        <v>0</v>
      </c>
      <c r="Z301" s="18">
        <f ca="1">VLOOKUP('Bewerking, HH'!$B301,INDIRECT("'Plak, Gebiedsmaatregelen'!A"&amp;$AA$18&amp;":H"&amp;$AA$19),Z$24,FALSE)</f>
        <v>0</v>
      </c>
      <c r="AA301" s="18">
        <f ca="1">VLOOKUP('Bewerking, HH'!$B301,INDIRECT("'Plak, Gebiedsmaatregelen'!A"&amp;$AA$18&amp;":H"&amp;$AA$19),AA$24,FALSE)</f>
        <v>0</v>
      </c>
      <c r="AB301" s="18">
        <f ca="1">VLOOKUP('Bewerking, HH'!$B301,INDIRECT("'Plak, Gebiedsmaatregelen'!A"&amp;$AA$18&amp;":H"&amp;$AA$19),AB$24,FALSE)</f>
        <v>891</v>
      </c>
      <c r="AC301" s="18">
        <f ca="1">VLOOKUP('Bewerking, HH'!$B301,INDIRECT("'Plak, Gebiedsmaatregelen'!A"&amp;$AA$18&amp;":H"&amp;$AA$19),AC$24,FALSE)</f>
        <v>38</v>
      </c>
      <c r="AG301" s="18">
        <f ca="1">VLOOKUP('Bewerking, HH'!$B301,INDIRECT("'Plak, Gebiedsmaatregelen'!A"&amp;$AK$18&amp;":H"&amp;$AK$19),AG$24,FALSE)</f>
        <v>1401</v>
      </c>
      <c r="AH301" s="18">
        <f ca="1">VLOOKUP('Bewerking, HH'!$B301,INDIRECT("'Plak, Gebiedsmaatregelen'!A"&amp;$AK$18&amp;":H"&amp;$AK$19),AH$24,FALSE)</f>
        <v>472</v>
      </c>
      <c r="AI301" s="18">
        <f ca="1">VLOOKUP('Bewerking, HH'!$B301,INDIRECT("'Plak, Gebiedsmaatregelen'!A"&amp;$AK$18&amp;":H"&amp;$AK$19),AI$24,FALSE)</f>
        <v>0</v>
      </c>
      <c r="AJ301" s="18">
        <f ca="1">VLOOKUP('Bewerking, HH'!$B301,INDIRECT("'Plak, Gebiedsmaatregelen'!A"&amp;$AK$18&amp;":H"&amp;$AK$19),AJ$24,FALSE)</f>
        <v>0</v>
      </c>
      <c r="AK301" s="18">
        <f ca="1">VLOOKUP('Bewerking, HH'!$B301,INDIRECT("'Plak, Gebiedsmaatregelen'!A"&amp;$AK$18&amp;":H"&amp;$AK$19),AK$24,FALSE)</f>
        <v>0</v>
      </c>
      <c r="AL301" s="18">
        <f ca="1">VLOOKUP('Bewerking, HH'!$B301,INDIRECT("'Plak, Gebiedsmaatregelen'!A"&amp;$AK$18&amp;":H"&amp;$AK$19),AL$24,FALSE)</f>
        <v>0</v>
      </c>
      <c r="AM301" s="18">
        <f ca="1">VLOOKUP('Bewerking, HH'!$B301,INDIRECT("'Plak, Gebiedsmaatregelen'!A"&amp;$AK$18&amp;":H"&amp;$AK$19),AM$24,FALSE)</f>
        <v>0</v>
      </c>
      <c r="AQ301" s="18">
        <f ca="1">VLOOKUP('Bewerking, HH'!$B301,INDIRECT("'Plak, Gebiedsmaatregelen'!A"&amp;$AU$18&amp;":H"&amp;$AU$19),AQ$24,FALSE)</f>
        <v>1401</v>
      </c>
      <c r="AR301" s="18">
        <f ca="1">VLOOKUP('Bewerking, HH'!$B301,INDIRECT("'Plak, Gebiedsmaatregelen'!A"&amp;$AU$18&amp;":H"&amp;$AU$19),AR$24,FALSE)</f>
        <v>962</v>
      </c>
      <c r="AS301" s="18">
        <f ca="1">VLOOKUP('Bewerking, HH'!$B301,INDIRECT("'Plak, Gebiedsmaatregelen'!A"&amp;$AU$18&amp;":H"&amp;$AU$19),AS$24,FALSE)</f>
        <v>439</v>
      </c>
      <c r="AT301" s="18">
        <f ca="1">VLOOKUP('Bewerking, HH'!$B301,INDIRECT("'Plak, Gebiedsmaatregelen'!A"&amp;$AU$18&amp;":H"&amp;$AU$19),AT$24,FALSE)</f>
        <v>0</v>
      </c>
      <c r="AU301" s="18">
        <f ca="1">VLOOKUP('Bewerking, HH'!$B301,INDIRECT("'Plak, Gebiedsmaatregelen'!A"&amp;$AU$18&amp;":H"&amp;$AU$19),AU$24,FALSE)</f>
        <v>0</v>
      </c>
      <c r="AV301" s="18">
        <f ca="1">VLOOKUP('Bewerking, HH'!$B301,INDIRECT("'Plak, Gebiedsmaatregelen'!A"&amp;$AU$18&amp;":H"&amp;$AU$19),AV$24,FALSE)</f>
        <v>0</v>
      </c>
      <c r="AW301" s="18">
        <f ca="1">VLOOKUP('Bewerking, HH'!$B301,INDIRECT("'Plak, Gebiedsmaatregelen'!A"&amp;$AU$18&amp;":H"&amp;$AU$19),AW$24,FALSE)</f>
        <v>0</v>
      </c>
    </row>
    <row r="302" spans="2:49" x14ac:dyDescent="0.25">
      <c r="B302" s="18" t="s">
        <v>98</v>
      </c>
      <c r="C302" s="18">
        <f ca="1">VLOOKUP('Bewerking, HH'!$B302,INDIRECT("'Plak, Gebiedsmaatregelen'!A"&amp;$G$18&amp;":H"&amp;$G$19),C$24,FALSE)</f>
        <v>9487</v>
      </c>
      <c r="D302" s="18">
        <f ca="1">VLOOKUP('Bewerking, HH'!$B302,INDIRECT("'Plak, Gebiedsmaatregelen'!A"&amp;$G$18&amp;":H"&amp;$G$19),D$24,FALSE)</f>
        <v>4054</v>
      </c>
      <c r="E302" s="18">
        <f ca="1">VLOOKUP('Bewerking, HH'!$B302,INDIRECT("'Plak, Gebiedsmaatregelen'!A"&amp;$G$18&amp;":H"&amp;$G$19),E$24,FALSE)</f>
        <v>0</v>
      </c>
      <c r="F302" s="18">
        <f ca="1">VLOOKUP('Bewerking, HH'!$B302,INDIRECT("'Plak, Gebiedsmaatregelen'!A"&amp;$G$18&amp;":H"&amp;$G$19),F$24,FALSE)</f>
        <v>0</v>
      </c>
      <c r="G302" s="18">
        <f ca="1">VLOOKUP('Bewerking, HH'!$B302,INDIRECT("'Plak, Gebiedsmaatregelen'!A"&amp;$G$18&amp;":H"&amp;$G$19),G$24,FALSE)</f>
        <v>0</v>
      </c>
      <c r="H302" s="18">
        <f ca="1">VLOOKUP('Bewerking, HH'!$B302,INDIRECT("'Plak, Gebiedsmaatregelen'!A"&amp;$G$18&amp;":H"&amp;$G$19),H$24,FALSE)</f>
        <v>0</v>
      </c>
      <c r="I302" s="18">
        <f ca="1">VLOOKUP('Bewerking, HH'!$B302,INDIRECT("'Plak, Gebiedsmaatregelen'!A"&amp;$G$18&amp;":H"&amp;$G$19),I$24,FALSE)</f>
        <v>5433</v>
      </c>
      <c r="M302" s="18">
        <f ca="1">VLOOKUP('Bewerking, HH'!$B302,INDIRECT("'Plak, Gebiedsmaatregelen'!A"&amp;$Q$18&amp;":H"&amp;$Q$19),M$24,FALSE)</f>
        <v>9487</v>
      </c>
      <c r="N302" s="18">
        <f ca="1">VLOOKUP('Bewerking, HH'!$B302,INDIRECT("'Plak, Gebiedsmaatregelen'!A"&amp;$Q$18&amp;":H"&amp;$Q$19),N$24,FALSE)</f>
        <v>4054</v>
      </c>
      <c r="O302" s="18">
        <f ca="1">VLOOKUP('Bewerking, HH'!$B302,INDIRECT("'Plak, Gebiedsmaatregelen'!A"&amp;$Q$18&amp;":H"&amp;$Q$19),O$24,FALSE)</f>
        <v>0</v>
      </c>
      <c r="P302" s="18">
        <f ca="1">VLOOKUP('Bewerking, HH'!$B302,INDIRECT("'Plak, Gebiedsmaatregelen'!A"&amp;$Q$18&amp;":H"&amp;$Q$19),P$24,FALSE)</f>
        <v>0</v>
      </c>
      <c r="Q302" s="18">
        <f ca="1">VLOOKUP('Bewerking, HH'!$B302,INDIRECT("'Plak, Gebiedsmaatregelen'!A"&amp;$Q$18&amp;":H"&amp;$Q$19),Q$24,FALSE)</f>
        <v>0</v>
      </c>
      <c r="R302" s="18">
        <f ca="1">VLOOKUP('Bewerking, HH'!$B302,INDIRECT("'Plak, Gebiedsmaatregelen'!A"&amp;$Q$18&amp;":H"&amp;$Q$19),R$24,FALSE)</f>
        <v>0</v>
      </c>
      <c r="S302" s="18">
        <f ca="1">VLOOKUP('Bewerking, HH'!$B302,INDIRECT("'Plak, Gebiedsmaatregelen'!A"&amp;$Q$18&amp;":H"&amp;$Q$19),S$24,FALSE)</f>
        <v>5433</v>
      </c>
      <c r="W302" s="18">
        <f ca="1">VLOOKUP('Bewerking, HH'!$B302,INDIRECT("'Plak, Gebiedsmaatregelen'!A"&amp;$AA$18&amp;":H"&amp;$AA$19),W$24,FALSE)</f>
        <v>9487</v>
      </c>
      <c r="X302" s="18">
        <f ca="1">VLOOKUP('Bewerking, HH'!$B302,INDIRECT("'Plak, Gebiedsmaatregelen'!A"&amp;$AA$18&amp;":H"&amp;$AA$19),X$24,FALSE)</f>
        <v>4054</v>
      </c>
      <c r="Y302" s="18">
        <f ca="1">VLOOKUP('Bewerking, HH'!$B302,INDIRECT("'Plak, Gebiedsmaatregelen'!A"&amp;$AA$18&amp;":H"&amp;$AA$19),Y$24,FALSE)</f>
        <v>0</v>
      </c>
      <c r="Z302" s="18">
        <f ca="1">VLOOKUP('Bewerking, HH'!$B302,INDIRECT("'Plak, Gebiedsmaatregelen'!A"&amp;$AA$18&amp;":H"&amp;$AA$19),Z$24,FALSE)</f>
        <v>0</v>
      </c>
      <c r="AA302" s="18">
        <f ca="1">VLOOKUP('Bewerking, HH'!$B302,INDIRECT("'Plak, Gebiedsmaatregelen'!A"&amp;$AA$18&amp;":H"&amp;$AA$19),AA$24,FALSE)</f>
        <v>0</v>
      </c>
      <c r="AB302" s="18">
        <f ca="1">VLOOKUP('Bewerking, HH'!$B302,INDIRECT("'Plak, Gebiedsmaatregelen'!A"&amp;$AA$18&amp;":H"&amp;$AA$19),AB$24,FALSE)</f>
        <v>5282</v>
      </c>
      <c r="AC302" s="18">
        <f ca="1">VLOOKUP('Bewerking, HH'!$B302,INDIRECT("'Plak, Gebiedsmaatregelen'!A"&amp;$AA$18&amp;":H"&amp;$AA$19),AC$24,FALSE)</f>
        <v>151</v>
      </c>
      <c r="AG302" s="18">
        <f ca="1">VLOOKUP('Bewerking, HH'!$B302,INDIRECT("'Plak, Gebiedsmaatregelen'!A"&amp;$AK$18&amp;":H"&amp;$AK$19),AG$24,FALSE)</f>
        <v>9487</v>
      </c>
      <c r="AH302" s="18">
        <f ca="1">VLOOKUP('Bewerking, HH'!$B302,INDIRECT("'Plak, Gebiedsmaatregelen'!A"&amp;$AK$18&amp;":H"&amp;$AK$19),AH$24,FALSE)</f>
        <v>4054</v>
      </c>
      <c r="AI302" s="18">
        <f ca="1">VLOOKUP('Bewerking, HH'!$B302,INDIRECT("'Plak, Gebiedsmaatregelen'!A"&amp;$AK$18&amp;":H"&amp;$AK$19),AI$24,FALSE)</f>
        <v>0</v>
      </c>
      <c r="AJ302" s="18">
        <f ca="1">VLOOKUP('Bewerking, HH'!$B302,INDIRECT("'Plak, Gebiedsmaatregelen'!A"&amp;$AK$18&amp;":H"&amp;$AK$19),AJ$24,FALSE)</f>
        <v>0</v>
      </c>
      <c r="AK302" s="18">
        <f ca="1">VLOOKUP('Bewerking, HH'!$B302,INDIRECT("'Plak, Gebiedsmaatregelen'!A"&amp;$AK$18&amp;":H"&amp;$AK$19),AK$24,FALSE)</f>
        <v>0</v>
      </c>
      <c r="AL302" s="18">
        <f ca="1">VLOOKUP('Bewerking, HH'!$B302,INDIRECT("'Plak, Gebiedsmaatregelen'!A"&amp;$AK$18&amp;":H"&amp;$AK$19),AL$24,FALSE)</f>
        <v>0</v>
      </c>
      <c r="AM302" s="18">
        <f ca="1">VLOOKUP('Bewerking, HH'!$B302,INDIRECT("'Plak, Gebiedsmaatregelen'!A"&amp;$AK$18&amp;":H"&amp;$AK$19),AM$24,FALSE)</f>
        <v>0</v>
      </c>
      <c r="AQ302" s="18">
        <f ca="1">VLOOKUP('Bewerking, HH'!$B302,INDIRECT("'Plak, Gebiedsmaatregelen'!A"&amp;$AU$18&amp;":H"&amp;$AU$19),AQ$24,FALSE)</f>
        <v>9487</v>
      </c>
      <c r="AR302" s="18">
        <f ca="1">VLOOKUP('Bewerking, HH'!$B302,INDIRECT("'Plak, Gebiedsmaatregelen'!A"&amp;$AU$18&amp;":H"&amp;$AU$19),AR$24,FALSE)</f>
        <v>8335</v>
      </c>
      <c r="AS302" s="18">
        <f ca="1">VLOOKUP('Bewerking, HH'!$B302,INDIRECT("'Plak, Gebiedsmaatregelen'!A"&amp;$AU$18&amp;":H"&amp;$AU$19),AS$24,FALSE)</f>
        <v>1152</v>
      </c>
      <c r="AT302" s="18">
        <f ca="1">VLOOKUP('Bewerking, HH'!$B302,INDIRECT("'Plak, Gebiedsmaatregelen'!A"&amp;$AU$18&amp;":H"&amp;$AU$19),AT$24,FALSE)</f>
        <v>0</v>
      </c>
      <c r="AU302" s="18">
        <f ca="1">VLOOKUP('Bewerking, HH'!$B302,INDIRECT("'Plak, Gebiedsmaatregelen'!A"&amp;$AU$18&amp;":H"&amp;$AU$19),AU$24,FALSE)</f>
        <v>0</v>
      </c>
      <c r="AV302" s="18">
        <f ca="1">VLOOKUP('Bewerking, HH'!$B302,INDIRECT("'Plak, Gebiedsmaatregelen'!A"&amp;$AU$18&amp;":H"&amp;$AU$19),AV$24,FALSE)</f>
        <v>0</v>
      </c>
      <c r="AW302" s="18">
        <f ca="1">VLOOKUP('Bewerking, HH'!$B302,INDIRECT("'Plak, Gebiedsmaatregelen'!A"&amp;$AU$18&amp;":H"&amp;$AU$19),AW$24,FALSE)</f>
        <v>0</v>
      </c>
    </row>
    <row r="303" spans="2:49" x14ac:dyDescent="0.25">
      <c r="B303" s="18" t="s">
        <v>99</v>
      </c>
      <c r="C303" s="18">
        <f ca="1">VLOOKUP('Bewerking, HH'!$B303,INDIRECT("'Plak, Gebiedsmaatregelen'!A"&amp;$G$18&amp;":H"&amp;$G$19),C$24,FALSE)</f>
        <v>8286</v>
      </c>
      <c r="D303" s="18">
        <f ca="1">VLOOKUP('Bewerking, HH'!$B303,INDIRECT("'Plak, Gebiedsmaatregelen'!A"&amp;$G$18&amp;":H"&amp;$G$19),D$24,FALSE)</f>
        <v>7128</v>
      </c>
      <c r="E303" s="18">
        <f ca="1">VLOOKUP('Bewerking, HH'!$B303,INDIRECT("'Plak, Gebiedsmaatregelen'!A"&amp;$G$18&amp;":H"&amp;$G$19),E$24,FALSE)</f>
        <v>0</v>
      </c>
      <c r="F303" s="18">
        <f ca="1">VLOOKUP('Bewerking, HH'!$B303,INDIRECT("'Plak, Gebiedsmaatregelen'!A"&amp;$G$18&amp;":H"&amp;$G$19),F$24,FALSE)</f>
        <v>0</v>
      </c>
      <c r="G303" s="18">
        <f ca="1">VLOOKUP('Bewerking, HH'!$B303,INDIRECT("'Plak, Gebiedsmaatregelen'!A"&amp;$G$18&amp;":H"&amp;$G$19),G$24,FALSE)</f>
        <v>0</v>
      </c>
      <c r="H303" s="18">
        <f ca="1">VLOOKUP('Bewerking, HH'!$B303,INDIRECT("'Plak, Gebiedsmaatregelen'!A"&amp;$G$18&amp;":H"&amp;$G$19),H$24,FALSE)</f>
        <v>0</v>
      </c>
      <c r="I303" s="18">
        <f ca="1">VLOOKUP('Bewerking, HH'!$B303,INDIRECT("'Plak, Gebiedsmaatregelen'!A"&amp;$G$18&amp;":H"&amp;$G$19),I$24,FALSE)</f>
        <v>1158</v>
      </c>
      <c r="M303" s="18">
        <f ca="1">VLOOKUP('Bewerking, HH'!$B303,INDIRECT("'Plak, Gebiedsmaatregelen'!A"&amp;$Q$18&amp;":H"&amp;$Q$19),M$24,FALSE)</f>
        <v>8286</v>
      </c>
      <c r="N303" s="18">
        <f ca="1">VLOOKUP('Bewerking, HH'!$B303,INDIRECT("'Plak, Gebiedsmaatregelen'!A"&amp;$Q$18&amp;":H"&amp;$Q$19),N$24,FALSE)</f>
        <v>7128</v>
      </c>
      <c r="O303" s="18">
        <f ca="1">VLOOKUP('Bewerking, HH'!$B303,INDIRECT("'Plak, Gebiedsmaatregelen'!A"&amp;$Q$18&amp;":H"&amp;$Q$19),O$24,FALSE)</f>
        <v>0</v>
      </c>
      <c r="P303" s="18">
        <f ca="1">VLOOKUP('Bewerking, HH'!$B303,INDIRECT("'Plak, Gebiedsmaatregelen'!A"&amp;$Q$18&amp;":H"&amp;$Q$19),P$24,FALSE)</f>
        <v>0</v>
      </c>
      <c r="Q303" s="18">
        <f ca="1">VLOOKUP('Bewerking, HH'!$B303,INDIRECT("'Plak, Gebiedsmaatregelen'!A"&amp;$Q$18&amp;":H"&amp;$Q$19),Q$24,FALSE)</f>
        <v>0</v>
      </c>
      <c r="R303" s="18">
        <f ca="1">VLOOKUP('Bewerking, HH'!$B303,INDIRECT("'Plak, Gebiedsmaatregelen'!A"&amp;$Q$18&amp;":H"&amp;$Q$19),R$24,FALSE)</f>
        <v>0</v>
      </c>
      <c r="S303" s="18">
        <f ca="1">VLOOKUP('Bewerking, HH'!$B303,INDIRECT("'Plak, Gebiedsmaatregelen'!A"&amp;$Q$18&amp;":H"&amp;$Q$19),S$24,FALSE)</f>
        <v>1158</v>
      </c>
      <c r="W303" s="18">
        <f ca="1">VLOOKUP('Bewerking, HH'!$B303,INDIRECT("'Plak, Gebiedsmaatregelen'!A"&amp;$AA$18&amp;":H"&amp;$AA$19),W$24,FALSE)</f>
        <v>8286</v>
      </c>
      <c r="X303" s="18">
        <f ca="1">VLOOKUP('Bewerking, HH'!$B303,INDIRECT("'Plak, Gebiedsmaatregelen'!A"&amp;$AA$18&amp;":H"&amp;$AA$19),X$24,FALSE)</f>
        <v>7128</v>
      </c>
      <c r="Y303" s="18">
        <f ca="1">VLOOKUP('Bewerking, HH'!$B303,INDIRECT("'Plak, Gebiedsmaatregelen'!A"&amp;$AA$18&amp;":H"&amp;$AA$19),Y$24,FALSE)</f>
        <v>0</v>
      </c>
      <c r="Z303" s="18">
        <f ca="1">VLOOKUP('Bewerking, HH'!$B303,INDIRECT("'Plak, Gebiedsmaatregelen'!A"&amp;$AA$18&amp;":H"&amp;$AA$19),Z$24,FALSE)</f>
        <v>0</v>
      </c>
      <c r="AA303" s="18">
        <f ca="1">VLOOKUP('Bewerking, HH'!$B303,INDIRECT("'Plak, Gebiedsmaatregelen'!A"&amp;$AA$18&amp;":H"&amp;$AA$19),AA$24,FALSE)</f>
        <v>0</v>
      </c>
      <c r="AB303" s="18">
        <f ca="1">VLOOKUP('Bewerking, HH'!$B303,INDIRECT("'Plak, Gebiedsmaatregelen'!A"&amp;$AA$18&amp;":H"&amp;$AA$19),AB$24,FALSE)</f>
        <v>1130</v>
      </c>
      <c r="AC303" s="18">
        <f ca="1">VLOOKUP('Bewerking, HH'!$B303,INDIRECT("'Plak, Gebiedsmaatregelen'!A"&amp;$AA$18&amp;":H"&amp;$AA$19),AC$24,FALSE)</f>
        <v>28</v>
      </c>
      <c r="AG303" s="18">
        <f ca="1">VLOOKUP('Bewerking, HH'!$B303,INDIRECT("'Plak, Gebiedsmaatregelen'!A"&amp;$AK$18&amp;":H"&amp;$AK$19),AG$24,FALSE)</f>
        <v>8286</v>
      </c>
      <c r="AH303" s="18">
        <f ca="1">VLOOKUP('Bewerking, HH'!$B303,INDIRECT("'Plak, Gebiedsmaatregelen'!A"&amp;$AK$18&amp;":H"&amp;$AK$19),AH$24,FALSE)</f>
        <v>7128</v>
      </c>
      <c r="AI303" s="18">
        <f ca="1">VLOOKUP('Bewerking, HH'!$B303,INDIRECT("'Plak, Gebiedsmaatregelen'!A"&amp;$AK$18&amp;":H"&amp;$AK$19),AI$24,FALSE)</f>
        <v>0</v>
      </c>
      <c r="AJ303" s="18">
        <f ca="1">VLOOKUP('Bewerking, HH'!$B303,INDIRECT("'Plak, Gebiedsmaatregelen'!A"&amp;$AK$18&amp;":H"&amp;$AK$19),AJ$24,FALSE)</f>
        <v>0</v>
      </c>
      <c r="AK303" s="18">
        <f ca="1">VLOOKUP('Bewerking, HH'!$B303,INDIRECT("'Plak, Gebiedsmaatregelen'!A"&amp;$AK$18&amp;":H"&amp;$AK$19),AK$24,FALSE)</f>
        <v>0</v>
      </c>
      <c r="AL303" s="18">
        <f ca="1">VLOOKUP('Bewerking, HH'!$B303,INDIRECT("'Plak, Gebiedsmaatregelen'!A"&amp;$AK$18&amp;":H"&amp;$AK$19),AL$24,FALSE)</f>
        <v>0</v>
      </c>
      <c r="AM303" s="18">
        <f ca="1">VLOOKUP('Bewerking, HH'!$B303,INDIRECT("'Plak, Gebiedsmaatregelen'!A"&amp;$AK$18&amp;":H"&amp;$AK$19),AM$24,FALSE)</f>
        <v>0</v>
      </c>
      <c r="AQ303" s="18">
        <f ca="1">VLOOKUP('Bewerking, HH'!$B303,INDIRECT("'Plak, Gebiedsmaatregelen'!A"&amp;$AU$18&amp;":H"&amp;$AU$19),AQ$24,FALSE)</f>
        <v>8286</v>
      </c>
      <c r="AR303" s="18">
        <f ca="1">VLOOKUP('Bewerking, HH'!$B303,INDIRECT("'Plak, Gebiedsmaatregelen'!A"&amp;$AU$18&amp;":H"&amp;$AU$19),AR$24,FALSE)</f>
        <v>7978</v>
      </c>
      <c r="AS303" s="18">
        <f ca="1">VLOOKUP('Bewerking, HH'!$B303,INDIRECT("'Plak, Gebiedsmaatregelen'!A"&amp;$AU$18&amp;":H"&amp;$AU$19),AS$24,FALSE)</f>
        <v>308</v>
      </c>
      <c r="AT303" s="18">
        <f ca="1">VLOOKUP('Bewerking, HH'!$B303,INDIRECT("'Plak, Gebiedsmaatregelen'!A"&amp;$AU$18&amp;":H"&amp;$AU$19),AT$24,FALSE)</f>
        <v>0</v>
      </c>
      <c r="AU303" s="18">
        <f ca="1">VLOOKUP('Bewerking, HH'!$B303,INDIRECT("'Plak, Gebiedsmaatregelen'!A"&amp;$AU$18&amp;":H"&amp;$AU$19),AU$24,FALSE)</f>
        <v>0</v>
      </c>
      <c r="AV303" s="18">
        <f ca="1">VLOOKUP('Bewerking, HH'!$B303,INDIRECT("'Plak, Gebiedsmaatregelen'!A"&amp;$AU$18&amp;":H"&amp;$AU$19),AV$24,FALSE)</f>
        <v>0</v>
      </c>
      <c r="AW303" s="18">
        <f ca="1">VLOOKUP('Bewerking, HH'!$B303,INDIRECT("'Plak, Gebiedsmaatregelen'!A"&amp;$AU$18&amp;":H"&amp;$AU$19),AW$24,FALSE)</f>
        <v>0</v>
      </c>
    </row>
    <row r="304" spans="2:49" x14ac:dyDescent="0.25">
      <c r="B304" s="18" t="s">
        <v>100</v>
      </c>
      <c r="C304" s="18">
        <f ca="1">VLOOKUP('Bewerking, HH'!$B304,INDIRECT("'Plak, Gebiedsmaatregelen'!A"&amp;$G$18&amp;":H"&amp;$G$19),C$24,FALSE)</f>
        <v>1759</v>
      </c>
      <c r="D304" s="18">
        <f ca="1">VLOOKUP('Bewerking, HH'!$B304,INDIRECT("'Plak, Gebiedsmaatregelen'!A"&amp;$G$18&amp;":H"&amp;$G$19),D$24,FALSE)</f>
        <v>674</v>
      </c>
      <c r="E304" s="18">
        <f ca="1">VLOOKUP('Bewerking, HH'!$B304,INDIRECT("'Plak, Gebiedsmaatregelen'!A"&amp;$G$18&amp;":H"&amp;$G$19),E$24,FALSE)</f>
        <v>0</v>
      </c>
      <c r="F304" s="18">
        <f ca="1">VLOOKUP('Bewerking, HH'!$B304,INDIRECT("'Plak, Gebiedsmaatregelen'!A"&amp;$G$18&amp;":H"&amp;$G$19),F$24,FALSE)</f>
        <v>0</v>
      </c>
      <c r="G304" s="18">
        <f ca="1">VLOOKUP('Bewerking, HH'!$B304,INDIRECT("'Plak, Gebiedsmaatregelen'!A"&amp;$G$18&amp;":H"&amp;$G$19),G$24,FALSE)</f>
        <v>0</v>
      </c>
      <c r="H304" s="18">
        <f ca="1">VLOOKUP('Bewerking, HH'!$B304,INDIRECT("'Plak, Gebiedsmaatregelen'!A"&amp;$G$18&amp;":H"&amp;$G$19),H$24,FALSE)</f>
        <v>0</v>
      </c>
      <c r="I304" s="18">
        <f ca="1">VLOOKUP('Bewerking, HH'!$B304,INDIRECT("'Plak, Gebiedsmaatregelen'!A"&amp;$G$18&amp;":H"&amp;$G$19),I$24,FALSE)</f>
        <v>1085</v>
      </c>
      <c r="M304" s="18">
        <f ca="1">VLOOKUP('Bewerking, HH'!$B304,INDIRECT("'Plak, Gebiedsmaatregelen'!A"&amp;$Q$18&amp;":H"&amp;$Q$19),M$24,FALSE)</f>
        <v>1759</v>
      </c>
      <c r="N304" s="18">
        <f ca="1">VLOOKUP('Bewerking, HH'!$B304,INDIRECT("'Plak, Gebiedsmaatregelen'!A"&amp;$Q$18&amp;":H"&amp;$Q$19),N$24,FALSE)</f>
        <v>674</v>
      </c>
      <c r="O304" s="18">
        <f ca="1">VLOOKUP('Bewerking, HH'!$B304,INDIRECT("'Plak, Gebiedsmaatregelen'!A"&amp;$Q$18&amp;":H"&amp;$Q$19),O$24,FALSE)</f>
        <v>0</v>
      </c>
      <c r="P304" s="18">
        <f ca="1">VLOOKUP('Bewerking, HH'!$B304,INDIRECT("'Plak, Gebiedsmaatregelen'!A"&amp;$Q$18&amp;":H"&amp;$Q$19),P$24,FALSE)</f>
        <v>0</v>
      </c>
      <c r="Q304" s="18">
        <f ca="1">VLOOKUP('Bewerking, HH'!$B304,INDIRECT("'Plak, Gebiedsmaatregelen'!A"&amp;$Q$18&amp;":H"&amp;$Q$19),Q$24,FALSE)</f>
        <v>0</v>
      </c>
      <c r="R304" s="18">
        <f ca="1">VLOOKUP('Bewerking, HH'!$B304,INDIRECT("'Plak, Gebiedsmaatregelen'!A"&amp;$Q$18&amp;":H"&amp;$Q$19),R$24,FALSE)</f>
        <v>0</v>
      </c>
      <c r="S304" s="18">
        <f ca="1">VLOOKUP('Bewerking, HH'!$B304,INDIRECT("'Plak, Gebiedsmaatregelen'!A"&amp;$Q$18&amp;":H"&amp;$Q$19),S$24,FALSE)</f>
        <v>1085</v>
      </c>
      <c r="W304" s="18">
        <f ca="1">VLOOKUP('Bewerking, HH'!$B304,INDIRECT("'Plak, Gebiedsmaatregelen'!A"&amp;$AA$18&amp;":H"&amp;$AA$19),W$24,FALSE)</f>
        <v>1759</v>
      </c>
      <c r="X304" s="18">
        <f ca="1">VLOOKUP('Bewerking, HH'!$B304,INDIRECT("'Plak, Gebiedsmaatregelen'!A"&amp;$AA$18&amp;":H"&amp;$AA$19),X$24,FALSE)</f>
        <v>628</v>
      </c>
      <c r="Y304" s="18">
        <f ca="1">VLOOKUP('Bewerking, HH'!$B304,INDIRECT("'Plak, Gebiedsmaatregelen'!A"&amp;$AA$18&amp;":H"&amp;$AA$19),Y$24,FALSE)</f>
        <v>0</v>
      </c>
      <c r="Z304" s="18">
        <f ca="1">VLOOKUP('Bewerking, HH'!$B304,INDIRECT("'Plak, Gebiedsmaatregelen'!A"&amp;$AA$18&amp;":H"&amp;$AA$19),Z$24,FALSE)</f>
        <v>0</v>
      </c>
      <c r="AA304" s="18">
        <f ca="1">VLOOKUP('Bewerking, HH'!$B304,INDIRECT("'Plak, Gebiedsmaatregelen'!A"&amp;$AA$18&amp;":H"&amp;$AA$19),AA$24,FALSE)</f>
        <v>0</v>
      </c>
      <c r="AB304" s="18">
        <f ca="1">VLOOKUP('Bewerking, HH'!$B304,INDIRECT("'Plak, Gebiedsmaatregelen'!A"&amp;$AA$18&amp;":H"&amp;$AA$19),AB$24,FALSE)</f>
        <v>1089</v>
      </c>
      <c r="AC304" s="18">
        <f ca="1">VLOOKUP('Bewerking, HH'!$B304,INDIRECT("'Plak, Gebiedsmaatregelen'!A"&amp;$AA$18&amp;":H"&amp;$AA$19),AC$24,FALSE)</f>
        <v>42</v>
      </c>
      <c r="AG304" s="18">
        <f ca="1">VLOOKUP('Bewerking, HH'!$B304,INDIRECT("'Plak, Gebiedsmaatregelen'!A"&amp;$AK$18&amp;":H"&amp;$AK$19),AG$24,FALSE)</f>
        <v>1759</v>
      </c>
      <c r="AH304" s="18">
        <f ca="1">VLOOKUP('Bewerking, HH'!$B304,INDIRECT("'Plak, Gebiedsmaatregelen'!A"&amp;$AK$18&amp;":H"&amp;$AK$19),AH$24,FALSE)</f>
        <v>628</v>
      </c>
      <c r="AI304" s="18">
        <f ca="1">VLOOKUP('Bewerking, HH'!$B304,INDIRECT("'Plak, Gebiedsmaatregelen'!A"&amp;$AK$18&amp;":H"&amp;$AK$19),AI$24,FALSE)</f>
        <v>0</v>
      </c>
      <c r="AJ304" s="18">
        <f ca="1">VLOOKUP('Bewerking, HH'!$B304,INDIRECT("'Plak, Gebiedsmaatregelen'!A"&amp;$AK$18&amp;":H"&amp;$AK$19),AJ$24,FALSE)</f>
        <v>0</v>
      </c>
      <c r="AK304" s="18">
        <f ca="1">VLOOKUP('Bewerking, HH'!$B304,INDIRECT("'Plak, Gebiedsmaatregelen'!A"&amp;$AK$18&amp;":H"&amp;$AK$19),AK$24,FALSE)</f>
        <v>0</v>
      </c>
      <c r="AL304" s="18">
        <f ca="1">VLOOKUP('Bewerking, HH'!$B304,INDIRECT("'Plak, Gebiedsmaatregelen'!A"&amp;$AK$18&amp;":H"&amp;$AK$19),AL$24,FALSE)</f>
        <v>0</v>
      </c>
      <c r="AM304" s="18">
        <f ca="1">VLOOKUP('Bewerking, HH'!$B304,INDIRECT("'Plak, Gebiedsmaatregelen'!A"&amp;$AK$18&amp;":H"&amp;$AK$19),AM$24,FALSE)</f>
        <v>0</v>
      </c>
      <c r="AQ304" s="18">
        <f ca="1">VLOOKUP('Bewerking, HH'!$B304,INDIRECT("'Plak, Gebiedsmaatregelen'!A"&amp;$AU$18&amp;":H"&amp;$AU$19),AQ$24,FALSE)</f>
        <v>1759</v>
      </c>
      <c r="AR304" s="18">
        <f ca="1">VLOOKUP('Bewerking, HH'!$B304,INDIRECT("'Plak, Gebiedsmaatregelen'!A"&amp;$AU$18&amp;":H"&amp;$AU$19),AR$24,FALSE)</f>
        <v>1095</v>
      </c>
      <c r="AS304" s="18">
        <f ca="1">VLOOKUP('Bewerking, HH'!$B304,INDIRECT("'Plak, Gebiedsmaatregelen'!A"&amp;$AU$18&amp;":H"&amp;$AU$19),AS$24,FALSE)</f>
        <v>664</v>
      </c>
      <c r="AT304" s="18">
        <f ca="1">VLOOKUP('Bewerking, HH'!$B304,INDIRECT("'Plak, Gebiedsmaatregelen'!A"&amp;$AU$18&amp;":H"&amp;$AU$19),AT$24,FALSE)</f>
        <v>0</v>
      </c>
      <c r="AU304" s="18">
        <f ca="1">VLOOKUP('Bewerking, HH'!$B304,INDIRECT("'Plak, Gebiedsmaatregelen'!A"&amp;$AU$18&amp;":H"&amp;$AU$19),AU$24,FALSE)</f>
        <v>0</v>
      </c>
      <c r="AV304" s="18">
        <f ca="1">VLOOKUP('Bewerking, HH'!$B304,INDIRECT("'Plak, Gebiedsmaatregelen'!A"&amp;$AU$18&amp;":H"&amp;$AU$19),AV$24,FALSE)</f>
        <v>0</v>
      </c>
      <c r="AW304" s="18">
        <f ca="1">VLOOKUP('Bewerking, HH'!$B304,INDIRECT("'Plak, Gebiedsmaatregelen'!A"&amp;$AU$18&amp;":H"&amp;$AU$19),AW$24,FALSE)</f>
        <v>0</v>
      </c>
    </row>
    <row r="305" spans="2:49" x14ac:dyDescent="0.25">
      <c r="B305" s="18" t="s">
        <v>101</v>
      </c>
      <c r="C305" s="18">
        <f ca="1">VLOOKUP('Bewerking, HH'!$B305,INDIRECT("'Plak, Gebiedsmaatregelen'!A"&amp;$G$18&amp;":H"&amp;$G$19),C$24,FALSE)</f>
        <v>3761</v>
      </c>
      <c r="D305" s="18">
        <f ca="1">VLOOKUP('Bewerking, HH'!$B305,INDIRECT("'Plak, Gebiedsmaatregelen'!A"&amp;$G$18&amp;":H"&amp;$G$19),D$24,FALSE)</f>
        <v>2088</v>
      </c>
      <c r="E305" s="18">
        <f ca="1">VLOOKUP('Bewerking, HH'!$B305,INDIRECT("'Plak, Gebiedsmaatregelen'!A"&amp;$G$18&amp;":H"&amp;$G$19),E$24,FALSE)</f>
        <v>0</v>
      </c>
      <c r="F305" s="18">
        <f ca="1">VLOOKUP('Bewerking, HH'!$B305,INDIRECT("'Plak, Gebiedsmaatregelen'!A"&amp;$G$18&amp;":H"&amp;$G$19),F$24,FALSE)</f>
        <v>0</v>
      </c>
      <c r="G305" s="18">
        <f ca="1">VLOOKUP('Bewerking, HH'!$B305,INDIRECT("'Plak, Gebiedsmaatregelen'!A"&amp;$G$18&amp;":H"&amp;$G$19),G$24,FALSE)</f>
        <v>0</v>
      </c>
      <c r="H305" s="18">
        <f ca="1">VLOOKUP('Bewerking, HH'!$B305,INDIRECT("'Plak, Gebiedsmaatregelen'!A"&amp;$G$18&amp;":H"&amp;$G$19),H$24,FALSE)</f>
        <v>0</v>
      </c>
      <c r="I305" s="18">
        <f ca="1">VLOOKUP('Bewerking, HH'!$B305,INDIRECT("'Plak, Gebiedsmaatregelen'!A"&amp;$G$18&amp;":H"&amp;$G$19),I$24,FALSE)</f>
        <v>1673</v>
      </c>
      <c r="M305" s="18">
        <f ca="1">VLOOKUP('Bewerking, HH'!$B305,INDIRECT("'Plak, Gebiedsmaatregelen'!A"&amp;$Q$18&amp;":H"&amp;$Q$19),M$24,FALSE)</f>
        <v>3761</v>
      </c>
      <c r="N305" s="18">
        <f ca="1">VLOOKUP('Bewerking, HH'!$B305,INDIRECT("'Plak, Gebiedsmaatregelen'!A"&amp;$Q$18&amp;":H"&amp;$Q$19),N$24,FALSE)</f>
        <v>2088</v>
      </c>
      <c r="O305" s="18">
        <f ca="1">VLOOKUP('Bewerking, HH'!$B305,INDIRECT("'Plak, Gebiedsmaatregelen'!A"&amp;$Q$18&amp;":H"&amp;$Q$19),O$24,FALSE)</f>
        <v>0</v>
      </c>
      <c r="P305" s="18">
        <f ca="1">VLOOKUP('Bewerking, HH'!$B305,INDIRECT("'Plak, Gebiedsmaatregelen'!A"&amp;$Q$18&amp;":H"&amp;$Q$19),P$24,FALSE)</f>
        <v>0</v>
      </c>
      <c r="Q305" s="18">
        <f ca="1">VLOOKUP('Bewerking, HH'!$B305,INDIRECT("'Plak, Gebiedsmaatregelen'!A"&amp;$Q$18&amp;":H"&amp;$Q$19),Q$24,FALSE)</f>
        <v>0</v>
      </c>
      <c r="R305" s="18">
        <f ca="1">VLOOKUP('Bewerking, HH'!$B305,INDIRECT("'Plak, Gebiedsmaatregelen'!A"&amp;$Q$18&amp;":H"&amp;$Q$19),R$24,FALSE)</f>
        <v>0</v>
      </c>
      <c r="S305" s="18">
        <f ca="1">VLOOKUP('Bewerking, HH'!$B305,INDIRECT("'Plak, Gebiedsmaatregelen'!A"&amp;$Q$18&amp;":H"&amp;$Q$19),S$24,FALSE)</f>
        <v>1673</v>
      </c>
      <c r="W305" s="18">
        <f ca="1">VLOOKUP('Bewerking, HH'!$B305,INDIRECT("'Plak, Gebiedsmaatregelen'!A"&amp;$AA$18&amp;":H"&amp;$AA$19),W$24,FALSE)</f>
        <v>3761</v>
      </c>
      <c r="X305" s="18">
        <f ca="1">VLOOKUP('Bewerking, HH'!$B305,INDIRECT("'Plak, Gebiedsmaatregelen'!A"&amp;$AA$18&amp;":H"&amp;$AA$19),X$24,FALSE)</f>
        <v>1870</v>
      </c>
      <c r="Y305" s="18">
        <f ca="1">VLOOKUP('Bewerking, HH'!$B305,INDIRECT("'Plak, Gebiedsmaatregelen'!A"&amp;$AA$18&amp;":H"&amp;$AA$19),Y$24,FALSE)</f>
        <v>0</v>
      </c>
      <c r="Z305" s="18">
        <f ca="1">VLOOKUP('Bewerking, HH'!$B305,INDIRECT("'Plak, Gebiedsmaatregelen'!A"&amp;$AA$18&amp;":H"&amp;$AA$19),Z$24,FALSE)</f>
        <v>0</v>
      </c>
      <c r="AA305" s="18">
        <f ca="1">VLOOKUP('Bewerking, HH'!$B305,INDIRECT("'Plak, Gebiedsmaatregelen'!A"&amp;$AA$18&amp;":H"&amp;$AA$19),AA$24,FALSE)</f>
        <v>0</v>
      </c>
      <c r="AB305" s="18">
        <f ca="1">VLOOKUP('Bewerking, HH'!$B305,INDIRECT("'Plak, Gebiedsmaatregelen'!A"&amp;$AA$18&amp;":H"&amp;$AA$19),AB$24,FALSE)</f>
        <v>1592</v>
      </c>
      <c r="AC305" s="18">
        <f ca="1">VLOOKUP('Bewerking, HH'!$B305,INDIRECT("'Plak, Gebiedsmaatregelen'!A"&amp;$AA$18&amp;":H"&amp;$AA$19),AC$24,FALSE)</f>
        <v>299</v>
      </c>
      <c r="AG305" s="18">
        <f ca="1">VLOOKUP('Bewerking, HH'!$B305,INDIRECT("'Plak, Gebiedsmaatregelen'!A"&amp;$AK$18&amp;":H"&amp;$AK$19),AG$24,FALSE)</f>
        <v>3761</v>
      </c>
      <c r="AH305" s="18">
        <f ca="1">VLOOKUP('Bewerking, HH'!$B305,INDIRECT("'Plak, Gebiedsmaatregelen'!A"&amp;$AK$18&amp;":H"&amp;$AK$19),AH$24,FALSE)</f>
        <v>1870</v>
      </c>
      <c r="AI305" s="18">
        <f ca="1">VLOOKUP('Bewerking, HH'!$B305,INDIRECT("'Plak, Gebiedsmaatregelen'!A"&amp;$AK$18&amp;":H"&amp;$AK$19),AI$24,FALSE)</f>
        <v>0</v>
      </c>
      <c r="AJ305" s="18">
        <f ca="1">VLOOKUP('Bewerking, HH'!$B305,INDIRECT("'Plak, Gebiedsmaatregelen'!A"&amp;$AK$18&amp;":H"&amp;$AK$19),AJ$24,FALSE)</f>
        <v>0</v>
      </c>
      <c r="AK305" s="18">
        <f ca="1">VLOOKUP('Bewerking, HH'!$B305,INDIRECT("'Plak, Gebiedsmaatregelen'!A"&amp;$AK$18&amp;":H"&amp;$AK$19),AK$24,FALSE)</f>
        <v>0</v>
      </c>
      <c r="AL305" s="18">
        <f ca="1">VLOOKUP('Bewerking, HH'!$B305,INDIRECT("'Plak, Gebiedsmaatregelen'!A"&amp;$AK$18&amp;":H"&amp;$AK$19),AL$24,FALSE)</f>
        <v>0</v>
      </c>
      <c r="AM305" s="18">
        <f ca="1">VLOOKUP('Bewerking, HH'!$B305,INDIRECT("'Plak, Gebiedsmaatregelen'!A"&amp;$AK$18&amp;":H"&amp;$AK$19),AM$24,FALSE)</f>
        <v>0</v>
      </c>
      <c r="AQ305" s="18">
        <f ca="1">VLOOKUP('Bewerking, HH'!$B305,INDIRECT("'Plak, Gebiedsmaatregelen'!A"&amp;$AU$18&amp;":H"&amp;$AU$19),AQ$24,FALSE)</f>
        <v>3761</v>
      </c>
      <c r="AR305" s="18">
        <f ca="1">VLOOKUP('Bewerking, HH'!$B305,INDIRECT("'Plak, Gebiedsmaatregelen'!A"&amp;$AU$18&amp;":H"&amp;$AU$19),AR$24,FALSE)</f>
        <v>2934</v>
      </c>
      <c r="AS305" s="18">
        <f ca="1">VLOOKUP('Bewerking, HH'!$B305,INDIRECT("'Plak, Gebiedsmaatregelen'!A"&amp;$AU$18&amp;":H"&amp;$AU$19),AS$24,FALSE)</f>
        <v>827</v>
      </c>
      <c r="AT305" s="18">
        <f ca="1">VLOOKUP('Bewerking, HH'!$B305,INDIRECT("'Plak, Gebiedsmaatregelen'!A"&amp;$AU$18&amp;":H"&amp;$AU$19),AT$24,FALSE)</f>
        <v>0</v>
      </c>
      <c r="AU305" s="18">
        <f ca="1">VLOOKUP('Bewerking, HH'!$B305,INDIRECT("'Plak, Gebiedsmaatregelen'!A"&amp;$AU$18&amp;":H"&amp;$AU$19),AU$24,FALSE)</f>
        <v>0</v>
      </c>
      <c r="AV305" s="18">
        <f ca="1">VLOOKUP('Bewerking, HH'!$B305,INDIRECT("'Plak, Gebiedsmaatregelen'!A"&amp;$AU$18&amp;":H"&amp;$AU$19),AV$24,FALSE)</f>
        <v>0</v>
      </c>
      <c r="AW305" s="18">
        <f ca="1">VLOOKUP('Bewerking, HH'!$B305,INDIRECT("'Plak, Gebiedsmaatregelen'!A"&amp;$AU$18&amp;":H"&amp;$AU$19),AW$24,FALSE)</f>
        <v>0</v>
      </c>
    </row>
    <row r="306" spans="2:49" x14ac:dyDescent="0.25">
      <c r="B306" s="18" t="s">
        <v>102</v>
      </c>
      <c r="C306" s="18">
        <f ca="1">VLOOKUP('Bewerking, HH'!$B306,INDIRECT("'Plak, Gebiedsmaatregelen'!A"&amp;$G$18&amp;":H"&amp;$G$19),C$24,FALSE)</f>
        <v>2171</v>
      </c>
      <c r="D306" s="18">
        <f ca="1">VLOOKUP('Bewerking, HH'!$B306,INDIRECT("'Plak, Gebiedsmaatregelen'!A"&amp;$G$18&amp;":H"&amp;$G$19),D$24,FALSE)</f>
        <v>1253</v>
      </c>
      <c r="E306" s="18">
        <f ca="1">VLOOKUP('Bewerking, HH'!$B306,INDIRECT("'Plak, Gebiedsmaatregelen'!A"&amp;$G$18&amp;":H"&amp;$G$19),E$24,FALSE)</f>
        <v>0</v>
      </c>
      <c r="F306" s="18">
        <f ca="1">VLOOKUP('Bewerking, HH'!$B306,INDIRECT("'Plak, Gebiedsmaatregelen'!A"&amp;$G$18&amp;":H"&amp;$G$19),F$24,FALSE)</f>
        <v>0</v>
      </c>
      <c r="G306" s="18">
        <f ca="1">VLOOKUP('Bewerking, HH'!$B306,INDIRECT("'Plak, Gebiedsmaatregelen'!A"&amp;$G$18&amp;":H"&amp;$G$19),G$24,FALSE)</f>
        <v>0</v>
      </c>
      <c r="H306" s="18">
        <f ca="1">VLOOKUP('Bewerking, HH'!$B306,INDIRECT("'Plak, Gebiedsmaatregelen'!A"&amp;$G$18&amp;":H"&amp;$G$19),H$24,FALSE)</f>
        <v>0</v>
      </c>
      <c r="I306" s="18">
        <f ca="1">VLOOKUP('Bewerking, HH'!$B306,INDIRECT("'Plak, Gebiedsmaatregelen'!A"&amp;$G$18&amp;":H"&amp;$G$19),I$24,FALSE)</f>
        <v>918</v>
      </c>
      <c r="M306" s="18">
        <f ca="1">VLOOKUP('Bewerking, HH'!$B306,INDIRECT("'Plak, Gebiedsmaatregelen'!A"&amp;$Q$18&amp;":H"&amp;$Q$19),M$24,FALSE)</f>
        <v>2171</v>
      </c>
      <c r="N306" s="18">
        <f ca="1">VLOOKUP('Bewerking, HH'!$B306,INDIRECT("'Plak, Gebiedsmaatregelen'!A"&amp;$Q$18&amp;":H"&amp;$Q$19),N$24,FALSE)</f>
        <v>1253</v>
      </c>
      <c r="O306" s="18">
        <f ca="1">VLOOKUP('Bewerking, HH'!$B306,INDIRECT("'Plak, Gebiedsmaatregelen'!A"&amp;$Q$18&amp;":H"&amp;$Q$19),O$24,FALSE)</f>
        <v>0</v>
      </c>
      <c r="P306" s="18">
        <f ca="1">VLOOKUP('Bewerking, HH'!$B306,INDIRECT("'Plak, Gebiedsmaatregelen'!A"&amp;$Q$18&amp;":H"&amp;$Q$19),P$24,FALSE)</f>
        <v>0</v>
      </c>
      <c r="Q306" s="18">
        <f ca="1">VLOOKUP('Bewerking, HH'!$B306,INDIRECT("'Plak, Gebiedsmaatregelen'!A"&amp;$Q$18&amp;":H"&amp;$Q$19),Q$24,FALSE)</f>
        <v>0</v>
      </c>
      <c r="R306" s="18">
        <f ca="1">VLOOKUP('Bewerking, HH'!$B306,INDIRECT("'Plak, Gebiedsmaatregelen'!A"&amp;$Q$18&amp;":H"&amp;$Q$19),R$24,FALSE)</f>
        <v>0</v>
      </c>
      <c r="S306" s="18">
        <f ca="1">VLOOKUP('Bewerking, HH'!$B306,INDIRECT("'Plak, Gebiedsmaatregelen'!A"&amp;$Q$18&amp;":H"&amp;$Q$19),S$24,FALSE)</f>
        <v>918</v>
      </c>
      <c r="W306" s="18">
        <f ca="1">VLOOKUP('Bewerking, HH'!$B306,INDIRECT("'Plak, Gebiedsmaatregelen'!A"&amp;$AA$18&amp;":H"&amp;$AA$19),W$24,FALSE)</f>
        <v>2171</v>
      </c>
      <c r="X306" s="18">
        <f ca="1">VLOOKUP('Bewerking, HH'!$B306,INDIRECT("'Plak, Gebiedsmaatregelen'!A"&amp;$AA$18&amp;":H"&amp;$AA$19),X$24,FALSE)</f>
        <v>750</v>
      </c>
      <c r="Y306" s="18">
        <f ca="1">VLOOKUP('Bewerking, HH'!$B306,INDIRECT("'Plak, Gebiedsmaatregelen'!A"&amp;$AA$18&amp;":H"&amp;$AA$19),Y$24,FALSE)</f>
        <v>0</v>
      </c>
      <c r="Z306" s="18">
        <f ca="1">VLOOKUP('Bewerking, HH'!$B306,INDIRECT("'Plak, Gebiedsmaatregelen'!A"&amp;$AA$18&amp;":H"&amp;$AA$19),Z$24,FALSE)</f>
        <v>0</v>
      </c>
      <c r="AA306" s="18">
        <f ca="1">VLOOKUP('Bewerking, HH'!$B306,INDIRECT("'Plak, Gebiedsmaatregelen'!A"&amp;$AA$18&amp;":H"&amp;$AA$19),AA$24,FALSE)</f>
        <v>0</v>
      </c>
      <c r="AB306" s="18">
        <f ca="1">VLOOKUP('Bewerking, HH'!$B306,INDIRECT("'Plak, Gebiedsmaatregelen'!A"&amp;$AA$18&amp;":H"&amp;$AA$19),AB$24,FALSE)</f>
        <v>1288</v>
      </c>
      <c r="AC306" s="18">
        <f ca="1">VLOOKUP('Bewerking, HH'!$B306,INDIRECT("'Plak, Gebiedsmaatregelen'!A"&amp;$AA$18&amp;":H"&amp;$AA$19),AC$24,FALSE)</f>
        <v>133</v>
      </c>
      <c r="AG306" s="18">
        <f ca="1">VLOOKUP('Bewerking, HH'!$B306,INDIRECT("'Plak, Gebiedsmaatregelen'!A"&amp;$AK$18&amp;":H"&amp;$AK$19),AG$24,FALSE)</f>
        <v>2171</v>
      </c>
      <c r="AH306" s="18">
        <f ca="1">VLOOKUP('Bewerking, HH'!$B306,INDIRECT("'Plak, Gebiedsmaatregelen'!A"&amp;$AK$18&amp;":H"&amp;$AK$19),AH$24,FALSE)</f>
        <v>750</v>
      </c>
      <c r="AI306" s="18">
        <f ca="1">VLOOKUP('Bewerking, HH'!$B306,INDIRECT("'Plak, Gebiedsmaatregelen'!A"&amp;$AK$18&amp;":H"&amp;$AK$19),AI$24,FALSE)</f>
        <v>0</v>
      </c>
      <c r="AJ306" s="18">
        <f ca="1">VLOOKUP('Bewerking, HH'!$B306,INDIRECT("'Plak, Gebiedsmaatregelen'!A"&amp;$AK$18&amp;":H"&amp;$AK$19),AJ$24,FALSE)</f>
        <v>0</v>
      </c>
      <c r="AK306" s="18">
        <f ca="1">VLOOKUP('Bewerking, HH'!$B306,INDIRECT("'Plak, Gebiedsmaatregelen'!A"&amp;$AK$18&amp;":H"&amp;$AK$19),AK$24,FALSE)</f>
        <v>0</v>
      </c>
      <c r="AL306" s="18">
        <f ca="1">VLOOKUP('Bewerking, HH'!$B306,INDIRECT("'Plak, Gebiedsmaatregelen'!A"&amp;$AK$18&amp;":H"&amp;$AK$19),AL$24,FALSE)</f>
        <v>0</v>
      </c>
      <c r="AM306" s="18">
        <f ca="1">VLOOKUP('Bewerking, HH'!$B306,INDIRECT("'Plak, Gebiedsmaatregelen'!A"&amp;$AK$18&amp;":H"&amp;$AK$19),AM$24,FALSE)</f>
        <v>0</v>
      </c>
      <c r="AQ306" s="18">
        <f ca="1">VLOOKUP('Bewerking, HH'!$B306,INDIRECT("'Plak, Gebiedsmaatregelen'!A"&amp;$AU$18&amp;":H"&amp;$AU$19),AQ$24,FALSE)</f>
        <v>2171</v>
      </c>
      <c r="AR306" s="18">
        <f ca="1">VLOOKUP('Bewerking, HH'!$B306,INDIRECT("'Plak, Gebiedsmaatregelen'!A"&amp;$AU$18&amp;":H"&amp;$AU$19),AR$24,FALSE)</f>
        <v>1572</v>
      </c>
      <c r="AS306" s="18">
        <f ca="1">VLOOKUP('Bewerking, HH'!$B306,INDIRECT("'Plak, Gebiedsmaatregelen'!A"&amp;$AU$18&amp;":H"&amp;$AU$19),AS$24,FALSE)</f>
        <v>599</v>
      </c>
      <c r="AT306" s="18">
        <f ca="1">VLOOKUP('Bewerking, HH'!$B306,INDIRECT("'Plak, Gebiedsmaatregelen'!A"&amp;$AU$18&amp;":H"&amp;$AU$19),AT$24,FALSE)</f>
        <v>0</v>
      </c>
      <c r="AU306" s="18">
        <f ca="1">VLOOKUP('Bewerking, HH'!$B306,INDIRECT("'Plak, Gebiedsmaatregelen'!A"&amp;$AU$18&amp;":H"&amp;$AU$19),AU$24,FALSE)</f>
        <v>0</v>
      </c>
      <c r="AV306" s="18">
        <f ca="1">VLOOKUP('Bewerking, HH'!$B306,INDIRECT("'Plak, Gebiedsmaatregelen'!A"&amp;$AU$18&amp;":H"&amp;$AU$19),AV$24,FALSE)</f>
        <v>0</v>
      </c>
      <c r="AW306" s="18">
        <f ca="1">VLOOKUP('Bewerking, HH'!$B306,INDIRECT("'Plak, Gebiedsmaatregelen'!A"&amp;$AU$18&amp;":H"&amp;$AU$19),AW$24,FALSE)</f>
        <v>0</v>
      </c>
    </row>
    <row r="307" spans="2:49" x14ac:dyDescent="0.25">
      <c r="B307" s="18"/>
      <c r="C307" s="18"/>
      <c r="D307" s="18"/>
      <c r="E307" s="18"/>
      <c r="F307" s="18"/>
      <c r="G307" s="18"/>
      <c r="H307" s="18"/>
      <c r="I307" s="18"/>
      <c r="M307" s="18"/>
      <c r="N307" s="18"/>
      <c r="O307" s="18"/>
      <c r="P307" s="18"/>
      <c r="Q307" s="18"/>
      <c r="R307" s="18"/>
      <c r="S307" s="18"/>
      <c r="W307" s="18"/>
      <c r="X307" s="18"/>
      <c r="Y307" s="18"/>
      <c r="Z307" s="18"/>
      <c r="AA307" s="18"/>
      <c r="AB307" s="18"/>
      <c r="AC307" s="18"/>
    </row>
    <row r="308" spans="2:49" s="5" customFormat="1" x14ac:dyDescent="0.25">
      <c r="B308" s="3" t="s">
        <v>105</v>
      </c>
      <c r="K308" s="21"/>
      <c r="U308" s="21"/>
      <c r="AE308" s="21"/>
      <c r="AO308" s="21"/>
    </row>
    <row r="309" spans="2:49" x14ac:dyDescent="0.25">
      <c r="B309" s="18"/>
      <c r="C309" s="18" t="s">
        <v>1</v>
      </c>
      <c r="D309" s="18" t="s">
        <v>2</v>
      </c>
      <c r="E309" s="18" t="s">
        <v>3</v>
      </c>
      <c r="F309" s="18" t="s">
        <v>4</v>
      </c>
      <c r="G309" s="18" t="s">
        <v>5</v>
      </c>
      <c r="H309" s="18" t="s">
        <v>6</v>
      </c>
      <c r="I309" s="18" t="s">
        <v>7</v>
      </c>
      <c r="M309" s="18" t="s">
        <v>1</v>
      </c>
      <c r="N309" s="18" t="s">
        <v>2</v>
      </c>
      <c r="O309" s="18" t="s">
        <v>3</v>
      </c>
      <c r="P309" s="18" t="s">
        <v>4</v>
      </c>
      <c r="Q309" s="18" t="s">
        <v>5</v>
      </c>
      <c r="R309" s="18" t="s">
        <v>6</v>
      </c>
      <c r="S309" s="18" t="s">
        <v>7</v>
      </c>
      <c r="W309" s="18" t="s">
        <v>1</v>
      </c>
      <c r="X309" s="18" t="s">
        <v>2</v>
      </c>
      <c r="Y309" s="18" t="s">
        <v>3</v>
      </c>
      <c r="Z309" s="18" t="s">
        <v>4</v>
      </c>
      <c r="AA309" s="18" t="s">
        <v>5</v>
      </c>
      <c r="AB309" s="18" t="s">
        <v>6</v>
      </c>
      <c r="AC309" s="18" t="s">
        <v>7</v>
      </c>
      <c r="AG309" s="18" t="s">
        <v>1</v>
      </c>
      <c r="AH309" s="18" t="s">
        <v>2</v>
      </c>
      <c r="AI309" s="18" t="s">
        <v>3</v>
      </c>
      <c r="AJ309" s="18" t="s">
        <v>4</v>
      </c>
      <c r="AK309" s="18" t="s">
        <v>5</v>
      </c>
      <c r="AL309" s="18" t="s">
        <v>6</v>
      </c>
      <c r="AM309" s="18" t="s">
        <v>7</v>
      </c>
      <c r="AQ309" s="18" t="s">
        <v>1</v>
      </c>
      <c r="AR309" s="18" t="s">
        <v>2</v>
      </c>
      <c r="AS309" s="18" t="s">
        <v>3</v>
      </c>
      <c r="AT309" s="18" t="s">
        <v>4</v>
      </c>
      <c r="AU309" s="18" t="s">
        <v>5</v>
      </c>
      <c r="AV309" s="18" t="s">
        <v>6</v>
      </c>
      <c r="AW309" s="18" t="s">
        <v>7</v>
      </c>
    </row>
    <row r="310" spans="2:49" x14ac:dyDescent="0.25">
      <c r="B310" s="18"/>
      <c r="C310" s="18" t="s">
        <v>35</v>
      </c>
      <c r="D310" s="18" t="s">
        <v>35</v>
      </c>
      <c r="E310" s="18" t="s">
        <v>35</v>
      </c>
      <c r="F310" s="18" t="s">
        <v>35</v>
      </c>
      <c r="G310" s="18" t="s">
        <v>35</v>
      </c>
      <c r="H310" s="18" t="s">
        <v>35</v>
      </c>
      <c r="I310" s="18" t="s">
        <v>35</v>
      </c>
      <c r="M310" s="18" t="s">
        <v>35</v>
      </c>
      <c r="N310" s="18" t="s">
        <v>35</v>
      </c>
      <c r="O310" s="18" t="s">
        <v>35</v>
      </c>
      <c r="P310" s="18" t="s">
        <v>35</v>
      </c>
      <c r="Q310" s="18" t="s">
        <v>35</v>
      </c>
      <c r="R310" s="18" t="s">
        <v>35</v>
      </c>
      <c r="S310" s="18" t="s">
        <v>35</v>
      </c>
      <c r="W310" s="18" t="s">
        <v>35</v>
      </c>
      <c r="X310" s="18" t="s">
        <v>35</v>
      </c>
      <c r="Y310" s="18" t="s">
        <v>35</v>
      </c>
      <c r="Z310" s="18" t="s">
        <v>35</v>
      </c>
      <c r="AA310" s="18" t="s">
        <v>35</v>
      </c>
      <c r="AB310" s="18" t="s">
        <v>35</v>
      </c>
      <c r="AC310" s="18" t="s">
        <v>35</v>
      </c>
      <c r="AG310" s="18" t="s">
        <v>35</v>
      </c>
      <c r="AH310" s="18" t="s">
        <v>35</v>
      </c>
      <c r="AI310" s="18" t="s">
        <v>35</v>
      </c>
      <c r="AJ310" s="18" t="s">
        <v>35</v>
      </c>
      <c r="AK310" s="18" t="s">
        <v>35</v>
      </c>
      <c r="AL310" s="18" t="s">
        <v>35</v>
      </c>
      <c r="AM310" s="18" t="s">
        <v>35</v>
      </c>
      <c r="AQ310" s="18" t="s">
        <v>35</v>
      </c>
      <c r="AR310" s="18" t="s">
        <v>35</v>
      </c>
      <c r="AS310" s="18" t="s">
        <v>35</v>
      </c>
      <c r="AT310" s="18" t="s">
        <v>35</v>
      </c>
      <c r="AU310" s="18" t="s">
        <v>35</v>
      </c>
      <c r="AV310" s="18" t="s">
        <v>35</v>
      </c>
      <c r="AW310" s="18" t="s">
        <v>35</v>
      </c>
    </row>
    <row r="311" spans="2:49" x14ac:dyDescent="0.25">
      <c r="B311" s="18" t="s">
        <v>10</v>
      </c>
      <c r="C311" s="18">
        <f ca="1">VLOOKUP('Bewerking, HH'!$B311,INDIRECT("'Plak, Gebiedsmaatregelen'!A"&amp;$G$21&amp;":H"&amp;$G$22),C$24,FALSE)</f>
        <v>0</v>
      </c>
      <c r="D311" s="18">
        <f ca="1">VLOOKUP('Bewerking, HH'!$B311,INDIRECT("'Plak, Gebiedsmaatregelen'!A"&amp;$G$21&amp;":H"&amp;$G$22),D$24,FALSE)</f>
        <v>0</v>
      </c>
      <c r="E311" s="18">
        <f ca="1">VLOOKUP('Bewerking, HH'!$B311,INDIRECT("'Plak, Gebiedsmaatregelen'!A"&amp;$G$21&amp;":H"&amp;$G$22),E$24,FALSE)</f>
        <v>0</v>
      </c>
      <c r="F311" s="18">
        <f ca="1">VLOOKUP('Bewerking, HH'!$B311,INDIRECT("'Plak, Gebiedsmaatregelen'!A"&amp;$G$21&amp;":H"&amp;$G$22),F$24,FALSE)</f>
        <v>0</v>
      </c>
      <c r="G311" s="18">
        <f ca="1">VLOOKUP('Bewerking, HH'!$B311,INDIRECT("'Plak, Gebiedsmaatregelen'!A"&amp;$G$21&amp;":H"&amp;$G$22),G$24,FALSE)</f>
        <v>0</v>
      </c>
      <c r="H311" s="18">
        <f ca="1">VLOOKUP('Bewerking, HH'!$B311,INDIRECT("'Plak, Gebiedsmaatregelen'!A"&amp;$G$21&amp;":H"&amp;$G$22),H$24,FALSE)</f>
        <v>0</v>
      </c>
      <c r="I311" s="18">
        <f ca="1">VLOOKUP('Bewerking, HH'!$B311,INDIRECT("'Plak, Gebiedsmaatregelen'!A"&amp;$G$21&amp;":H"&amp;$G$22),I$24,FALSE)</f>
        <v>0</v>
      </c>
      <c r="M311" s="18">
        <f ca="1">VLOOKUP('Bewerking, HH'!$B311,INDIRECT("'Plak, Gebiedsmaatregelen'!A"&amp;$Q$21&amp;":H"&amp;$Q$22),M$24,FALSE)</f>
        <v>0</v>
      </c>
      <c r="N311" s="18">
        <f ca="1">VLOOKUP('Bewerking, HH'!$B311,INDIRECT("'Plak, Gebiedsmaatregelen'!A"&amp;$Q$21&amp;":H"&amp;$Q$22),N$24,FALSE)</f>
        <v>0</v>
      </c>
      <c r="O311" s="18">
        <f ca="1">VLOOKUP('Bewerking, HH'!$B311,INDIRECT("'Plak, Gebiedsmaatregelen'!A"&amp;$Q$21&amp;":H"&amp;$Q$22),O$24,FALSE)</f>
        <v>0</v>
      </c>
      <c r="P311" s="18">
        <f ca="1">VLOOKUP('Bewerking, HH'!$B311,INDIRECT("'Plak, Gebiedsmaatregelen'!A"&amp;$Q$21&amp;":H"&amp;$Q$22),P$24,FALSE)</f>
        <v>0</v>
      </c>
      <c r="Q311" s="18">
        <f ca="1">VLOOKUP('Bewerking, HH'!$B311,INDIRECT("'Plak, Gebiedsmaatregelen'!A"&amp;$Q$21&amp;":H"&amp;$Q$22),Q$24,FALSE)</f>
        <v>0</v>
      </c>
      <c r="R311" s="18">
        <f ca="1">VLOOKUP('Bewerking, HH'!$B311,INDIRECT("'Plak, Gebiedsmaatregelen'!A"&amp;$Q$21&amp;":H"&amp;$Q$22),R$24,FALSE)</f>
        <v>0</v>
      </c>
      <c r="S311" s="18">
        <f ca="1">VLOOKUP('Bewerking, HH'!$B311,INDIRECT("'Plak, Gebiedsmaatregelen'!A"&amp;$Q$21&amp;":H"&amp;$Q$22),S$24,FALSE)</f>
        <v>0</v>
      </c>
      <c r="W311" s="18">
        <f ca="1">VLOOKUP('Bewerking, HH'!$B311,INDIRECT("'Plak, Gebiedsmaatregelen'!A"&amp;$AA$21&amp;":H"&amp;$AA$22),W$24,FALSE)</f>
        <v>0</v>
      </c>
      <c r="X311" s="18">
        <f ca="1">VLOOKUP('Bewerking, HH'!$B311,INDIRECT("'Plak, Gebiedsmaatregelen'!A"&amp;$AA$21&amp;":H"&amp;$AA$22),X$24,FALSE)</f>
        <v>0</v>
      </c>
      <c r="Y311" s="18">
        <f ca="1">VLOOKUP('Bewerking, HH'!$B311,INDIRECT("'Plak, Gebiedsmaatregelen'!A"&amp;$AA$21&amp;":H"&amp;$AA$22),Y$24,FALSE)</f>
        <v>0</v>
      </c>
      <c r="Z311" s="18">
        <f ca="1">VLOOKUP('Bewerking, HH'!$B311,INDIRECT("'Plak, Gebiedsmaatregelen'!A"&amp;$AA$21&amp;":H"&amp;$AA$22),Z$24,FALSE)</f>
        <v>0</v>
      </c>
      <c r="AA311" s="18">
        <f ca="1">VLOOKUP('Bewerking, HH'!$B311,INDIRECT("'Plak, Gebiedsmaatregelen'!A"&amp;$AA$21&amp;":H"&amp;$AA$22),AA$24,FALSE)</f>
        <v>0</v>
      </c>
      <c r="AB311" s="18">
        <f ca="1">VLOOKUP('Bewerking, HH'!$B311,INDIRECT("'Plak, Gebiedsmaatregelen'!A"&amp;$AA$21&amp;":H"&amp;$AA$22),AB$24,FALSE)</f>
        <v>0</v>
      </c>
      <c r="AC311" s="18">
        <f ca="1">VLOOKUP('Bewerking, HH'!$B311,INDIRECT("'Plak, Gebiedsmaatregelen'!A"&amp;$AA$21&amp;":H"&amp;$AA$22),AC$24,FALSE)</f>
        <v>0</v>
      </c>
      <c r="AG311" s="18">
        <f ca="1">VLOOKUP('Bewerking, HH'!$B311,INDIRECT("'Plak, Gebiedsmaatregelen'!A"&amp;$AK$21&amp;":H"&amp;$AK$22),AG$24,FALSE)</f>
        <v>0</v>
      </c>
      <c r="AH311" s="18">
        <f ca="1">VLOOKUP('Bewerking, HH'!$B311,INDIRECT("'Plak, Gebiedsmaatregelen'!A"&amp;$AK$21&amp;":H"&amp;$AK$22),AH$24,FALSE)</f>
        <v>0</v>
      </c>
      <c r="AI311" s="18">
        <f ca="1">VLOOKUP('Bewerking, HH'!$B311,INDIRECT("'Plak, Gebiedsmaatregelen'!A"&amp;$AK$21&amp;":H"&amp;$AK$22),AI$24,FALSE)</f>
        <v>0</v>
      </c>
      <c r="AJ311" s="18">
        <f ca="1">VLOOKUP('Bewerking, HH'!$B311,INDIRECT("'Plak, Gebiedsmaatregelen'!A"&amp;$AK$21&amp;":H"&amp;$AK$22),AJ$24,FALSE)</f>
        <v>0</v>
      </c>
      <c r="AK311" s="18">
        <f ca="1">VLOOKUP('Bewerking, HH'!$B311,INDIRECT("'Plak, Gebiedsmaatregelen'!A"&amp;$AK$21&amp;":H"&amp;$AK$22),AK$24,FALSE)</f>
        <v>0</v>
      </c>
      <c r="AL311" s="18">
        <f ca="1">VLOOKUP('Bewerking, HH'!$B311,INDIRECT("'Plak, Gebiedsmaatregelen'!A"&amp;$AK$21&amp;":H"&amp;$AK$22),AL$24,FALSE)</f>
        <v>0</v>
      </c>
      <c r="AM311" s="18">
        <f ca="1">VLOOKUP('Bewerking, HH'!$B311,INDIRECT("'Plak, Gebiedsmaatregelen'!A"&amp;$AK$21&amp;":H"&amp;$AK$22),AM$24,FALSE)</f>
        <v>0</v>
      </c>
      <c r="AQ311" s="18">
        <f ca="1">VLOOKUP('Bewerking, HH'!$B311,INDIRECT("'Plak, Gebiedsmaatregelen'!A"&amp;$AU$21&amp;":H"&amp;$AU$22),AQ$24,FALSE)</f>
        <v>0</v>
      </c>
      <c r="AR311" s="18">
        <f ca="1">VLOOKUP('Bewerking, HH'!$B311,INDIRECT("'Plak, Gebiedsmaatregelen'!A"&amp;$AU$21&amp;":H"&amp;$AU$22),AR$24,FALSE)</f>
        <v>0</v>
      </c>
      <c r="AS311" s="18">
        <f ca="1">VLOOKUP('Bewerking, HH'!$B311,INDIRECT("'Plak, Gebiedsmaatregelen'!A"&amp;$AU$21&amp;":H"&amp;$AU$22),AS$24,FALSE)</f>
        <v>0</v>
      </c>
      <c r="AT311" s="18">
        <f ca="1">VLOOKUP('Bewerking, HH'!$B311,INDIRECT("'Plak, Gebiedsmaatregelen'!A"&amp;$AU$21&amp;":H"&amp;$AU$22),AT$24,FALSE)</f>
        <v>0</v>
      </c>
      <c r="AU311" s="18">
        <f ca="1">VLOOKUP('Bewerking, HH'!$B311,INDIRECT("'Plak, Gebiedsmaatregelen'!A"&amp;$AU$21&amp;":H"&amp;$AU$22),AU$24,FALSE)</f>
        <v>0</v>
      </c>
      <c r="AV311" s="18">
        <f ca="1">VLOOKUP('Bewerking, HH'!$B311,INDIRECT("'Plak, Gebiedsmaatregelen'!A"&amp;$AU$21&amp;":H"&amp;$AU$22),AV$24,FALSE)</f>
        <v>0</v>
      </c>
      <c r="AW311" s="18">
        <f ca="1">VLOOKUP('Bewerking, HH'!$B311,INDIRECT("'Plak, Gebiedsmaatregelen'!A"&amp;$AU$21&amp;":H"&amp;$AU$22),AW$24,FALSE)</f>
        <v>0</v>
      </c>
    </row>
    <row r="312" spans="2:49" x14ac:dyDescent="0.25">
      <c r="B312" s="18" t="s">
        <v>36</v>
      </c>
      <c r="C312" s="18">
        <f ca="1">VLOOKUP('Bewerking, HH'!$B312,INDIRECT("'Plak, Gebiedsmaatregelen'!A"&amp;$G$21&amp;":H"&amp;$G$22),C$24,FALSE)</f>
        <v>168</v>
      </c>
      <c r="D312" s="18">
        <f ca="1">VLOOKUP('Bewerking, HH'!$B312,INDIRECT("'Plak, Gebiedsmaatregelen'!A"&amp;$G$21&amp;":H"&amp;$G$22),D$24,FALSE)</f>
        <v>0</v>
      </c>
      <c r="E312" s="18">
        <f ca="1">VLOOKUP('Bewerking, HH'!$B312,INDIRECT("'Plak, Gebiedsmaatregelen'!A"&amp;$G$21&amp;":H"&amp;$G$22),E$24,FALSE)</f>
        <v>0</v>
      </c>
      <c r="F312" s="18">
        <f ca="1">VLOOKUP('Bewerking, HH'!$B312,INDIRECT("'Plak, Gebiedsmaatregelen'!A"&amp;$G$21&amp;":H"&amp;$G$22),F$24,FALSE)</f>
        <v>0</v>
      </c>
      <c r="G312" s="18">
        <f ca="1">VLOOKUP('Bewerking, HH'!$B312,INDIRECT("'Plak, Gebiedsmaatregelen'!A"&amp;$G$21&amp;":H"&amp;$G$22),G$24,FALSE)</f>
        <v>0</v>
      </c>
      <c r="H312" s="18">
        <f ca="1">VLOOKUP('Bewerking, HH'!$B312,INDIRECT("'Plak, Gebiedsmaatregelen'!A"&amp;$G$21&amp;":H"&amp;$G$22),H$24,FALSE)</f>
        <v>148</v>
      </c>
      <c r="I312" s="18">
        <f ca="1">VLOOKUP('Bewerking, HH'!$B312,INDIRECT("'Plak, Gebiedsmaatregelen'!A"&amp;$G$21&amp;":H"&amp;$G$22),I$24,FALSE)</f>
        <v>20</v>
      </c>
      <c r="M312" s="18">
        <f ca="1">VLOOKUP('Bewerking, HH'!$B312,INDIRECT("'Plak, Gebiedsmaatregelen'!A"&amp;$Q$21&amp;":H"&amp;$Q$22),M$24,FALSE)</f>
        <v>168</v>
      </c>
      <c r="N312" s="18">
        <f ca="1">VLOOKUP('Bewerking, HH'!$B312,INDIRECT("'Plak, Gebiedsmaatregelen'!A"&amp;$Q$21&amp;":H"&amp;$Q$22),N$24,FALSE)</f>
        <v>0</v>
      </c>
      <c r="O312" s="18">
        <f ca="1">VLOOKUP('Bewerking, HH'!$B312,INDIRECT("'Plak, Gebiedsmaatregelen'!A"&amp;$Q$21&amp;":H"&amp;$Q$22),O$24,FALSE)</f>
        <v>0</v>
      </c>
      <c r="P312" s="18">
        <f ca="1">VLOOKUP('Bewerking, HH'!$B312,INDIRECT("'Plak, Gebiedsmaatregelen'!A"&amp;$Q$21&amp;":H"&amp;$Q$22),P$24,FALSE)</f>
        <v>0</v>
      </c>
      <c r="Q312" s="18">
        <f ca="1">VLOOKUP('Bewerking, HH'!$B312,INDIRECT("'Plak, Gebiedsmaatregelen'!A"&amp;$Q$21&amp;":H"&amp;$Q$22),Q$24,FALSE)</f>
        <v>0</v>
      </c>
      <c r="R312" s="18">
        <f ca="1">VLOOKUP('Bewerking, HH'!$B312,INDIRECT("'Plak, Gebiedsmaatregelen'!A"&amp;$Q$21&amp;":H"&amp;$Q$22),R$24,FALSE)</f>
        <v>148</v>
      </c>
      <c r="S312" s="18">
        <f ca="1">VLOOKUP('Bewerking, HH'!$B312,INDIRECT("'Plak, Gebiedsmaatregelen'!A"&amp;$Q$21&amp;":H"&amp;$Q$22),S$24,FALSE)</f>
        <v>20</v>
      </c>
      <c r="W312" s="18">
        <f ca="1">VLOOKUP('Bewerking, HH'!$B312,INDIRECT("'Plak, Gebiedsmaatregelen'!A"&amp;$AA$21&amp;":H"&amp;$AA$22),W$24,FALSE)</f>
        <v>168</v>
      </c>
      <c r="X312" s="18">
        <f ca="1">VLOOKUP('Bewerking, HH'!$B312,INDIRECT("'Plak, Gebiedsmaatregelen'!A"&amp;$AA$21&amp;":H"&amp;$AA$22),X$24,FALSE)</f>
        <v>0</v>
      </c>
      <c r="Y312" s="18">
        <f ca="1">VLOOKUP('Bewerking, HH'!$B312,INDIRECT("'Plak, Gebiedsmaatregelen'!A"&amp;$AA$21&amp;":H"&amp;$AA$22),Y$24,FALSE)</f>
        <v>0</v>
      </c>
      <c r="Z312" s="18">
        <f ca="1">VLOOKUP('Bewerking, HH'!$B312,INDIRECT("'Plak, Gebiedsmaatregelen'!A"&amp;$AA$21&amp;":H"&amp;$AA$22),Z$24,FALSE)</f>
        <v>0</v>
      </c>
      <c r="AA312" s="18">
        <f ca="1">VLOOKUP('Bewerking, HH'!$B312,INDIRECT("'Plak, Gebiedsmaatregelen'!A"&amp;$AA$21&amp;":H"&amp;$AA$22),AA$24,FALSE)</f>
        <v>0</v>
      </c>
      <c r="AB312" s="18">
        <f ca="1">VLOOKUP('Bewerking, HH'!$B312,INDIRECT("'Plak, Gebiedsmaatregelen'!A"&amp;$AA$21&amp;":H"&amp;$AA$22),AB$24,FALSE)</f>
        <v>164</v>
      </c>
      <c r="AC312" s="18">
        <f ca="1">VLOOKUP('Bewerking, HH'!$B312,INDIRECT("'Plak, Gebiedsmaatregelen'!A"&amp;$AA$21&amp;":H"&amp;$AA$22),AC$24,FALSE)</f>
        <v>4</v>
      </c>
      <c r="AG312" s="18">
        <f ca="1">VLOOKUP('Bewerking, HH'!$B312,INDIRECT("'Plak, Gebiedsmaatregelen'!A"&amp;$AK$21&amp;":H"&amp;$AK$22),AG$24,FALSE)</f>
        <v>168</v>
      </c>
      <c r="AH312" s="18">
        <f ca="1">VLOOKUP('Bewerking, HH'!$B312,INDIRECT("'Plak, Gebiedsmaatregelen'!A"&amp;$AK$21&amp;":H"&amp;$AK$22),AH$24,FALSE)</f>
        <v>0</v>
      </c>
      <c r="AI312" s="18">
        <f ca="1">VLOOKUP('Bewerking, HH'!$B312,INDIRECT("'Plak, Gebiedsmaatregelen'!A"&amp;$AK$21&amp;":H"&amp;$AK$22),AI$24,FALSE)</f>
        <v>0</v>
      </c>
      <c r="AJ312" s="18">
        <f ca="1">VLOOKUP('Bewerking, HH'!$B312,INDIRECT("'Plak, Gebiedsmaatregelen'!A"&amp;$AK$21&amp;":H"&amp;$AK$22),AJ$24,FALSE)</f>
        <v>0</v>
      </c>
      <c r="AK312" s="18">
        <f ca="1">VLOOKUP('Bewerking, HH'!$B312,INDIRECT("'Plak, Gebiedsmaatregelen'!A"&amp;$AK$21&amp;":H"&amp;$AK$22),AK$24,FALSE)</f>
        <v>0</v>
      </c>
      <c r="AL312" s="18">
        <f ca="1">VLOOKUP('Bewerking, HH'!$B312,INDIRECT("'Plak, Gebiedsmaatregelen'!A"&amp;$AK$21&amp;":H"&amp;$AK$22),AL$24,FALSE)</f>
        <v>0</v>
      </c>
      <c r="AM312" s="18">
        <f ca="1">VLOOKUP('Bewerking, HH'!$B312,INDIRECT("'Plak, Gebiedsmaatregelen'!A"&amp;$AK$21&amp;":H"&amp;$AK$22),AM$24,FALSE)</f>
        <v>0</v>
      </c>
      <c r="AQ312" s="18">
        <f ca="1">VLOOKUP('Bewerking, HH'!$B312,INDIRECT("'Plak, Gebiedsmaatregelen'!A"&amp;$AU$21&amp;":H"&amp;$AU$22),AQ$24,FALSE)</f>
        <v>168</v>
      </c>
      <c r="AR312" s="18">
        <f ca="1">VLOOKUP('Bewerking, HH'!$B312,INDIRECT("'Plak, Gebiedsmaatregelen'!A"&amp;$AU$21&amp;":H"&amp;$AU$22),AR$24,FALSE)</f>
        <v>129</v>
      </c>
      <c r="AS312" s="18">
        <f ca="1">VLOOKUP('Bewerking, HH'!$B312,INDIRECT("'Plak, Gebiedsmaatregelen'!A"&amp;$AU$21&amp;":H"&amp;$AU$22),AS$24,FALSE)</f>
        <v>39</v>
      </c>
      <c r="AT312" s="18">
        <f ca="1">VLOOKUP('Bewerking, HH'!$B312,INDIRECT("'Plak, Gebiedsmaatregelen'!A"&amp;$AU$21&amp;":H"&amp;$AU$22),AT$24,FALSE)</f>
        <v>0</v>
      </c>
      <c r="AU312" s="18">
        <f ca="1">VLOOKUP('Bewerking, HH'!$B312,INDIRECT("'Plak, Gebiedsmaatregelen'!A"&amp;$AU$21&amp;":H"&amp;$AU$22),AU$24,FALSE)</f>
        <v>0</v>
      </c>
      <c r="AV312" s="18">
        <f ca="1">VLOOKUP('Bewerking, HH'!$B312,INDIRECT("'Plak, Gebiedsmaatregelen'!A"&amp;$AU$21&amp;":H"&amp;$AU$22),AV$24,FALSE)</f>
        <v>0</v>
      </c>
      <c r="AW312" s="18">
        <f ca="1">VLOOKUP('Bewerking, HH'!$B312,INDIRECT("'Plak, Gebiedsmaatregelen'!A"&amp;$AU$21&amp;":H"&amp;$AU$22),AW$24,FALSE)</f>
        <v>0</v>
      </c>
    </row>
    <row r="313" spans="2:49" x14ac:dyDescent="0.25">
      <c r="B313" s="18" t="s">
        <v>37</v>
      </c>
      <c r="C313" s="18">
        <f ca="1">VLOOKUP('Bewerking, HH'!$B313,INDIRECT("'Plak, Gebiedsmaatregelen'!A"&amp;$G$21&amp;":H"&amp;$G$22),C$24,FALSE)</f>
        <v>100</v>
      </c>
      <c r="D313" s="18">
        <f ca="1">VLOOKUP('Bewerking, HH'!$B313,INDIRECT("'Plak, Gebiedsmaatregelen'!A"&amp;$G$21&amp;":H"&amp;$G$22),D$24,FALSE)</f>
        <v>0</v>
      </c>
      <c r="E313" s="18">
        <f ca="1">VLOOKUP('Bewerking, HH'!$B313,INDIRECT("'Plak, Gebiedsmaatregelen'!A"&amp;$G$21&amp;":H"&amp;$G$22),E$24,FALSE)</f>
        <v>0</v>
      </c>
      <c r="F313" s="18">
        <f ca="1">VLOOKUP('Bewerking, HH'!$B313,INDIRECT("'Plak, Gebiedsmaatregelen'!A"&amp;$G$21&amp;":H"&amp;$G$22),F$24,FALSE)</f>
        <v>0</v>
      </c>
      <c r="G313" s="18">
        <f ca="1">VLOOKUP('Bewerking, HH'!$B313,INDIRECT("'Plak, Gebiedsmaatregelen'!A"&amp;$G$21&amp;":H"&amp;$G$22),G$24,FALSE)</f>
        <v>0</v>
      </c>
      <c r="H313" s="18">
        <f ca="1">VLOOKUP('Bewerking, HH'!$B313,INDIRECT("'Plak, Gebiedsmaatregelen'!A"&amp;$G$21&amp;":H"&amp;$G$22),H$24,FALSE)</f>
        <v>97</v>
      </c>
      <c r="I313" s="18">
        <f ca="1">VLOOKUP('Bewerking, HH'!$B313,INDIRECT("'Plak, Gebiedsmaatregelen'!A"&amp;$G$21&amp;":H"&amp;$G$22),I$24,FALSE)</f>
        <v>3</v>
      </c>
      <c r="M313" s="18">
        <f ca="1">VLOOKUP('Bewerking, HH'!$B313,INDIRECT("'Plak, Gebiedsmaatregelen'!A"&amp;$Q$21&amp;":H"&amp;$Q$22),M$24,FALSE)</f>
        <v>100</v>
      </c>
      <c r="N313" s="18">
        <f ca="1">VLOOKUP('Bewerking, HH'!$B313,INDIRECT("'Plak, Gebiedsmaatregelen'!A"&amp;$Q$21&amp;":H"&amp;$Q$22),N$24,FALSE)</f>
        <v>0</v>
      </c>
      <c r="O313" s="18">
        <f ca="1">VLOOKUP('Bewerking, HH'!$B313,INDIRECT("'Plak, Gebiedsmaatregelen'!A"&amp;$Q$21&amp;":H"&amp;$Q$22),O$24,FALSE)</f>
        <v>0</v>
      </c>
      <c r="P313" s="18">
        <f ca="1">VLOOKUP('Bewerking, HH'!$B313,INDIRECT("'Plak, Gebiedsmaatregelen'!A"&amp;$Q$21&amp;":H"&amp;$Q$22),P$24,FALSE)</f>
        <v>0</v>
      </c>
      <c r="Q313" s="18">
        <f ca="1">VLOOKUP('Bewerking, HH'!$B313,INDIRECT("'Plak, Gebiedsmaatregelen'!A"&amp;$Q$21&amp;":H"&amp;$Q$22),Q$24,FALSE)</f>
        <v>0</v>
      </c>
      <c r="R313" s="18">
        <f ca="1">VLOOKUP('Bewerking, HH'!$B313,INDIRECT("'Plak, Gebiedsmaatregelen'!A"&amp;$Q$21&amp;":H"&amp;$Q$22),R$24,FALSE)</f>
        <v>97</v>
      </c>
      <c r="S313" s="18">
        <f ca="1">VLOOKUP('Bewerking, HH'!$B313,INDIRECT("'Plak, Gebiedsmaatregelen'!A"&amp;$Q$21&amp;":H"&amp;$Q$22),S$24,FALSE)</f>
        <v>3</v>
      </c>
      <c r="W313" s="18">
        <f ca="1">VLOOKUP('Bewerking, HH'!$B313,INDIRECT("'Plak, Gebiedsmaatregelen'!A"&amp;$AA$21&amp;":H"&amp;$AA$22),W$24,FALSE)</f>
        <v>100</v>
      </c>
      <c r="X313" s="18">
        <f ca="1">VLOOKUP('Bewerking, HH'!$B313,INDIRECT("'Plak, Gebiedsmaatregelen'!A"&amp;$AA$21&amp;":H"&amp;$AA$22),X$24,FALSE)</f>
        <v>0</v>
      </c>
      <c r="Y313" s="18">
        <f ca="1">VLOOKUP('Bewerking, HH'!$B313,INDIRECT("'Plak, Gebiedsmaatregelen'!A"&amp;$AA$21&amp;":H"&amp;$AA$22),Y$24,FALSE)</f>
        <v>0</v>
      </c>
      <c r="Z313" s="18">
        <f ca="1">VLOOKUP('Bewerking, HH'!$B313,INDIRECT("'Plak, Gebiedsmaatregelen'!A"&amp;$AA$21&amp;":H"&amp;$AA$22),Z$24,FALSE)</f>
        <v>0</v>
      </c>
      <c r="AA313" s="18">
        <f ca="1">VLOOKUP('Bewerking, HH'!$B313,INDIRECT("'Plak, Gebiedsmaatregelen'!A"&amp;$AA$21&amp;":H"&amp;$AA$22),AA$24,FALSE)</f>
        <v>0</v>
      </c>
      <c r="AB313" s="18">
        <f ca="1">VLOOKUP('Bewerking, HH'!$B313,INDIRECT("'Plak, Gebiedsmaatregelen'!A"&amp;$AA$21&amp;":H"&amp;$AA$22),AB$24,FALSE)</f>
        <v>97</v>
      </c>
      <c r="AC313" s="18">
        <f ca="1">VLOOKUP('Bewerking, HH'!$B313,INDIRECT("'Plak, Gebiedsmaatregelen'!A"&amp;$AA$21&amp;":H"&amp;$AA$22),AC$24,FALSE)</f>
        <v>3</v>
      </c>
      <c r="AG313" s="18">
        <f ca="1">VLOOKUP('Bewerking, HH'!$B313,INDIRECT("'Plak, Gebiedsmaatregelen'!A"&amp;$AK$21&amp;":H"&amp;$AK$22),AG$24,FALSE)</f>
        <v>100</v>
      </c>
      <c r="AH313" s="18">
        <f ca="1">VLOOKUP('Bewerking, HH'!$B313,INDIRECT("'Plak, Gebiedsmaatregelen'!A"&amp;$AK$21&amp;":H"&amp;$AK$22),AH$24,FALSE)</f>
        <v>0</v>
      </c>
      <c r="AI313" s="18">
        <f ca="1">VLOOKUP('Bewerking, HH'!$B313,INDIRECT("'Plak, Gebiedsmaatregelen'!A"&amp;$AK$21&amp;":H"&amp;$AK$22),AI$24,FALSE)</f>
        <v>0</v>
      </c>
      <c r="AJ313" s="18">
        <f ca="1">VLOOKUP('Bewerking, HH'!$B313,INDIRECT("'Plak, Gebiedsmaatregelen'!A"&amp;$AK$21&amp;":H"&amp;$AK$22),AJ$24,FALSE)</f>
        <v>0</v>
      </c>
      <c r="AK313" s="18">
        <f ca="1">VLOOKUP('Bewerking, HH'!$B313,INDIRECT("'Plak, Gebiedsmaatregelen'!A"&amp;$AK$21&amp;":H"&amp;$AK$22),AK$24,FALSE)</f>
        <v>0</v>
      </c>
      <c r="AL313" s="18">
        <f ca="1">VLOOKUP('Bewerking, HH'!$B313,INDIRECT("'Plak, Gebiedsmaatregelen'!A"&amp;$AK$21&amp;":H"&amp;$AK$22),AL$24,FALSE)</f>
        <v>0</v>
      </c>
      <c r="AM313" s="18">
        <f ca="1">VLOOKUP('Bewerking, HH'!$B313,INDIRECT("'Plak, Gebiedsmaatregelen'!A"&amp;$AK$21&amp;":H"&amp;$AK$22),AM$24,FALSE)</f>
        <v>0</v>
      </c>
      <c r="AQ313" s="18">
        <f ca="1">VLOOKUP('Bewerking, HH'!$B313,INDIRECT("'Plak, Gebiedsmaatregelen'!A"&amp;$AU$21&amp;":H"&amp;$AU$22),AQ$24,FALSE)</f>
        <v>100</v>
      </c>
      <c r="AR313" s="18">
        <f ca="1">VLOOKUP('Bewerking, HH'!$B313,INDIRECT("'Plak, Gebiedsmaatregelen'!A"&amp;$AU$21&amp;":H"&amp;$AU$22),AR$24,FALSE)</f>
        <v>75</v>
      </c>
      <c r="AS313" s="18">
        <f ca="1">VLOOKUP('Bewerking, HH'!$B313,INDIRECT("'Plak, Gebiedsmaatregelen'!A"&amp;$AU$21&amp;":H"&amp;$AU$22),AS$24,FALSE)</f>
        <v>25</v>
      </c>
      <c r="AT313" s="18">
        <f ca="1">VLOOKUP('Bewerking, HH'!$B313,INDIRECT("'Plak, Gebiedsmaatregelen'!A"&amp;$AU$21&amp;":H"&amp;$AU$22),AT$24,FALSE)</f>
        <v>0</v>
      </c>
      <c r="AU313" s="18">
        <f ca="1">VLOOKUP('Bewerking, HH'!$B313,INDIRECT("'Plak, Gebiedsmaatregelen'!A"&amp;$AU$21&amp;":H"&amp;$AU$22),AU$24,FALSE)</f>
        <v>0</v>
      </c>
      <c r="AV313" s="18">
        <f ca="1">VLOOKUP('Bewerking, HH'!$B313,INDIRECT("'Plak, Gebiedsmaatregelen'!A"&amp;$AU$21&amp;":H"&amp;$AU$22),AV$24,FALSE)</f>
        <v>0</v>
      </c>
      <c r="AW313" s="18">
        <f ca="1">VLOOKUP('Bewerking, HH'!$B313,INDIRECT("'Plak, Gebiedsmaatregelen'!A"&amp;$AU$21&amp;":H"&amp;$AU$22),AW$24,FALSE)</f>
        <v>0</v>
      </c>
    </row>
    <row r="314" spans="2:49" x14ac:dyDescent="0.25">
      <c r="B314" s="18" t="s">
        <v>38</v>
      </c>
      <c r="C314" s="18">
        <f ca="1">VLOOKUP('Bewerking, HH'!$B314,INDIRECT("'Plak, Gebiedsmaatregelen'!A"&amp;$G$21&amp;":H"&amp;$G$22),C$24,FALSE)</f>
        <v>7894</v>
      </c>
      <c r="D314" s="18">
        <f ca="1">VLOOKUP('Bewerking, HH'!$B314,INDIRECT("'Plak, Gebiedsmaatregelen'!A"&amp;$G$21&amp;":H"&amp;$G$22),D$24,FALSE)</f>
        <v>3477</v>
      </c>
      <c r="E314" s="18">
        <f ca="1">VLOOKUP('Bewerking, HH'!$B314,INDIRECT("'Plak, Gebiedsmaatregelen'!A"&amp;$G$21&amp;":H"&amp;$G$22),E$24,FALSE)</f>
        <v>0</v>
      </c>
      <c r="F314" s="18">
        <f ca="1">VLOOKUP('Bewerking, HH'!$B314,INDIRECT("'Plak, Gebiedsmaatregelen'!A"&amp;$G$21&amp;":H"&amp;$G$22),F$24,FALSE)</f>
        <v>0</v>
      </c>
      <c r="G314" s="18">
        <f ca="1">VLOOKUP('Bewerking, HH'!$B314,INDIRECT("'Plak, Gebiedsmaatregelen'!A"&amp;$G$21&amp;":H"&amp;$G$22),G$24,FALSE)</f>
        <v>0</v>
      </c>
      <c r="H314" s="18">
        <f ca="1">VLOOKUP('Bewerking, HH'!$B314,INDIRECT("'Plak, Gebiedsmaatregelen'!A"&amp;$G$21&amp;":H"&amp;$G$22),H$24,FALSE)</f>
        <v>4355</v>
      </c>
      <c r="I314" s="18">
        <f ca="1">VLOOKUP('Bewerking, HH'!$B314,INDIRECT("'Plak, Gebiedsmaatregelen'!A"&amp;$G$21&amp;":H"&amp;$G$22),I$24,FALSE)</f>
        <v>62</v>
      </c>
      <c r="M314" s="18">
        <f ca="1">VLOOKUP('Bewerking, HH'!$B314,INDIRECT("'Plak, Gebiedsmaatregelen'!A"&amp;$Q$21&amp;":H"&amp;$Q$22),M$24,FALSE)</f>
        <v>7894</v>
      </c>
      <c r="N314" s="18">
        <f ca="1">VLOOKUP('Bewerking, HH'!$B314,INDIRECT("'Plak, Gebiedsmaatregelen'!A"&amp;$Q$21&amp;":H"&amp;$Q$22),N$24,FALSE)</f>
        <v>3477</v>
      </c>
      <c r="O314" s="18">
        <f ca="1">VLOOKUP('Bewerking, HH'!$B314,INDIRECT("'Plak, Gebiedsmaatregelen'!A"&amp;$Q$21&amp;":H"&amp;$Q$22),O$24,FALSE)</f>
        <v>0</v>
      </c>
      <c r="P314" s="18">
        <f ca="1">VLOOKUP('Bewerking, HH'!$B314,INDIRECT("'Plak, Gebiedsmaatregelen'!A"&amp;$Q$21&amp;":H"&amp;$Q$22),P$24,FALSE)</f>
        <v>0</v>
      </c>
      <c r="Q314" s="18">
        <f ca="1">VLOOKUP('Bewerking, HH'!$B314,INDIRECT("'Plak, Gebiedsmaatregelen'!A"&amp;$Q$21&amp;":H"&amp;$Q$22),Q$24,FALSE)</f>
        <v>0</v>
      </c>
      <c r="R314" s="18">
        <f ca="1">VLOOKUP('Bewerking, HH'!$B314,INDIRECT("'Plak, Gebiedsmaatregelen'!A"&amp;$Q$21&amp;":H"&amp;$Q$22),R$24,FALSE)</f>
        <v>4319</v>
      </c>
      <c r="S314" s="18">
        <f ca="1">VLOOKUP('Bewerking, HH'!$B314,INDIRECT("'Plak, Gebiedsmaatregelen'!A"&amp;$Q$21&amp;":H"&amp;$Q$22),S$24,FALSE)</f>
        <v>98</v>
      </c>
      <c r="W314" s="18">
        <f ca="1">VLOOKUP('Bewerking, HH'!$B314,INDIRECT("'Plak, Gebiedsmaatregelen'!A"&amp;$AA$21&amp;":H"&amp;$AA$22),W$24,FALSE)</f>
        <v>7894</v>
      </c>
      <c r="X314" s="18">
        <f ca="1">VLOOKUP('Bewerking, HH'!$B314,INDIRECT("'Plak, Gebiedsmaatregelen'!A"&amp;$AA$21&amp;":H"&amp;$AA$22),X$24,FALSE)</f>
        <v>3477</v>
      </c>
      <c r="Y314" s="18">
        <f ca="1">VLOOKUP('Bewerking, HH'!$B314,INDIRECT("'Plak, Gebiedsmaatregelen'!A"&amp;$AA$21&amp;":H"&amp;$AA$22),Y$24,FALSE)</f>
        <v>0</v>
      </c>
      <c r="Z314" s="18">
        <f ca="1">VLOOKUP('Bewerking, HH'!$B314,INDIRECT("'Plak, Gebiedsmaatregelen'!A"&amp;$AA$21&amp;":H"&amp;$AA$22),Z$24,FALSE)</f>
        <v>0</v>
      </c>
      <c r="AA314" s="18">
        <f ca="1">VLOOKUP('Bewerking, HH'!$B314,INDIRECT("'Plak, Gebiedsmaatregelen'!A"&amp;$AA$21&amp;":H"&amp;$AA$22),AA$24,FALSE)</f>
        <v>0</v>
      </c>
      <c r="AB314" s="18">
        <f ca="1">VLOOKUP('Bewerking, HH'!$B314,INDIRECT("'Plak, Gebiedsmaatregelen'!A"&amp;$AA$21&amp;":H"&amp;$AA$22),AB$24,FALSE)</f>
        <v>4387</v>
      </c>
      <c r="AC314" s="18">
        <f ca="1">VLOOKUP('Bewerking, HH'!$B314,INDIRECT("'Plak, Gebiedsmaatregelen'!A"&amp;$AA$21&amp;":H"&amp;$AA$22),AC$24,FALSE)</f>
        <v>30</v>
      </c>
      <c r="AG314" s="18">
        <f ca="1">VLOOKUP('Bewerking, HH'!$B314,INDIRECT("'Plak, Gebiedsmaatregelen'!A"&amp;$AK$21&amp;":H"&amp;$AK$22),AG$24,FALSE)</f>
        <v>7894</v>
      </c>
      <c r="AH314" s="18">
        <f ca="1">VLOOKUP('Bewerking, HH'!$B314,INDIRECT("'Plak, Gebiedsmaatregelen'!A"&amp;$AK$21&amp;":H"&amp;$AK$22),AH$24,FALSE)</f>
        <v>3477</v>
      </c>
      <c r="AI314" s="18">
        <f ca="1">VLOOKUP('Bewerking, HH'!$B314,INDIRECT("'Plak, Gebiedsmaatregelen'!A"&amp;$AK$21&amp;":H"&amp;$AK$22),AI$24,FALSE)</f>
        <v>0</v>
      </c>
      <c r="AJ314" s="18">
        <f ca="1">VLOOKUP('Bewerking, HH'!$B314,INDIRECT("'Plak, Gebiedsmaatregelen'!A"&amp;$AK$21&amp;":H"&amp;$AK$22),AJ$24,FALSE)</f>
        <v>0</v>
      </c>
      <c r="AK314" s="18">
        <f ca="1">VLOOKUP('Bewerking, HH'!$B314,INDIRECT("'Plak, Gebiedsmaatregelen'!A"&amp;$AK$21&amp;":H"&amp;$AK$22),AK$24,FALSE)</f>
        <v>0</v>
      </c>
      <c r="AL314" s="18">
        <f ca="1">VLOOKUP('Bewerking, HH'!$B314,INDIRECT("'Plak, Gebiedsmaatregelen'!A"&amp;$AK$21&amp;":H"&amp;$AK$22),AL$24,FALSE)</f>
        <v>0</v>
      </c>
      <c r="AM314" s="18">
        <f ca="1">VLOOKUP('Bewerking, HH'!$B314,INDIRECT("'Plak, Gebiedsmaatregelen'!A"&amp;$AK$21&amp;":H"&amp;$AK$22),AM$24,FALSE)</f>
        <v>0</v>
      </c>
      <c r="AQ314" s="18">
        <f ca="1">VLOOKUP('Bewerking, HH'!$B314,INDIRECT("'Plak, Gebiedsmaatregelen'!A"&amp;$AU$21&amp;":H"&amp;$AU$22),AQ$24,FALSE)</f>
        <v>7894</v>
      </c>
      <c r="AR314" s="18">
        <f ca="1">VLOOKUP('Bewerking, HH'!$B314,INDIRECT("'Plak, Gebiedsmaatregelen'!A"&amp;$AU$21&amp;":H"&amp;$AU$22),AR$24,FALSE)</f>
        <v>5437</v>
      </c>
      <c r="AS314" s="18">
        <f ca="1">VLOOKUP('Bewerking, HH'!$B314,INDIRECT("'Plak, Gebiedsmaatregelen'!A"&amp;$AU$21&amp;":H"&amp;$AU$22),AS$24,FALSE)</f>
        <v>2434</v>
      </c>
      <c r="AT314" s="18">
        <f ca="1">VLOOKUP('Bewerking, HH'!$B314,INDIRECT("'Plak, Gebiedsmaatregelen'!A"&amp;$AU$21&amp;":H"&amp;$AU$22),AT$24,FALSE)</f>
        <v>0</v>
      </c>
      <c r="AU314" s="18">
        <f ca="1">VLOOKUP('Bewerking, HH'!$B314,INDIRECT("'Plak, Gebiedsmaatregelen'!A"&amp;$AU$21&amp;":H"&amp;$AU$22),AU$24,FALSE)</f>
        <v>0</v>
      </c>
      <c r="AV314" s="18">
        <f ca="1">VLOOKUP('Bewerking, HH'!$B314,INDIRECT("'Plak, Gebiedsmaatregelen'!A"&amp;$AU$21&amp;":H"&amp;$AU$22),AV$24,FALSE)</f>
        <v>23</v>
      </c>
      <c r="AW314" s="18">
        <f ca="1">VLOOKUP('Bewerking, HH'!$B314,INDIRECT("'Plak, Gebiedsmaatregelen'!A"&amp;$AU$21&amp;":H"&amp;$AU$22),AW$24,FALSE)</f>
        <v>0</v>
      </c>
    </row>
    <row r="315" spans="2:49" x14ac:dyDescent="0.25">
      <c r="B315" s="18" t="s">
        <v>39</v>
      </c>
      <c r="C315" s="18">
        <f ca="1">VLOOKUP('Bewerking, HH'!$B315,INDIRECT("'Plak, Gebiedsmaatregelen'!A"&amp;$G$21&amp;":H"&amp;$G$22),C$24,FALSE)</f>
        <v>1556</v>
      </c>
      <c r="D315" s="18">
        <f ca="1">VLOOKUP('Bewerking, HH'!$B315,INDIRECT("'Plak, Gebiedsmaatregelen'!A"&amp;$G$21&amp;":H"&amp;$G$22),D$24,FALSE)</f>
        <v>546</v>
      </c>
      <c r="E315" s="18">
        <f ca="1">VLOOKUP('Bewerking, HH'!$B315,INDIRECT("'Plak, Gebiedsmaatregelen'!A"&amp;$G$21&amp;":H"&amp;$G$22),E$24,FALSE)</f>
        <v>0</v>
      </c>
      <c r="F315" s="18">
        <f ca="1">VLOOKUP('Bewerking, HH'!$B315,INDIRECT("'Plak, Gebiedsmaatregelen'!A"&amp;$G$21&amp;":H"&amp;$G$22),F$24,FALSE)</f>
        <v>0</v>
      </c>
      <c r="G315" s="18">
        <f ca="1">VLOOKUP('Bewerking, HH'!$B315,INDIRECT("'Plak, Gebiedsmaatregelen'!A"&amp;$G$21&amp;":H"&amp;$G$22),G$24,FALSE)</f>
        <v>0</v>
      </c>
      <c r="H315" s="18">
        <f ca="1">VLOOKUP('Bewerking, HH'!$B315,INDIRECT("'Plak, Gebiedsmaatregelen'!A"&amp;$G$21&amp;":H"&amp;$G$22),H$24,FALSE)</f>
        <v>817</v>
      </c>
      <c r="I315" s="18">
        <f ca="1">VLOOKUP('Bewerking, HH'!$B315,INDIRECT("'Plak, Gebiedsmaatregelen'!A"&amp;$G$21&amp;":H"&amp;$G$22),I$24,FALSE)</f>
        <v>193</v>
      </c>
      <c r="M315" s="18">
        <f ca="1">VLOOKUP('Bewerking, HH'!$B315,INDIRECT("'Plak, Gebiedsmaatregelen'!A"&amp;$Q$21&amp;":H"&amp;$Q$22),M$24,FALSE)</f>
        <v>1556</v>
      </c>
      <c r="N315" s="18">
        <f ca="1">VLOOKUP('Bewerking, HH'!$B315,INDIRECT("'Plak, Gebiedsmaatregelen'!A"&amp;$Q$21&amp;":H"&amp;$Q$22),N$24,FALSE)</f>
        <v>546</v>
      </c>
      <c r="O315" s="18">
        <f ca="1">VLOOKUP('Bewerking, HH'!$B315,INDIRECT("'Plak, Gebiedsmaatregelen'!A"&amp;$Q$21&amp;":H"&amp;$Q$22),O$24,FALSE)</f>
        <v>0</v>
      </c>
      <c r="P315" s="18">
        <f ca="1">VLOOKUP('Bewerking, HH'!$B315,INDIRECT("'Plak, Gebiedsmaatregelen'!A"&amp;$Q$21&amp;":H"&amp;$Q$22),P$24,FALSE)</f>
        <v>0</v>
      </c>
      <c r="Q315" s="18">
        <f ca="1">VLOOKUP('Bewerking, HH'!$B315,INDIRECT("'Plak, Gebiedsmaatregelen'!A"&amp;$Q$21&amp;":H"&amp;$Q$22),Q$24,FALSE)</f>
        <v>0</v>
      </c>
      <c r="R315" s="18">
        <f ca="1">VLOOKUP('Bewerking, HH'!$B315,INDIRECT("'Plak, Gebiedsmaatregelen'!A"&amp;$Q$21&amp;":H"&amp;$Q$22),R$24,FALSE)</f>
        <v>817</v>
      </c>
      <c r="S315" s="18">
        <f ca="1">VLOOKUP('Bewerking, HH'!$B315,INDIRECT("'Plak, Gebiedsmaatregelen'!A"&amp;$Q$21&amp;":H"&amp;$Q$22),S$24,FALSE)</f>
        <v>193</v>
      </c>
      <c r="W315" s="18">
        <f ca="1">VLOOKUP('Bewerking, HH'!$B315,INDIRECT("'Plak, Gebiedsmaatregelen'!A"&amp;$AA$21&amp;":H"&amp;$AA$22),W$24,FALSE)</f>
        <v>1556</v>
      </c>
      <c r="X315" s="18">
        <f ca="1">VLOOKUP('Bewerking, HH'!$B315,INDIRECT("'Plak, Gebiedsmaatregelen'!A"&amp;$AA$21&amp;":H"&amp;$AA$22),X$24,FALSE)</f>
        <v>538</v>
      </c>
      <c r="Y315" s="18">
        <f ca="1">VLOOKUP('Bewerking, HH'!$B315,INDIRECT("'Plak, Gebiedsmaatregelen'!A"&amp;$AA$21&amp;":H"&amp;$AA$22),Y$24,FALSE)</f>
        <v>0</v>
      </c>
      <c r="Z315" s="18">
        <f ca="1">VLOOKUP('Bewerking, HH'!$B315,INDIRECT("'Plak, Gebiedsmaatregelen'!A"&amp;$AA$21&amp;":H"&amp;$AA$22),Z$24,FALSE)</f>
        <v>0</v>
      </c>
      <c r="AA315" s="18">
        <f ca="1">VLOOKUP('Bewerking, HH'!$B315,INDIRECT("'Plak, Gebiedsmaatregelen'!A"&amp;$AA$21&amp;":H"&amp;$AA$22),AA$24,FALSE)</f>
        <v>0</v>
      </c>
      <c r="AB315" s="18">
        <f ca="1">VLOOKUP('Bewerking, HH'!$B315,INDIRECT("'Plak, Gebiedsmaatregelen'!A"&amp;$AA$21&amp;":H"&amp;$AA$22),AB$24,FALSE)</f>
        <v>869</v>
      </c>
      <c r="AC315" s="18">
        <f ca="1">VLOOKUP('Bewerking, HH'!$B315,INDIRECT("'Plak, Gebiedsmaatregelen'!A"&amp;$AA$21&amp;":H"&amp;$AA$22),AC$24,FALSE)</f>
        <v>149</v>
      </c>
      <c r="AG315" s="18">
        <f ca="1">VLOOKUP('Bewerking, HH'!$B315,INDIRECT("'Plak, Gebiedsmaatregelen'!A"&amp;$AK$21&amp;":H"&amp;$AK$22),AG$24,FALSE)</f>
        <v>1556</v>
      </c>
      <c r="AH315" s="18">
        <f ca="1">VLOOKUP('Bewerking, HH'!$B315,INDIRECT("'Plak, Gebiedsmaatregelen'!A"&amp;$AK$21&amp;":H"&amp;$AK$22),AH$24,FALSE)</f>
        <v>538</v>
      </c>
      <c r="AI315" s="18">
        <f ca="1">VLOOKUP('Bewerking, HH'!$B315,INDIRECT("'Plak, Gebiedsmaatregelen'!A"&amp;$AK$21&amp;":H"&amp;$AK$22),AI$24,FALSE)</f>
        <v>0</v>
      </c>
      <c r="AJ315" s="18">
        <f ca="1">VLOOKUP('Bewerking, HH'!$B315,INDIRECT("'Plak, Gebiedsmaatregelen'!A"&amp;$AK$21&amp;":H"&amp;$AK$22),AJ$24,FALSE)</f>
        <v>0</v>
      </c>
      <c r="AK315" s="18">
        <f ca="1">VLOOKUP('Bewerking, HH'!$B315,INDIRECT("'Plak, Gebiedsmaatregelen'!A"&amp;$AK$21&amp;":H"&amp;$AK$22),AK$24,FALSE)</f>
        <v>0</v>
      </c>
      <c r="AL315" s="18">
        <f ca="1">VLOOKUP('Bewerking, HH'!$B315,INDIRECT("'Plak, Gebiedsmaatregelen'!A"&amp;$AK$21&amp;":H"&amp;$AK$22),AL$24,FALSE)</f>
        <v>0</v>
      </c>
      <c r="AM315" s="18">
        <f ca="1">VLOOKUP('Bewerking, HH'!$B315,INDIRECT("'Plak, Gebiedsmaatregelen'!A"&amp;$AK$21&amp;":H"&amp;$AK$22),AM$24,FALSE)</f>
        <v>0</v>
      </c>
      <c r="AQ315" s="18">
        <f ca="1">VLOOKUP('Bewerking, HH'!$B315,INDIRECT("'Plak, Gebiedsmaatregelen'!A"&amp;$AU$21&amp;":H"&amp;$AU$22),AQ$24,FALSE)</f>
        <v>1556</v>
      </c>
      <c r="AR315" s="18">
        <f ca="1">VLOOKUP('Bewerking, HH'!$B315,INDIRECT("'Plak, Gebiedsmaatregelen'!A"&amp;$AU$21&amp;":H"&amp;$AU$22),AR$24,FALSE)</f>
        <v>1034</v>
      </c>
      <c r="AS315" s="18">
        <f ca="1">VLOOKUP('Bewerking, HH'!$B315,INDIRECT("'Plak, Gebiedsmaatregelen'!A"&amp;$AU$21&amp;":H"&amp;$AU$22),AS$24,FALSE)</f>
        <v>492</v>
      </c>
      <c r="AT315" s="18">
        <f ca="1">VLOOKUP('Bewerking, HH'!$B315,INDIRECT("'Plak, Gebiedsmaatregelen'!A"&amp;$AU$21&amp;":H"&amp;$AU$22),AT$24,FALSE)</f>
        <v>0</v>
      </c>
      <c r="AU315" s="18">
        <f ca="1">VLOOKUP('Bewerking, HH'!$B315,INDIRECT("'Plak, Gebiedsmaatregelen'!A"&amp;$AU$21&amp;":H"&amp;$AU$22),AU$24,FALSE)</f>
        <v>0</v>
      </c>
      <c r="AV315" s="18">
        <f ca="1">VLOOKUP('Bewerking, HH'!$B315,INDIRECT("'Plak, Gebiedsmaatregelen'!A"&amp;$AU$21&amp;":H"&amp;$AU$22),AV$24,FALSE)</f>
        <v>16</v>
      </c>
      <c r="AW315" s="18">
        <f ca="1">VLOOKUP('Bewerking, HH'!$B315,INDIRECT("'Plak, Gebiedsmaatregelen'!A"&amp;$AU$21&amp;":H"&amp;$AU$22),AW$24,FALSE)</f>
        <v>14</v>
      </c>
    </row>
    <row r="316" spans="2:49" x14ac:dyDescent="0.25">
      <c r="B316" s="18" t="s">
        <v>40</v>
      </c>
      <c r="C316" s="18">
        <f ca="1">VLOOKUP('Bewerking, HH'!$B316,INDIRECT("'Plak, Gebiedsmaatregelen'!A"&amp;$G$21&amp;":H"&amp;$G$22),C$24,FALSE)</f>
        <v>8633</v>
      </c>
      <c r="D316" s="18">
        <f ca="1">VLOOKUP('Bewerking, HH'!$B316,INDIRECT("'Plak, Gebiedsmaatregelen'!A"&amp;$G$21&amp;":H"&amp;$G$22),D$24,FALSE)</f>
        <v>6138</v>
      </c>
      <c r="E316" s="18">
        <f ca="1">VLOOKUP('Bewerking, HH'!$B316,INDIRECT("'Plak, Gebiedsmaatregelen'!A"&amp;$G$21&amp;":H"&amp;$G$22),E$24,FALSE)</f>
        <v>0</v>
      </c>
      <c r="F316" s="18">
        <f ca="1">VLOOKUP('Bewerking, HH'!$B316,INDIRECT("'Plak, Gebiedsmaatregelen'!A"&amp;$G$21&amp;":H"&amp;$G$22),F$24,FALSE)</f>
        <v>0</v>
      </c>
      <c r="G316" s="18">
        <f ca="1">VLOOKUP('Bewerking, HH'!$B316,INDIRECT("'Plak, Gebiedsmaatregelen'!A"&amp;$G$21&amp;":H"&amp;$G$22),G$24,FALSE)</f>
        <v>0</v>
      </c>
      <c r="H316" s="18">
        <f ca="1">VLOOKUP('Bewerking, HH'!$B316,INDIRECT("'Plak, Gebiedsmaatregelen'!A"&amp;$G$21&amp;":H"&amp;$G$22),H$24,FALSE)</f>
        <v>2364</v>
      </c>
      <c r="I316" s="18">
        <f ca="1">VLOOKUP('Bewerking, HH'!$B316,INDIRECT("'Plak, Gebiedsmaatregelen'!A"&amp;$G$21&amp;":H"&amp;$G$22),I$24,FALSE)</f>
        <v>131</v>
      </c>
      <c r="M316" s="18">
        <f ca="1">VLOOKUP('Bewerking, HH'!$B316,INDIRECT("'Plak, Gebiedsmaatregelen'!A"&amp;$Q$21&amp;":H"&amp;$Q$22),M$24,FALSE)</f>
        <v>8633</v>
      </c>
      <c r="N316" s="18">
        <f ca="1">VLOOKUP('Bewerking, HH'!$B316,INDIRECT("'Plak, Gebiedsmaatregelen'!A"&amp;$Q$21&amp;":H"&amp;$Q$22),N$24,FALSE)</f>
        <v>6138</v>
      </c>
      <c r="O316" s="18">
        <f ca="1">VLOOKUP('Bewerking, HH'!$B316,INDIRECT("'Plak, Gebiedsmaatregelen'!A"&amp;$Q$21&amp;":H"&amp;$Q$22),O$24,FALSE)</f>
        <v>0</v>
      </c>
      <c r="P316" s="18">
        <f ca="1">VLOOKUP('Bewerking, HH'!$B316,INDIRECT("'Plak, Gebiedsmaatregelen'!A"&amp;$Q$21&amp;":H"&amp;$Q$22),P$24,FALSE)</f>
        <v>0</v>
      </c>
      <c r="Q316" s="18">
        <f ca="1">VLOOKUP('Bewerking, HH'!$B316,INDIRECT("'Plak, Gebiedsmaatregelen'!A"&amp;$Q$21&amp;":H"&amp;$Q$22),Q$24,FALSE)</f>
        <v>0</v>
      </c>
      <c r="R316" s="18">
        <f ca="1">VLOOKUP('Bewerking, HH'!$B316,INDIRECT("'Plak, Gebiedsmaatregelen'!A"&amp;$Q$21&amp;":H"&amp;$Q$22),R$24,FALSE)</f>
        <v>2336</v>
      </c>
      <c r="S316" s="18">
        <f ca="1">VLOOKUP('Bewerking, HH'!$B316,INDIRECT("'Plak, Gebiedsmaatregelen'!A"&amp;$Q$21&amp;":H"&amp;$Q$22),S$24,FALSE)</f>
        <v>159</v>
      </c>
      <c r="W316" s="18">
        <f ca="1">VLOOKUP('Bewerking, HH'!$B316,INDIRECT("'Plak, Gebiedsmaatregelen'!A"&amp;$AA$21&amp;":H"&amp;$AA$22),W$24,FALSE)</f>
        <v>8633</v>
      </c>
      <c r="X316" s="18">
        <f ca="1">VLOOKUP('Bewerking, HH'!$B316,INDIRECT("'Plak, Gebiedsmaatregelen'!A"&amp;$AA$21&amp;":H"&amp;$AA$22),X$24,FALSE)</f>
        <v>6138</v>
      </c>
      <c r="Y316" s="18">
        <f ca="1">VLOOKUP('Bewerking, HH'!$B316,INDIRECT("'Plak, Gebiedsmaatregelen'!A"&amp;$AA$21&amp;":H"&amp;$AA$22),Y$24,FALSE)</f>
        <v>0</v>
      </c>
      <c r="Z316" s="18">
        <f ca="1">VLOOKUP('Bewerking, HH'!$B316,INDIRECT("'Plak, Gebiedsmaatregelen'!A"&amp;$AA$21&amp;":H"&amp;$AA$22),Z$24,FALSE)</f>
        <v>0</v>
      </c>
      <c r="AA316" s="18">
        <f ca="1">VLOOKUP('Bewerking, HH'!$B316,INDIRECT("'Plak, Gebiedsmaatregelen'!A"&amp;$AA$21&amp;":H"&amp;$AA$22),AA$24,FALSE)</f>
        <v>0</v>
      </c>
      <c r="AB316" s="18">
        <f ca="1">VLOOKUP('Bewerking, HH'!$B316,INDIRECT("'Plak, Gebiedsmaatregelen'!A"&amp;$AA$21&amp;":H"&amp;$AA$22),AB$24,FALSE)</f>
        <v>2366</v>
      </c>
      <c r="AC316" s="18">
        <f ca="1">VLOOKUP('Bewerking, HH'!$B316,INDIRECT("'Plak, Gebiedsmaatregelen'!A"&amp;$AA$21&amp;":H"&amp;$AA$22),AC$24,FALSE)</f>
        <v>129</v>
      </c>
      <c r="AG316" s="18">
        <f ca="1">VLOOKUP('Bewerking, HH'!$B316,INDIRECT("'Plak, Gebiedsmaatregelen'!A"&amp;$AK$21&amp;":H"&amp;$AK$22),AG$24,FALSE)</f>
        <v>8633</v>
      </c>
      <c r="AH316" s="18">
        <f ca="1">VLOOKUP('Bewerking, HH'!$B316,INDIRECT("'Plak, Gebiedsmaatregelen'!A"&amp;$AK$21&amp;":H"&amp;$AK$22),AH$24,FALSE)</f>
        <v>6138</v>
      </c>
      <c r="AI316" s="18">
        <f ca="1">VLOOKUP('Bewerking, HH'!$B316,INDIRECT("'Plak, Gebiedsmaatregelen'!A"&amp;$AK$21&amp;":H"&amp;$AK$22),AI$24,FALSE)</f>
        <v>0</v>
      </c>
      <c r="AJ316" s="18">
        <f ca="1">VLOOKUP('Bewerking, HH'!$B316,INDIRECT("'Plak, Gebiedsmaatregelen'!A"&amp;$AK$21&amp;":H"&amp;$AK$22),AJ$24,FALSE)</f>
        <v>0</v>
      </c>
      <c r="AK316" s="18">
        <f ca="1">VLOOKUP('Bewerking, HH'!$B316,INDIRECT("'Plak, Gebiedsmaatregelen'!A"&amp;$AK$21&amp;":H"&amp;$AK$22),AK$24,FALSE)</f>
        <v>0</v>
      </c>
      <c r="AL316" s="18">
        <f ca="1">VLOOKUP('Bewerking, HH'!$B316,INDIRECT("'Plak, Gebiedsmaatregelen'!A"&amp;$AK$21&amp;":H"&amp;$AK$22),AL$24,FALSE)</f>
        <v>0</v>
      </c>
      <c r="AM316" s="18">
        <f ca="1">VLOOKUP('Bewerking, HH'!$B316,INDIRECT("'Plak, Gebiedsmaatregelen'!A"&amp;$AK$21&amp;":H"&amp;$AK$22),AM$24,FALSE)</f>
        <v>0</v>
      </c>
      <c r="AQ316" s="18">
        <f ca="1">VLOOKUP('Bewerking, HH'!$B316,INDIRECT("'Plak, Gebiedsmaatregelen'!A"&amp;$AU$21&amp;":H"&amp;$AU$22),AQ$24,FALSE)</f>
        <v>8633</v>
      </c>
      <c r="AR316" s="18">
        <f ca="1">VLOOKUP('Bewerking, HH'!$B316,INDIRECT("'Plak, Gebiedsmaatregelen'!A"&amp;$AU$21&amp;":H"&amp;$AU$22),AR$24,FALSE)</f>
        <v>7451</v>
      </c>
      <c r="AS316" s="18">
        <f ca="1">VLOOKUP('Bewerking, HH'!$B316,INDIRECT("'Plak, Gebiedsmaatregelen'!A"&amp;$AU$21&amp;":H"&amp;$AU$22),AS$24,FALSE)</f>
        <v>1169</v>
      </c>
      <c r="AT316" s="18">
        <f ca="1">VLOOKUP('Bewerking, HH'!$B316,INDIRECT("'Plak, Gebiedsmaatregelen'!A"&amp;$AU$21&amp;":H"&amp;$AU$22),AT$24,FALSE)</f>
        <v>0</v>
      </c>
      <c r="AU316" s="18">
        <f ca="1">VLOOKUP('Bewerking, HH'!$B316,INDIRECT("'Plak, Gebiedsmaatregelen'!A"&amp;$AU$21&amp;":H"&amp;$AU$22),AU$24,FALSE)</f>
        <v>0</v>
      </c>
      <c r="AV316" s="18">
        <f ca="1">VLOOKUP('Bewerking, HH'!$B316,INDIRECT("'Plak, Gebiedsmaatregelen'!A"&amp;$AU$21&amp;":H"&amp;$AU$22),AV$24,FALSE)</f>
        <v>13</v>
      </c>
      <c r="AW316" s="18">
        <f ca="1">VLOOKUP('Bewerking, HH'!$B316,INDIRECT("'Plak, Gebiedsmaatregelen'!A"&amp;$AU$21&amp;":H"&amp;$AU$22),AW$24,FALSE)</f>
        <v>0</v>
      </c>
    </row>
    <row r="317" spans="2:49" x14ac:dyDescent="0.25">
      <c r="B317" s="18" t="s">
        <v>41</v>
      </c>
      <c r="C317" s="18">
        <f ca="1">VLOOKUP('Bewerking, HH'!$B317,INDIRECT("'Plak, Gebiedsmaatregelen'!A"&amp;$G$21&amp;":H"&amp;$G$22),C$24,FALSE)</f>
        <v>0</v>
      </c>
      <c r="D317" s="18">
        <f ca="1">VLOOKUP('Bewerking, HH'!$B317,INDIRECT("'Plak, Gebiedsmaatregelen'!A"&amp;$G$21&amp;":H"&amp;$G$22),D$24,FALSE)</f>
        <v>0</v>
      </c>
      <c r="E317" s="18">
        <f ca="1">VLOOKUP('Bewerking, HH'!$B317,INDIRECT("'Plak, Gebiedsmaatregelen'!A"&amp;$G$21&amp;":H"&amp;$G$22),E$24,FALSE)</f>
        <v>0</v>
      </c>
      <c r="F317" s="18">
        <f ca="1">VLOOKUP('Bewerking, HH'!$B317,INDIRECT("'Plak, Gebiedsmaatregelen'!A"&amp;$G$21&amp;":H"&amp;$G$22),F$24,FALSE)</f>
        <v>0</v>
      </c>
      <c r="G317" s="18">
        <f ca="1">VLOOKUP('Bewerking, HH'!$B317,INDIRECT("'Plak, Gebiedsmaatregelen'!A"&amp;$G$21&amp;":H"&amp;$G$22),G$24,FALSE)</f>
        <v>0</v>
      </c>
      <c r="H317" s="18">
        <f ca="1">VLOOKUP('Bewerking, HH'!$B317,INDIRECT("'Plak, Gebiedsmaatregelen'!A"&amp;$G$21&amp;":H"&amp;$G$22),H$24,FALSE)</f>
        <v>0</v>
      </c>
      <c r="I317" s="18">
        <f ca="1">VLOOKUP('Bewerking, HH'!$B317,INDIRECT("'Plak, Gebiedsmaatregelen'!A"&amp;$G$21&amp;":H"&amp;$G$22),I$24,FALSE)</f>
        <v>0</v>
      </c>
      <c r="M317" s="18">
        <f ca="1">VLOOKUP('Bewerking, HH'!$B317,INDIRECT("'Plak, Gebiedsmaatregelen'!A"&amp;$Q$21&amp;":H"&amp;$Q$22),M$24,FALSE)</f>
        <v>0</v>
      </c>
      <c r="N317" s="18">
        <f ca="1">VLOOKUP('Bewerking, HH'!$B317,INDIRECT("'Plak, Gebiedsmaatregelen'!A"&amp;$Q$21&amp;":H"&amp;$Q$22),N$24,FALSE)</f>
        <v>0</v>
      </c>
      <c r="O317" s="18">
        <f ca="1">VLOOKUP('Bewerking, HH'!$B317,INDIRECT("'Plak, Gebiedsmaatregelen'!A"&amp;$Q$21&amp;":H"&amp;$Q$22),O$24,FALSE)</f>
        <v>0</v>
      </c>
      <c r="P317" s="18">
        <f ca="1">VLOOKUP('Bewerking, HH'!$B317,INDIRECT("'Plak, Gebiedsmaatregelen'!A"&amp;$Q$21&amp;":H"&amp;$Q$22),P$24,FALSE)</f>
        <v>0</v>
      </c>
      <c r="Q317" s="18">
        <f ca="1">VLOOKUP('Bewerking, HH'!$B317,INDIRECT("'Plak, Gebiedsmaatregelen'!A"&amp;$Q$21&amp;":H"&amp;$Q$22),Q$24,FALSE)</f>
        <v>0</v>
      </c>
      <c r="R317" s="18">
        <f ca="1">VLOOKUP('Bewerking, HH'!$B317,INDIRECT("'Plak, Gebiedsmaatregelen'!A"&amp;$Q$21&amp;":H"&amp;$Q$22),R$24,FALSE)</f>
        <v>0</v>
      </c>
      <c r="S317" s="18">
        <f ca="1">VLOOKUP('Bewerking, HH'!$B317,INDIRECT("'Plak, Gebiedsmaatregelen'!A"&amp;$Q$21&amp;":H"&amp;$Q$22),S$24,FALSE)</f>
        <v>0</v>
      </c>
      <c r="W317" s="18">
        <f ca="1">VLOOKUP('Bewerking, HH'!$B317,INDIRECT("'Plak, Gebiedsmaatregelen'!A"&amp;$AA$21&amp;":H"&amp;$AA$22),W$24,FALSE)</f>
        <v>0</v>
      </c>
      <c r="X317" s="18">
        <f ca="1">VLOOKUP('Bewerking, HH'!$B317,INDIRECT("'Plak, Gebiedsmaatregelen'!A"&amp;$AA$21&amp;":H"&amp;$AA$22),X$24,FALSE)</f>
        <v>0</v>
      </c>
      <c r="Y317" s="18">
        <f ca="1">VLOOKUP('Bewerking, HH'!$B317,INDIRECT("'Plak, Gebiedsmaatregelen'!A"&amp;$AA$21&amp;":H"&amp;$AA$22),Y$24,FALSE)</f>
        <v>0</v>
      </c>
      <c r="Z317" s="18">
        <f ca="1">VLOOKUP('Bewerking, HH'!$B317,INDIRECT("'Plak, Gebiedsmaatregelen'!A"&amp;$AA$21&amp;":H"&amp;$AA$22),Z$24,FALSE)</f>
        <v>0</v>
      </c>
      <c r="AA317" s="18">
        <f ca="1">VLOOKUP('Bewerking, HH'!$B317,INDIRECT("'Plak, Gebiedsmaatregelen'!A"&amp;$AA$21&amp;":H"&amp;$AA$22),AA$24,FALSE)</f>
        <v>0</v>
      </c>
      <c r="AB317" s="18">
        <f ca="1">VLOOKUP('Bewerking, HH'!$B317,INDIRECT("'Plak, Gebiedsmaatregelen'!A"&amp;$AA$21&amp;":H"&amp;$AA$22),AB$24,FALSE)</f>
        <v>0</v>
      </c>
      <c r="AC317" s="18">
        <f ca="1">VLOOKUP('Bewerking, HH'!$B317,INDIRECT("'Plak, Gebiedsmaatregelen'!A"&amp;$AA$21&amp;":H"&amp;$AA$22),AC$24,FALSE)</f>
        <v>0</v>
      </c>
      <c r="AG317" s="18">
        <f ca="1">VLOOKUP('Bewerking, HH'!$B317,INDIRECT("'Plak, Gebiedsmaatregelen'!A"&amp;$AK$21&amp;":H"&amp;$AK$22),AG$24,FALSE)</f>
        <v>0</v>
      </c>
      <c r="AH317" s="18">
        <f ca="1">VLOOKUP('Bewerking, HH'!$B317,INDIRECT("'Plak, Gebiedsmaatregelen'!A"&amp;$AK$21&amp;":H"&amp;$AK$22),AH$24,FALSE)</f>
        <v>0</v>
      </c>
      <c r="AI317" s="18">
        <f ca="1">VLOOKUP('Bewerking, HH'!$B317,INDIRECT("'Plak, Gebiedsmaatregelen'!A"&amp;$AK$21&amp;":H"&amp;$AK$22),AI$24,FALSE)</f>
        <v>0</v>
      </c>
      <c r="AJ317" s="18">
        <f ca="1">VLOOKUP('Bewerking, HH'!$B317,INDIRECT("'Plak, Gebiedsmaatregelen'!A"&amp;$AK$21&amp;":H"&amp;$AK$22),AJ$24,FALSE)</f>
        <v>0</v>
      </c>
      <c r="AK317" s="18">
        <f ca="1">VLOOKUP('Bewerking, HH'!$B317,INDIRECT("'Plak, Gebiedsmaatregelen'!A"&amp;$AK$21&amp;":H"&amp;$AK$22),AK$24,FALSE)</f>
        <v>0</v>
      </c>
      <c r="AL317" s="18">
        <f ca="1">VLOOKUP('Bewerking, HH'!$B317,INDIRECT("'Plak, Gebiedsmaatregelen'!A"&amp;$AK$21&amp;":H"&amp;$AK$22),AL$24,FALSE)</f>
        <v>0</v>
      </c>
      <c r="AM317" s="18">
        <f ca="1">VLOOKUP('Bewerking, HH'!$B317,INDIRECT("'Plak, Gebiedsmaatregelen'!A"&amp;$AK$21&amp;":H"&amp;$AK$22),AM$24,FALSE)</f>
        <v>0</v>
      </c>
      <c r="AQ317" s="18">
        <f ca="1">VLOOKUP('Bewerking, HH'!$B317,INDIRECT("'Plak, Gebiedsmaatregelen'!A"&amp;$AU$21&amp;":H"&amp;$AU$22),AQ$24,FALSE)</f>
        <v>0</v>
      </c>
      <c r="AR317" s="18">
        <f ca="1">VLOOKUP('Bewerking, HH'!$B317,INDIRECT("'Plak, Gebiedsmaatregelen'!A"&amp;$AU$21&amp;":H"&amp;$AU$22),AR$24,FALSE)</f>
        <v>0</v>
      </c>
      <c r="AS317" s="18">
        <f ca="1">VLOOKUP('Bewerking, HH'!$B317,INDIRECT("'Plak, Gebiedsmaatregelen'!A"&amp;$AU$21&amp;":H"&amp;$AU$22),AS$24,FALSE)</f>
        <v>0</v>
      </c>
      <c r="AT317" s="18">
        <f ca="1">VLOOKUP('Bewerking, HH'!$B317,INDIRECT("'Plak, Gebiedsmaatregelen'!A"&amp;$AU$21&amp;":H"&amp;$AU$22),AT$24,FALSE)</f>
        <v>0</v>
      </c>
      <c r="AU317" s="18">
        <f ca="1">VLOOKUP('Bewerking, HH'!$B317,INDIRECT("'Plak, Gebiedsmaatregelen'!A"&amp;$AU$21&amp;":H"&amp;$AU$22),AU$24,FALSE)</f>
        <v>0</v>
      </c>
      <c r="AV317" s="18">
        <f ca="1">VLOOKUP('Bewerking, HH'!$B317,INDIRECT("'Plak, Gebiedsmaatregelen'!A"&amp;$AU$21&amp;":H"&amp;$AU$22),AV$24,FALSE)</f>
        <v>0</v>
      </c>
      <c r="AW317" s="18">
        <f ca="1">VLOOKUP('Bewerking, HH'!$B317,INDIRECT("'Plak, Gebiedsmaatregelen'!A"&amp;$AU$21&amp;":H"&amp;$AU$22),AW$24,FALSE)</f>
        <v>0</v>
      </c>
    </row>
    <row r="318" spans="2:49" x14ac:dyDescent="0.25">
      <c r="B318" s="18" t="s">
        <v>42</v>
      </c>
      <c r="C318" s="18">
        <f ca="1">VLOOKUP('Bewerking, HH'!$B318,INDIRECT("'Plak, Gebiedsmaatregelen'!A"&amp;$G$21&amp;":H"&amp;$G$22),C$24,FALSE)</f>
        <v>0</v>
      </c>
      <c r="D318" s="18">
        <f ca="1">VLOOKUP('Bewerking, HH'!$B318,INDIRECT("'Plak, Gebiedsmaatregelen'!A"&amp;$G$21&amp;":H"&amp;$G$22),D$24,FALSE)</f>
        <v>0</v>
      </c>
      <c r="E318" s="18">
        <f ca="1">VLOOKUP('Bewerking, HH'!$B318,INDIRECT("'Plak, Gebiedsmaatregelen'!A"&amp;$G$21&amp;":H"&amp;$G$22),E$24,FALSE)</f>
        <v>0</v>
      </c>
      <c r="F318" s="18">
        <f ca="1">VLOOKUP('Bewerking, HH'!$B318,INDIRECT("'Plak, Gebiedsmaatregelen'!A"&amp;$G$21&amp;":H"&amp;$G$22),F$24,FALSE)</f>
        <v>0</v>
      </c>
      <c r="G318" s="18">
        <f ca="1">VLOOKUP('Bewerking, HH'!$B318,INDIRECT("'Plak, Gebiedsmaatregelen'!A"&amp;$G$21&amp;":H"&amp;$G$22),G$24,FALSE)</f>
        <v>0</v>
      </c>
      <c r="H318" s="18">
        <f ca="1">VLOOKUP('Bewerking, HH'!$B318,INDIRECT("'Plak, Gebiedsmaatregelen'!A"&amp;$G$21&amp;":H"&amp;$G$22),H$24,FALSE)</f>
        <v>0</v>
      </c>
      <c r="I318" s="18">
        <f ca="1">VLOOKUP('Bewerking, HH'!$B318,INDIRECT("'Plak, Gebiedsmaatregelen'!A"&amp;$G$21&amp;":H"&amp;$G$22),I$24,FALSE)</f>
        <v>0</v>
      </c>
      <c r="M318" s="18">
        <f ca="1">VLOOKUP('Bewerking, HH'!$B318,INDIRECT("'Plak, Gebiedsmaatregelen'!A"&amp;$Q$21&amp;":H"&amp;$Q$22),M$24,FALSE)</f>
        <v>0</v>
      </c>
      <c r="N318" s="18">
        <f ca="1">VLOOKUP('Bewerking, HH'!$B318,INDIRECT("'Plak, Gebiedsmaatregelen'!A"&amp;$Q$21&amp;":H"&amp;$Q$22),N$24,FALSE)</f>
        <v>0</v>
      </c>
      <c r="O318" s="18">
        <f ca="1">VLOOKUP('Bewerking, HH'!$B318,INDIRECT("'Plak, Gebiedsmaatregelen'!A"&amp;$Q$21&amp;":H"&amp;$Q$22),O$24,FALSE)</f>
        <v>0</v>
      </c>
      <c r="P318" s="18">
        <f ca="1">VLOOKUP('Bewerking, HH'!$B318,INDIRECT("'Plak, Gebiedsmaatregelen'!A"&amp;$Q$21&amp;":H"&amp;$Q$22),P$24,FALSE)</f>
        <v>0</v>
      </c>
      <c r="Q318" s="18">
        <f ca="1">VLOOKUP('Bewerking, HH'!$B318,INDIRECT("'Plak, Gebiedsmaatregelen'!A"&amp;$Q$21&amp;":H"&amp;$Q$22),Q$24,FALSE)</f>
        <v>0</v>
      </c>
      <c r="R318" s="18">
        <f ca="1">VLOOKUP('Bewerking, HH'!$B318,INDIRECT("'Plak, Gebiedsmaatregelen'!A"&amp;$Q$21&amp;":H"&amp;$Q$22),R$24,FALSE)</f>
        <v>0</v>
      </c>
      <c r="S318" s="18">
        <f ca="1">VLOOKUP('Bewerking, HH'!$B318,INDIRECT("'Plak, Gebiedsmaatregelen'!A"&amp;$Q$21&amp;":H"&amp;$Q$22),S$24,FALSE)</f>
        <v>0</v>
      </c>
      <c r="W318" s="18">
        <f ca="1">VLOOKUP('Bewerking, HH'!$B318,INDIRECT("'Plak, Gebiedsmaatregelen'!A"&amp;$AA$21&amp;":H"&amp;$AA$22),W$24,FALSE)</f>
        <v>0</v>
      </c>
      <c r="X318" s="18">
        <f ca="1">VLOOKUP('Bewerking, HH'!$B318,INDIRECT("'Plak, Gebiedsmaatregelen'!A"&amp;$AA$21&amp;":H"&amp;$AA$22),X$24,FALSE)</f>
        <v>0</v>
      </c>
      <c r="Y318" s="18">
        <f ca="1">VLOOKUP('Bewerking, HH'!$B318,INDIRECT("'Plak, Gebiedsmaatregelen'!A"&amp;$AA$21&amp;":H"&amp;$AA$22),Y$24,FALSE)</f>
        <v>0</v>
      </c>
      <c r="Z318" s="18">
        <f ca="1">VLOOKUP('Bewerking, HH'!$B318,INDIRECT("'Plak, Gebiedsmaatregelen'!A"&amp;$AA$21&amp;":H"&amp;$AA$22),Z$24,FALSE)</f>
        <v>0</v>
      </c>
      <c r="AA318" s="18">
        <f ca="1">VLOOKUP('Bewerking, HH'!$B318,INDIRECT("'Plak, Gebiedsmaatregelen'!A"&amp;$AA$21&amp;":H"&amp;$AA$22),AA$24,FALSE)</f>
        <v>0</v>
      </c>
      <c r="AB318" s="18">
        <f ca="1">VLOOKUP('Bewerking, HH'!$B318,INDIRECT("'Plak, Gebiedsmaatregelen'!A"&amp;$AA$21&amp;":H"&amp;$AA$22),AB$24,FALSE)</f>
        <v>0</v>
      </c>
      <c r="AC318" s="18">
        <f ca="1">VLOOKUP('Bewerking, HH'!$B318,INDIRECT("'Plak, Gebiedsmaatregelen'!A"&amp;$AA$21&amp;":H"&amp;$AA$22),AC$24,FALSE)</f>
        <v>0</v>
      </c>
      <c r="AG318" s="18">
        <f ca="1">VLOOKUP('Bewerking, HH'!$B318,INDIRECT("'Plak, Gebiedsmaatregelen'!A"&amp;$AK$21&amp;":H"&amp;$AK$22),AG$24,FALSE)</f>
        <v>0</v>
      </c>
      <c r="AH318" s="18">
        <f ca="1">VLOOKUP('Bewerking, HH'!$B318,INDIRECT("'Plak, Gebiedsmaatregelen'!A"&amp;$AK$21&amp;":H"&amp;$AK$22),AH$24,FALSE)</f>
        <v>0</v>
      </c>
      <c r="AI318" s="18">
        <f ca="1">VLOOKUP('Bewerking, HH'!$B318,INDIRECT("'Plak, Gebiedsmaatregelen'!A"&amp;$AK$21&amp;":H"&amp;$AK$22),AI$24,FALSE)</f>
        <v>0</v>
      </c>
      <c r="AJ318" s="18">
        <f ca="1">VLOOKUP('Bewerking, HH'!$B318,INDIRECT("'Plak, Gebiedsmaatregelen'!A"&amp;$AK$21&amp;":H"&amp;$AK$22),AJ$24,FALSE)</f>
        <v>0</v>
      </c>
      <c r="AK318" s="18">
        <f ca="1">VLOOKUP('Bewerking, HH'!$B318,INDIRECT("'Plak, Gebiedsmaatregelen'!A"&amp;$AK$21&amp;":H"&amp;$AK$22),AK$24,FALSE)</f>
        <v>0</v>
      </c>
      <c r="AL318" s="18">
        <f ca="1">VLOOKUP('Bewerking, HH'!$B318,INDIRECT("'Plak, Gebiedsmaatregelen'!A"&amp;$AK$21&amp;":H"&amp;$AK$22),AL$24,FALSE)</f>
        <v>0</v>
      </c>
      <c r="AM318" s="18">
        <f ca="1">VLOOKUP('Bewerking, HH'!$B318,INDIRECT("'Plak, Gebiedsmaatregelen'!A"&amp;$AK$21&amp;":H"&amp;$AK$22),AM$24,FALSE)</f>
        <v>0</v>
      </c>
      <c r="AQ318" s="18">
        <f ca="1">VLOOKUP('Bewerking, HH'!$B318,INDIRECT("'Plak, Gebiedsmaatregelen'!A"&amp;$AU$21&amp;":H"&amp;$AU$22),AQ$24,FALSE)</f>
        <v>0</v>
      </c>
      <c r="AR318" s="18">
        <f ca="1">VLOOKUP('Bewerking, HH'!$B318,INDIRECT("'Plak, Gebiedsmaatregelen'!A"&amp;$AU$21&amp;":H"&amp;$AU$22),AR$24,FALSE)</f>
        <v>0</v>
      </c>
      <c r="AS318" s="18">
        <f ca="1">VLOOKUP('Bewerking, HH'!$B318,INDIRECT("'Plak, Gebiedsmaatregelen'!A"&amp;$AU$21&amp;":H"&amp;$AU$22),AS$24,FALSE)</f>
        <v>0</v>
      </c>
      <c r="AT318" s="18">
        <f ca="1">VLOOKUP('Bewerking, HH'!$B318,INDIRECT("'Plak, Gebiedsmaatregelen'!A"&amp;$AU$21&amp;":H"&amp;$AU$22),AT$24,FALSE)</f>
        <v>0</v>
      </c>
      <c r="AU318" s="18">
        <f ca="1">VLOOKUP('Bewerking, HH'!$B318,INDIRECT("'Plak, Gebiedsmaatregelen'!A"&amp;$AU$21&amp;":H"&amp;$AU$22),AU$24,FALSE)</f>
        <v>0</v>
      </c>
      <c r="AV318" s="18">
        <f ca="1">VLOOKUP('Bewerking, HH'!$B318,INDIRECT("'Plak, Gebiedsmaatregelen'!A"&amp;$AU$21&amp;":H"&amp;$AU$22),AV$24,FALSE)</f>
        <v>0</v>
      </c>
      <c r="AW318" s="18">
        <f ca="1">VLOOKUP('Bewerking, HH'!$B318,INDIRECT("'Plak, Gebiedsmaatregelen'!A"&amp;$AU$21&amp;":H"&amp;$AU$22),AW$24,FALSE)</f>
        <v>0</v>
      </c>
    </row>
    <row r="319" spans="2:49" x14ac:dyDescent="0.25">
      <c r="B319" s="18" t="s">
        <v>43</v>
      </c>
      <c r="C319" s="18">
        <f ca="1">VLOOKUP('Bewerking, HH'!$B319,INDIRECT("'Plak, Gebiedsmaatregelen'!A"&amp;$G$21&amp;":H"&amp;$G$22),C$24,FALSE)</f>
        <v>0</v>
      </c>
      <c r="D319" s="18">
        <f ca="1">VLOOKUP('Bewerking, HH'!$B319,INDIRECT("'Plak, Gebiedsmaatregelen'!A"&amp;$G$21&amp;":H"&amp;$G$22),D$24,FALSE)</f>
        <v>0</v>
      </c>
      <c r="E319" s="18">
        <f ca="1">VLOOKUP('Bewerking, HH'!$B319,INDIRECT("'Plak, Gebiedsmaatregelen'!A"&amp;$G$21&amp;":H"&amp;$G$22),E$24,FALSE)</f>
        <v>0</v>
      </c>
      <c r="F319" s="18">
        <f ca="1">VLOOKUP('Bewerking, HH'!$B319,INDIRECT("'Plak, Gebiedsmaatregelen'!A"&amp;$G$21&amp;":H"&amp;$G$22),F$24,FALSE)</f>
        <v>0</v>
      </c>
      <c r="G319" s="18">
        <f ca="1">VLOOKUP('Bewerking, HH'!$B319,INDIRECT("'Plak, Gebiedsmaatregelen'!A"&amp;$G$21&amp;":H"&amp;$G$22),G$24,FALSE)</f>
        <v>0</v>
      </c>
      <c r="H319" s="18">
        <f ca="1">VLOOKUP('Bewerking, HH'!$B319,INDIRECT("'Plak, Gebiedsmaatregelen'!A"&amp;$G$21&amp;":H"&amp;$G$22),H$24,FALSE)</f>
        <v>0</v>
      </c>
      <c r="I319" s="18">
        <f ca="1">VLOOKUP('Bewerking, HH'!$B319,INDIRECT("'Plak, Gebiedsmaatregelen'!A"&amp;$G$21&amp;":H"&amp;$G$22),I$24,FALSE)</f>
        <v>0</v>
      </c>
      <c r="M319" s="18">
        <f ca="1">VLOOKUP('Bewerking, HH'!$B319,INDIRECT("'Plak, Gebiedsmaatregelen'!A"&amp;$Q$21&amp;":H"&amp;$Q$22),M$24,FALSE)</f>
        <v>0</v>
      </c>
      <c r="N319" s="18">
        <f ca="1">VLOOKUP('Bewerking, HH'!$B319,INDIRECT("'Plak, Gebiedsmaatregelen'!A"&amp;$Q$21&amp;":H"&amp;$Q$22),N$24,FALSE)</f>
        <v>0</v>
      </c>
      <c r="O319" s="18">
        <f ca="1">VLOOKUP('Bewerking, HH'!$B319,INDIRECT("'Plak, Gebiedsmaatregelen'!A"&amp;$Q$21&amp;":H"&amp;$Q$22),O$24,FALSE)</f>
        <v>0</v>
      </c>
      <c r="P319" s="18">
        <f ca="1">VLOOKUP('Bewerking, HH'!$B319,INDIRECT("'Plak, Gebiedsmaatregelen'!A"&amp;$Q$21&amp;":H"&amp;$Q$22),P$24,FALSE)</f>
        <v>0</v>
      </c>
      <c r="Q319" s="18">
        <f ca="1">VLOOKUP('Bewerking, HH'!$B319,INDIRECT("'Plak, Gebiedsmaatregelen'!A"&amp;$Q$21&amp;":H"&amp;$Q$22),Q$24,FALSE)</f>
        <v>0</v>
      </c>
      <c r="R319" s="18">
        <f ca="1">VLOOKUP('Bewerking, HH'!$B319,INDIRECT("'Plak, Gebiedsmaatregelen'!A"&amp;$Q$21&amp;":H"&amp;$Q$22),R$24,FALSE)</f>
        <v>0</v>
      </c>
      <c r="S319" s="18">
        <f ca="1">VLOOKUP('Bewerking, HH'!$B319,INDIRECT("'Plak, Gebiedsmaatregelen'!A"&amp;$Q$21&amp;":H"&amp;$Q$22),S$24,FALSE)</f>
        <v>0</v>
      </c>
      <c r="W319" s="18">
        <f ca="1">VLOOKUP('Bewerking, HH'!$B319,INDIRECT("'Plak, Gebiedsmaatregelen'!A"&amp;$AA$21&amp;":H"&amp;$AA$22),W$24,FALSE)</f>
        <v>0</v>
      </c>
      <c r="X319" s="18">
        <f ca="1">VLOOKUP('Bewerking, HH'!$B319,INDIRECT("'Plak, Gebiedsmaatregelen'!A"&amp;$AA$21&amp;":H"&amp;$AA$22),X$24,FALSE)</f>
        <v>0</v>
      </c>
      <c r="Y319" s="18">
        <f ca="1">VLOOKUP('Bewerking, HH'!$B319,INDIRECT("'Plak, Gebiedsmaatregelen'!A"&amp;$AA$21&amp;":H"&amp;$AA$22),Y$24,FALSE)</f>
        <v>0</v>
      </c>
      <c r="Z319" s="18">
        <f ca="1">VLOOKUP('Bewerking, HH'!$B319,INDIRECT("'Plak, Gebiedsmaatregelen'!A"&amp;$AA$21&amp;":H"&amp;$AA$22),Z$24,FALSE)</f>
        <v>0</v>
      </c>
      <c r="AA319" s="18">
        <f ca="1">VLOOKUP('Bewerking, HH'!$B319,INDIRECT("'Plak, Gebiedsmaatregelen'!A"&amp;$AA$21&amp;":H"&amp;$AA$22),AA$24,FALSE)</f>
        <v>0</v>
      </c>
      <c r="AB319" s="18">
        <f ca="1">VLOOKUP('Bewerking, HH'!$B319,INDIRECT("'Plak, Gebiedsmaatregelen'!A"&amp;$AA$21&amp;":H"&amp;$AA$22),AB$24,FALSE)</f>
        <v>0</v>
      </c>
      <c r="AC319" s="18">
        <f ca="1">VLOOKUP('Bewerking, HH'!$B319,INDIRECT("'Plak, Gebiedsmaatregelen'!A"&amp;$AA$21&amp;":H"&amp;$AA$22),AC$24,FALSE)</f>
        <v>0</v>
      </c>
      <c r="AG319" s="18">
        <f ca="1">VLOOKUP('Bewerking, HH'!$B319,INDIRECT("'Plak, Gebiedsmaatregelen'!A"&amp;$AK$21&amp;":H"&amp;$AK$22),AG$24,FALSE)</f>
        <v>0</v>
      </c>
      <c r="AH319" s="18">
        <f ca="1">VLOOKUP('Bewerking, HH'!$B319,INDIRECT("'Plak, Gebiedsmaatregelen'!A"&amp;$AK$21&amp;":H"&amp;$AK$22),AH$24,FALSE)</f>
        <v>0</v>
      </c>
      <c r="AI319" s="18">
        <f ca="1">VLOOKUP('Bewerking, HH'!$B319,INDIRECT("'Plak, Gebiedsmaatregelen'!A"&amp;$AK$21&amp;":H"&amp;$AK$22),AI$24,FALSE)</f>
        <v>0</v>
      </c>
      <c r="AJ319" s="18">
        <f ca="1">VLOOKUP('Bewerking, HH'!$B319,INDIRECT("'Plak, Gebiedsmaatregelen'!A"&amp;$AK$21&amp;":H"&amp;$AK$22),AJ$24,FALSE)</f>
        <v>0</v>
      </c>
      <c r="AK319" s="18">
        <f ca="1">VLOOKUP('Bewerking, HH'!$B319,INDIRECT("'Plak, Gebiedsmaatregelen'!A"&amp;$AK$21&amp;":H"&amp;$AK$22),AK$24,FALSE)</f>
        <v>0</v>
      </c>
      <c r="AL319" s="18">
        <f ca="1">VLOOKUP('Bewerking, HH'!$B319,INDIRECT("'Plak, Gebiedsmaatregelen'!A"&amp;$AK$21&amp;":H"&amp;$AK$22),AL$24,FALSE)</f>
        <v>0</v>
      </c>
      <c r="AM319" s="18">
        <f ca="1">VLOOKUP('Bewerking, HH'!$B319,INDIRECT("'Plak, Gebiedsmaatregelen'!A"&amp;$AK$21&amp;":H"&amp;$AK$22),AM$24,FALSE)</f>
        <v>0</v>
      </c>
      <c r="AQ319" s="18">
        <f ca="1">VLOOKUP('Bewerking, HH'!$B319,INDIRECT("'Plak, Gebiedsmaatregelen'!A"&amp;$AU$21&amp;":H"&amp;$AU$22),AQ$24,FALSE)</f>
        <v>0</v>
      </c>
      <c r="AR319" s="18">
        <f ca="1">VLOOKUP('Bewerking, HH'!$B319,INDIRECT("'Plak, Gebiedsmaatregelen'!A"&amp;$AU$21&amp;":H"&amp;$AU$22),AR$24,FALSE)</f>
        <v>0</v>
      </c>
      <c r="AS319" s="18">
        <f ca="1">VLOOKUP('Bewerking, HH'!$B319,INDIRECT("'Plak, Gebiedsmaatregelen'!A"&amp;$AU$21&amp;":H"&amp;$AU$22),AS$24,FALSE)</f>
        <v>0</v>
      </c>
      <c r="AT319" s="18">
        <f ca="1">VLOOKUP('Bewerking, HH'!$B319,INDIRECT("'Plak, Gebiedsmaatregelen'!A"&amp;$AU$21&amp;":H"&amp;$AU$22),AT$24,FALSE)</f>
        <v>0</v>
      </c>
      <c r="AU319" s="18">
        <f ca="1">VLOOKUP('Bewerking, HH'!$B319,INDIRECT("'Plak, Gebiedsmaatregelen'!A"&amp;$AU$21&amp;":H"&amp;$AU$22),AU$24,FALSE)</f>
        <v>0</v>
      </c>
      <c r="AV319" s="18">
        <f ca="1">VLOOKUP('Bewerking, HH'!$B319,INDIRECT("'Plak, Gebiedsmaatregelen'!A"&amp;$AU$21&amp;":H"&amp;$AU$22),AV$24,FALSE)</f>
        <v>0</v>
      </c>
      <c r="AW319" s="18">
        <f ca="1">VLOOKUP('Bewerking, HH'!$B319,INDIRECT("'Plak, Gebiedsmaatregelen'!A"&amp;$AU$21&amp;":H"&amp;$AU$22),AW$24,FALSE)</f>
        <v>0</v>
      </c>
    </row>
    <row r="320" spans="2:49" x14ac:dyDescent="0.25">
      <c r="B320" s="18" t="s">
        <v>44</v>
      </c>
      <c r="C320" s="18">
        <f ca="1">VLOOKUP('Bewerking, HH'!$B320,INDIRECT("'Plak, Gebiedsmaatregelen'!A"&amp;$G$21&amp;":H"&amp;$G$22),C$24,FALSE)</f>
        <v>0</v>
      </c>
      <c r="D320" s="18">
        <f ca="1">VLOOKUP('Bewerking, HH'!$B320,INDIRECT("'Plak, Gebiedsmaatregelen'!A"&amp;$G$21&amp;":H"&amp;$G$22),D$24,FALSE)</f>
        <v>0</v>
      </c>
      <c r="E320" s="18">
        <f ca="1">VLOOKUP('Bewerking, HH'!$B320,INDIRECT("'Plak, Gebiedsmaatregelen'!A"&amp;$G$21&amp;":H"&amp;$G$22),E$24,FALSE)</f>
        <v>0</v>
      </c>
      <c r="F320" s="18">
        <f ca="1">VLOOKUP('Bewerking, HH'!$B320,INDIRECT("'Plak, Gebiedsmaatregelen'!A"&amp;$G$21&amp;":H"&amp;$G$22),F$24,FALSE)</f>
        <v>0</v>
      </c>
      <c r="G320" s="18">
        <f ca="1">VLOOKUP('Bewerking, HH'!$B320,INDIRECT("'Plak, Gebiedsmaatregelen'!A"&amp;$G$21&amp;":H"&amp;$G$22),G$24,FALSE)</f>
        <v>0</v>
      </c>
      <c r="H320" s="18">
        <f ca="1">VLOOKUP('Bewerking, HH'!$B320,INDIRECT("'Plak, Gebiedsmaatregelen'!A"&amp;$G$21&amp;":H"&amp;$G$22),H$24,FALSE)</f>
        <v>0</v>
      </c>
      <c r="I320" s="18">
        <f ca="1">VLOOKUP('Bewerking, HH'!$B320,INDIRECT("'Plak, Gebiedsmaatregelen'!A"&amp;$G$21&amp;":H"&amp;$G$22),I$24,FALSE)</f>
        <v>0</v>
      </c>
      <c r="M320" s="18">
        <f ca="1">VLOOKUP('Bewerking, HH'!$B320,INDIRECT("'Plak, Gebiedsmaatregelen'!A"&amp;$Q$21&amp;":H"&amp;$Q$22),M$24,FALSE)</f>
        <v>0</v>
      </c>
      <c r="N320" s="18">
        <f ca="1">VLOOKUP('Bewerking, HH'!$B320,INDIRECT("'Plak, Gebiedsmaatregelen'!A"&amp;$Q$21&amp;":H"&amp;$Q$22),N$24,FALSE)</f>
        <v>0</v>
      </c>
      <c r="O320" s="18">
        <f ca="1">VLOOKUP('Bewerking, HH'!$B320,INDIRECT("'Plak, Gebiedsmaatregelen'!A"&amp;$Q$21&amp;":H"&amp;$Q$22),O$24,FALSE)</f>
        <v>0</v>
      </c>
      <c r="P320" s="18">
        <f ca="1">VLOOKUP('Bewerking, HH'!$B320,INDIRECT("'Plak, Gebiedsmaatregelen'!A"&amp;$Q$21&amp;":H"&amp;$Q$22),P$24,FALSE)</f>
        <v>0</v>
      </c>
      <c r="Q320" s="18">
        <f ca="1">VLOOKUP('Bewerking, HH'!$B320,INDIRECT("'Plak, Gebiedsmaatregelen'!A"&amp;$Q$21&amp;":H"&amp;$Q$22),Q$24,FALSE)</f>
        <v>0</v>
      </c>
      <c r="R320" s="18">
        <f ca="1">VLOOKUP('Bewerking, HH'!$B320,INDIRECT("'Plak, Gebiedsmaatregelen'!A"&amp;$Q$21&amp;":H"&amp;$Q$22),R$24,FALSE)</f>
        <v>0</v>
      </c>
      <c r="S320" s="18">
        <f ca="1">VLOOKUP('Bewerking, HH'!$B320,INDIRECT("'Plak, Gebiedsmaatregelen'!A"&amp;$Q$21&amp;":H"&amp;$Q$22),S$24,FALSE)</f>
        <v>0</v>
      </c>
      <c r="W320" s="18">
        <f ca="1">VLOOKUP('Bewerking, HH'!$B320,INDIRECT("'Plak, Gebiedsmaatregelen'!A"&amp;$AA$21&amp;":H"&amp;$AA$22),W$24,FALSE)</f>
        <v>0</v>
      </c>
      <c r="X320" s="18">
        <f ca="1">VLOOKUP('Bewerking, HH'!$B320,INDIRECT("'Plak, Gebiedsmaatregelen'!A"&amp;$AA$21&amp;":H"&amp;$AA$22),X$24,FALSE)</f>
        <v>0</v>
      </c>
      <c r="Y320" s="18">
        <f ca="1">VLOOKUP('Bewerking, HH'!$B320,INDIRECT("'Plak, Gebiedsmaatregelen'!A"&amp;$AA$21&amp;":H"&amp;$AA$22),Y$24,FALSE)</f>
        <v>0</v>
      </c>
      <c r="Z320" s="18">
        <f ca="1">VLOOKUP('Bewerking, HH'!$B320,INDIRECT("'Plak, Gebiedsmaatregelen'!A"&amp;$AA$21&amp;":H"&amp;$AA$22),Z$24,FALSE)</f>
        <v>0</v>
      </c>
      <c r="AA320" s="18">
        <f ca="1">VLOOKUP('Bewerking, HH'!$B320,INDIRECT("'Plak, Gebiedsmaatregelen'!A"&amp;$AA$21&amp;":H"&amp;$AA$22),AA$24,FALSE)</f>
        <v>0</v>
      </c>
      <c r="AB320" s="18">
        <f ca="1">VLOOKUP('Bewerking, HH'!$B320,INDIRECT("'Plak, Gebiedsmaatregelen'!A"&amp;$AA$21&amp;":H"&amp;$AA$22),AB$24,FALSE)</f>
        <v>0</v>
      </c>
      <c r="AC320" s="18">
        <f ca="1">VLOOKUP('Bewerking, HH'!$B320,INDIRECT("'Plak, Gebiedsmaatregelen'!A"&amp;$AA$21&amp;":H"&amp;$AA$22),AC$24,FALSE)</f>
        <v>0</v>
      </c>
      <c r="AG320" s="18">
        <f ca="1">VLOOKUP('Bewerking, HH'!$B320,INDIRECT("'Plak, Gebiedsmaatregelen'!A"&amp;$AK$21&amp;":H"&amp;$AK$22),AG$24,FALSE)</f>
        <v>0</v>
      </c>
      <c r="AH320" s="18">
        <f ca="1">VLOOKUP('Bewerking, HH'!$B320,INDIRECT("'Plak, Gebiedsmaatregelen'!A"&amp;$AK$21&amp;":H"&amp;$AK$22),AH$24,FALSE)</f>
        <v>0</v>
      </c>
      <c r="AI320" s="18">
        <f ca="1">VLOOKUP('Bewerking, HH'!$B320,INDIRECT("'Plak, Gebiedsmaatregelen'!A"&amp;$AK$21&amp;":H"&amp;$AK$22),AI$24,FALSE)</f>
        <v>0</v>
      </c>
      <c r="AJ320" s="18">
        <f ca="1">VLOOKUP('Bewerking, HH'!$B320,INDIRECT("'Plak, Gebiedsmaatregelen'!A"&amp;$AK$21&amp;":H"&amp;$AK$22),AJ$24,FALSE)</f>
        <v>0</v>
      </c>
      <c r="AK320" s="18">
        <f ca="1">VLOOKUP('Bewerking, HH'!$B320,INDIRECT("'Plak, Gebiedsmaatregelen'!A"&amp;$AK$21&amp;":H"&amp;$AK$22),AK$24,FALSE)</f>
        <v>0</v>
      </c>
      <c r="AL320" s="18">
        <f ca="1">VLOOKUP('Bewerking, HH'!$B320,INDIRECT("'Plak, Gebiedsmaatregelen'!A"&amp;$AK$21&amp;":H"&amp;$AK$22),AL$24,FALSE)</f>
        <v>0</v>
      </c>
      <c r="AM320" s="18">
        <f ca="1">VLOOKUP('Bewerking, HH'!$B320,INDIRECT("'Plak, Gebiedsmaatregelen'!A"&amp;$AK$21&amp;":H"&amp;$AK$22),AM$24,FALSE)</f>
        <v>0</v>
      </c>
      <c r="AQ320" s="18">
        <f ca="1">VLOOKUP('Bewerking, HH'!$B320,INDIRECT("'Plak, Gebiedsmaatregelen'!A"&amp;$AU$21&amp;":H"&amp;$AU$22),AQ$24,FALSE)</f>
        <v>0</v>
      </c>
      <c r="AR320" s="18">
        <f ca="1">VLOOKUP('Bewerking, HH'!$B320,INDIRECT("'Plak, Gebiedsmaatregelen'!A"&amp;$AU$21&amp;":H"&amp;$AU$22),AR$24,FALSE)</f>
        <v>0</v>
      </c>
      <c r="AS320" s="18">
        <f ca="1">VLOOKUP('Bewerking, HH'!$B320,INDIRECT("'Plak, Gebiedsmaatregelen'!A"&amp;$AU$21&amp;":H"&amp;$AU$22),AS$24,FALSE)</f>
        <v>0</v>
      </c>
      <c r="AT320" s="18">
        <f ca="1">VLOOKUP('Bewerking, HH'!$B320,INDIRECT("'Plak, Gebiedsmaatregelen'!A"&amp;$AU$21&amp;":H"&amp;$AU$22),AT$24,FALSE)</f>
        <v>0</v>
      </c>
      <c r="AU320" s="18">
        <f ca="1">VLOOKUP('Bewerking, HH'!$B320,INDIRECT("'Plak, Gebiedsmaatregelen'!A"&amp;$AU$21&amp;":H"&amp;$AU$22),AU$24,FALSE)</f>
        <v>0</v>
      </c>
      <c r="AV320" s="18">
        <f ca="1">VLOOKUP('Bewerking, HH'!$B320,INDIRECT("'Plak, Gebiedsmaatregelen'!A"&amp;$AU$21&amp;":H"&amp;$AU$22),AV$24,FALSE)</f>
        <v>0</v>
      </c>
      <c r="AW320" s="18">
        <f ca="1">VLOOKUP('Bewerking, HH'!$B320,INDIRECT("'Plak, Gebiedsmaatregelen'!A"&amp;$AU$21&amp;":H"&amp;$AU$22),AW$24,FALSE)</f>
        <v>0</v>
      </c>
    </row>
    <row r="321" spans="2:49" x14ac:dyDescent="0.25">
      <c r="B321" s="18" t="s">
        <v>45</v>
      </c>
      <c r="C321" s="18">
        <f ca="1">VLOOKUP('Bewerking, HH'!$B321,INDIRECT("'Plak, Gebiedsmaatregelen'!A"&amp;$G$21&amp;":H"&amp;$G$22),C$24,FALSE)</f>
        <v>0</v>
      </c>
      <c r="D321" s="18">
        <f ca="1">VLOOKUP('Bewerking, HH'!$B321,INDIRECT("'Plak, Gebiedsmaatregelen'!A"&amp;$G$21&amp;":H"&amp;$G$22),D$24,FALSE)</f>
        <v>0</v>
      </c>
      <c r="E321" s="18">
        <f ca="1">VLOOKUP('Bewerking, HH'!$B321,INDIRECT("'Plak, Gebiedsmaatregelen'!A"&amp;$G$21&amp;":H"&amp;$G$22),E$24,FALSE)</f>
        <v>0</v>
      </c>
      <c r="F321" s="18">
        <f ca="1">VLOOKUP('Bewerking, HH'!$B321,INDIRECT("'Plak, Gebiedsmaatregelen'!A"&amp;$G$21&amp;":H"&amp;$G$22),F$24,FALSE)</f>
        <v>0</v>
      </c>
      <c r="G321" s="18">
        <f ca="1">VLOOKUP('Bewerking, HH'!$B321,INDIRECT("'Plak, Gebiedsmaatregelen'!A"&amp;$G$21&amp;":H"&amp;$G$22),G$24,FALSE)</f>
        <v>0</v>
      </c>
      <c r="H321" s="18">
        <f ca="1">VLOOKUP('Bewerking, HH'!$B321,INDIRECT("'Plak, Gebiedsmaatregelen'!A"&amp;$G$21&amp;":H"&amp;$G$22),H$24,FALSE)</f>
        <v>0</v>
      </c>
      <c r="I321" s="18">
        <f ca="1">VLOOKUP('Bewerking, HH'!$B321,INDIRECT("'Plak, Gebiedsmaatregelen'!A"&amp;$G$21&amp;":H"&amp;$G$22),I$24,FALSE)</f>
        <v>0</v>
      </c>
      <c r="M321" s="18">
        <f ca="1">VLOOKUP('Bewerking, HH'!$B321,INDIRECT("'Plak, Gebiedsmaatregelen'!A"&amp;$Q$21&amp;":H"&amp;$Q$22),M$24,FALSE)</f>
        <v>0</v>
      </c>
      <c r="N321" s="18">
        <f ca="1">VLOOKUP('Bewerking, HH'!$B321,INDIRECT("'Plak, Gebiedsmaatregelen'!A"&amp;$Q$21&amp;":H"&amp;$Q$22),N$24,FALSE)</f>
        <v>0</v>
      </c>
      <c r="O321" s="18">
        <f ca="1">VLOOKUP('Bewerking, HH'!$B321,INDIRECT("'Plak, Gebiedsmaatregelen'!A"&amp;$Q$21&amp;":H"&amp;$Q$22),O$24,FALSE)</f>
        <v>0</v>
      </c>
      <c r="P321" s="18">
        <f ca="1">VLOOKUP('Bewerking, HH'!$B321,INDIRECT("'Plak, Gebiedsmaatregelen'!A"&amp;$Q$21&amp;":H"&amp;$Q$22),P$24,FALSE)</f>
        <v>0</v>
      </c>
      <c r="Q321" s="18">
        <f ca="1">VLOOKUP('Bewerking, HH'!$B321,INDIRECT("'Plak, Gebiedsmaatregelen'!A"&amp;$Q$21&amp;":H"&amp;$Q$22),Q$24,FALSE)</f>
        <v>0</v>
      </c>
      <c r="R321" s="18">
        <f ca="1">VLOOKUP('Bewerking, HH'!$B321,INDIRECT("'Plak, Gebiedsmaatregelen'!A"&amp;$Q$21&amp;":H"&amp;$Q$22),R$24,FALSE)</f>
        <v>0</v>
      </c>
      <c r="S321" s="18">
        <f ca="1">VLOOKUP('Bewerking, HH'!$B321,INDIRECT("'Plak, Gebiedsmaatregelen'!A"&amp;$Q$21&amp;":H"&amp;$Q$22),S$24,FALSE)</f>
        <v>0</v>
      </c>
      <c r="W321" s="18">
        <f ca="1">VLOOKUP('Bewerking, HH'!$B321,INDIRECT("'Plak, Gebiedsmaatregelen'!A"&amp;$AA$21&amp;":H"&amp;$AA$22),W$24,FALSE)</f>
        <v>0</v>
      </c>
      <c r="X321" s="18">
        <f ca="1">VLOOKUP('Bewerking, HH'!$B321,INDIRECT("'Plak, Gebiedsmaatregelen'!A"&amp;$AA$21&amp;":H"&amp;$AA$22),X$24,FALSE)</f>
        <v>0</v>
      </c>
      <c r="Y321" s="18">
        <f ca="1">VLOOKUP('Bewerking, HH'!$B321,INDIRECT("'Plak, Gebiedsmaatregelen'!A"&amp;$AA$21&amp;":H"&amp;$AA$22),Y$24,FALSE)</f>
        <v>0</v>
      </c>
      <c r="Z321" s="18">
        <f ca="1">VLOOKUP('Bewerking, HH'!$B321,INDIRECT("'Plak, Gebiedsmaatregelen'!A"&amp;$AA$21&amp;":H"&amp;$AA$22),Z$24,FALSE)</f>
        <v>0</v>
      </c>
      <c r="AA321" s="18">
        <f ca="1">VLOOKUP('Bewerking, HH'!$B321,INDIRECT("'Plak, Gebiedsmaatregelen'!A"&amp;$AA$21&amp;":H"&amp;$AA$22),AA$24,FALSE)</f>
        <v>0</v>
      </c>
      <c r="AB321" s="18">
        <f ca="1">VLOOKUP('Bewerking, HH'!$B321,INDIRECT("'Plak, Gebiedsmaatregelen'!A"&amp;$AA$21&amp;":H"&amp;$AA$22),AB$24,FALSE)</f>
        <v>0</v>
      </c>
      <c r="AC321" s="18">
        <f ca="1">VLOOKUP('Bewerking, HH'!$B321,INDIRECT("'Plak, Gebiedsmaatregelen'!A"&amp;$AA$21&amp;":H"&amp;$AA$22),AC$24,FALSE)</f>
        <v>0</v>
      </c>
      <c r="AG321" s="18">
        <f ca="1">VLOOKUP('Bewerking, HH'!$B321,INDIRECT("'Plak, Gebiedsmaatregelen'!A"&amp;$AK$21&amp;":H"&amp;$AK$22),AG$24,FALSE)</f>
        <v>0</v>
      </c>
      <c r="AH321" s="18">
        <f ca="1">VLOOKUP('Bewerking, HH'!$B321,INDIRECT("'Plak, Gebiedsmaatregelen'!A"&amp;$AK$21&amp;":H"&amp;$AK$22),AH$24,FALSE)</f>
        <v>0</v>
      </c>
      <c r="AI321" s="18">
        <f ca="1">VLOOKUP('Bewerking, HH'!$B321,INDIRECT("'Plak, Gebiedsmaatregelen'!A"&amp;$AK$21&amp;":H"&amp;$AK$22),AI$24,FALSE)</f>
        <v>0</v>
      </c>
      <c r="AJ321" s="18">
        <f ca="1">VLOOKUP('Bewerking, HH'!$B321,INDIRECT("'Plak, Gebiedsmaatregelen'!A"&amp;$AK$21&amp;":H"&amp;$AK$22),AJ$24,FALSE)</f>
        <v>0</v>
      </c>
      <c r="AK321" s="18">
        <f ca="1">VLOOKUP('Bewerking, HH'!$B321,INDIRECT("'Plak, Gebiedsmaatregelen'!A"&amp;$AK$21&amp;":H"&amp;$AK$22),AK$24,FALSE)</f>
        <v>0</v>
      </c>
      <c r="AL321" s="18">
        <f ca="1">VLOOKUP('Bewerking, HH'!$B321,INDIRECT("'Plak, Gebiedsmaatregelen'!A"&amp;$AK$21&amp;":H"&amp;$AK$22),AL$24,FALSE)</f>
        <v>0</v>
      </c>
      <c r="AM321" s="18">
        <f ca="1">VLOOKUP('Bewerking, HH'!$B321,INDIRECT("'Plak, Gebiedsmaatregelen'!A"&amp;$AK$21&amp;":H"&amp;$AK$22),AM$24,FALSE)</f>
        <v>0</v>
      </c>
      <c r="AQ321" s="18">
        <f ca="1">VLOOKUP('Bewerking, HH'!$B321,INDIRECT("'Plak, Gebiedsmaatregelen'!A"&amp;$AU$21&amp;":H"&amp;$AU$22),AQ$24,FALSE)</f>
        <v>0</v>
      </c>
      <c r="AR321" s="18">
        <f ca="1">VLOOKUP('Bewerking, HH'!$B321,INDIRECT("'Plak, Gebiedsmaatregelen'!A"&amp;$AU$21&amp;":H"&amp;$AU$22),AR$24,FALSE)</f>
        <v>0</v>
      </c>
      <c r="AS321" s="18">
        <f ca="1">VLOOKUP('Bewerking, HH'!$B321,INDIRECT("'Plak, Gebiedsmaatregelen'!A"&amp;$AU$21&amp;":H"&amp;$AU$22),AS$24,FALSE)</f>
        <v>0</v>
      </c>
      <c r="AT321" s="18">
        <f ca="1">VLOOKUP('Bewerking, HH'!$B321,INDIRECT("'Plak, Gebiedsmaatregelen'!A"&amp;$AU$21&amp;":H"&amp;$AU$22),AT$24,FALSE)</f>
        <v>0</v>
      </c>
      <c r="AU321" s="18">
        <f ca="1">VLOOKUP('Bewerking, HH'!$B321,INDIRECT("'Plak, Gebiedsmaatregelen'!A"&amp;$AU$21&amp;":H"&amp;$AU$22),AU$24,FALSE)</f>
        <v>0</v>
      </c>
      <c r="AV321" s="18">
        <f ca="1">VLOOKUP('Bewerking, HH'!$B321,INDIRECT("'Plak, Gebiedsmaatregelen'!A"&amp;$AU$21&amp;":H"&amp;$AU$22),AV$24,FALSE)</f>
        <v>0</v>
      </c>
      <c r="AW321" s="18">
        <f ca="1">VLOOKUP('Bewerking, HH'!$B321,INDIRECT("'Plak, Gebiedsmaatregelen'!A"&amp;$AU$21&amp;":H"&amp;$AU$22),AW$24,FALSE)</f>
        <v>0</v>
      </c>
    </row>
    <row r="322" spans="2:49" x14ac:dyDescent="0.25">
      <c r="B322" s="18" t="s">
        <v>46</v>
      </c>
      <c r="C322" s="18">
        <f ca="1">VLOOKUP('Bewerking, HH'!$B322,INDIRECT("'Plak, Gebiedsmaatregelen'!A"&amp;$G$21&amp;":H"&amp;$G$22),C$24,FALSE)</f>
        <v>0</v>
      </c>
      <c r="D322" s="18">
        <f ca="1">VLOOKUP('Bewerking, HH'!$B322,INDIRECT("'Plak, Gebiedsmaatregelen'!A"&amp;$G$21&amp;":H"&amp;$G$22),D$24,FALSE)</f>
        <v>0</v>
      </c>
      <c r="E322" s="18">
        <f ca="1">VLOOKUP('Bewerking, HH'!$B322,INDIRECT("'Plak, Gebiedsmaatregelen'!A"&amp;$G$21&amp;":H"&amp;$G$22),E$24,FALSE)</f>
        <v>0</v>
      </c>
      <c r="F322" s="18">
        <f ca="1">VLOOKUP('Bewerking, HH'!$B322,INDIRECT("'Plak, Gebiedsmaatregelen'!A"&amp;$G$21&amp;":H"&amp;$G$22),F$24,FALSE)</f>
        <v>0</v>
      </c>
      <c r="G322" s="18">
        <f ca="1">VLOOKUP('Bewerking, HH'!$B322,INDIRECT("'Plak, Gebiedsmaatregelen'!A"&amp;$G$21&amp;":H"&amp;$G$22),G$24,FALSE)</f>
        <v>0</v>
      </c>
      <c r="H322" s="18">
        <f ca="1">VLOOKUP('Bewerking, HH'!$B322,INDIRECT("'Plak, Gebiedsmaatregelen'!A"&amp;$G$21&amp;":H"&amp;$G$22),H$24,FALSE)</f>
        <v>0</v>
      </c>
      <c r="I322" s="18">
        <f ca="1">VLOOKUP('Bewerking, HH'!$B322,INDIRECT("'Plak, Gebiedsmaatregelen'!A"&amp;$G$21&amp;":H"&amp;$G$22),I$24,FALSE)</f>
        <v>0</v>
      </c>
      <c r="M322" s="18">
        <f ca="1">VLOOKUP('Bewerking, HH'!$B322,INDIRECT("'Plak, Gebiedsmaatregelen'!A"&amp;$Q$21&amp;":H"&amp;$Q$22),M$24,FALSE)</f>
        <v>0</v>
      </c>
      <c r="N322" s="18">
        <f ca="1">VLOOKUP('Bewerking, HH'!$B322,INDIRECT("'Plak, Gebiedsmaatregelen'!A"&amp;$Q$21&amp;":H"&amp;$Q$22),N$24,FALSE)</f>
        <v>0</v>
      </c>
      <c r="O322" s="18">
        <f ca="1">VLOOKUP('Bewerking, HH'!$B322,INDIRECT("'Plak, Gebiedsmaatregelen'!A"&amp;$Q$21&amp;":H"&amp;$Q$22),O$24,FALSE)</f>
        <v>0</v>
      </c>
      <c r="P322" s="18">
        <f ca="1">VLOOKUP('Bewerking, HH'!$B322,INDIRECT("'Plak, Gebiedsmaatregelen'!A"&amp;$Q$21&amp;":H"&amp;$Q$22),P$24,FALSE)</f>
        <v>0</v>
      </c>
      <c r="Q322" s="18">
        <f ca="1">VLOOKUP('Bewerking, HH'!$B322,INDIRECT("'Plak, Gebiedsmaatregelen'!A"&amp;$Q$21&amp;":H"&amp;$Q$22),Q$24,FALSE)</f>
        <v>0</v>
      </c>
      <c r="R322" s="18">
        <f ca="1">VLOOKUP('Bewerking, HH'!$B322,INDIRECT("'Plak, Gebiedsmaatregelen'!A"&amp;$Q$21&amp;":H"&amp;$Q$22),R$24,FALSE)</f>
        <v>0</v>
      </c>
      <c r="S322" s="18">
        <f ca="1">VLOOKUP('Bewerking, HH'!$B322,INDIRECT("'Plak, Gebiedsmaatregelen'!A"&amp;$Q$21&amp;":H"&amp;$Q$22),S$24,FALSE)</f>
        <v>0</v>
      </c>
      <c r="W322" s="18">
        <f ca="1">VLOOKUP('Bewerking, HH'!$B322,INDIRECT("'Plak, Gebiedsmaatregelen'!A"&amp;$AA$21&amp;":H"&amp;$AA$22),W$24,FALSE)</f>
        <v>0</v>
      </c>
      <c r="X322" s="18">
        <f ca="1">VLOOKUP('Bewerking, HH'!$B322,INDIRECT("'Plak, Gebiedsmaatregelen'!A"&amp;$AA$21&amp;":H"&amp;$AA$22),X$24,FALSE)</f>
        <v>0</v>
      </c>
      <c r="Y322" s="18">
        <f ca="1">VLOOKUP('Bewerking, HH'!$B322,INDIRECT("'Plak, Gebiedsmaatregelen'!A"&amp;$AA$21&amp;":H"&amp;$AA$22),Y$24,FALSE)</f>
        <v>0</v>
      </c>
      <c r="Z322" s="18">
        <f ca="1">VLOOKUP('Bewerking, HH'!$B322,INDIRECT("'Plak, Gebiedsmaatregelen'!A"&amp;$AA$21&amp;":H"&amp;$AA$22),Z$24,FALSE)</f>
        <v>0</v>
      </c>
      <c r="AA322" s="18">
        <f ca="1">VLOOKUP('Bewerking, HH'!$B322,INDIRECT("'Plak, Gebiedsmaatregelen'!A"&amp;$AA$21&amp;":H"&amp;$AA$22),AA$24,FALSE)</f>
        <v>0</v>
      </c>
      <c r="AB322" s="18">
        <f ca="1">VLOOKUP('Bewerking, HH'!$B322,INDIRECT("'Plak, Gebiedsmaatregelen'!A"&amp;$AA$21&amp;":H"&amp;$AA$22),AB$24,FALSE)</f>
        <v>0</v>
      </c>
      <c r="AC322" s="18">
        <f ca="1">VLOOKUP('Bewerking, HH'!$B322,INDIRECT("'Plak, Gebiedsmaatregelen'!A"&amp;$AA$21&amp;":H"&amp;$AA$22),AC$24,FALSE)</f>
        <v>0</v>
      </c>
      <c r="AG322" s="18">
        <f ca="1">VLOOKUP('Bewerking, HH'!$B322,INDIRECT("'Plak, Gebiedsmaatregelen'!A"&amp;$AK$21&amp;":H"&amp;$AK$22),AG$24,FALSE)</f>
        <v>0</v>
      </c>
      <c r="AH322" s="18">
        <f ca="1">VLOOKUP('Bewerking, HH'!$B322,INDIRECT("'Plak, Gebiedsmaatregelen'!A"&amp;$AK$21&amp;":H"&amp;$AK$22),AH$24,FALSE)</f>
        <v>0</v>
      </c>
      <c r="AI322" s="18">
        <f ca="1">VLOOKUP('Bewerking, HH'!$B322,INDIRECT("'Plak, Gebiedsmaatregelen'!A"&amp;$AK$21&amp;":H"&amp;$AK$22),AI$24,FALSE)</f>
        <v>0</v>
      </c>
      <c r="AJ322" s="18">
        <f ca="1">VLOOKUP('Bewerking, HH'!$B322,INDIRECT("'Plak, Gebiedsmaatregelen'!A"&amp;$AK$21&amp;":H"&amp;$AK$22),AJ$24,FALSE)</f>
        <v>0</v>
      </c>
      <c r="AK322" s="18">
        <f ca="1">VLOOKUP('Bewerking, HH'!$B322,INDIRECT("'Plak, Gebiedsmaatregelen'!A"&amp;$AK$21&amp;":H"&amp;$AK$22),AK$24,FALSE)</f>
        <v>0</v>
      </c>
      <c r="AL322" s="18">
        <f ca="1">VLOOKUP('Bewerking, HH'!$B322,INDIRECT("'Plak, Gebiedsmaatregelen'!A"&amp;$AK$21&amp;":H"&amp;$AK$22),AL$24,FALSE)</f>
        <v>0</v>
      </c>
      <c r="AM322" s="18">
        <f ca="1">VLOOKUP('Bewerking, HH'!$B322,INDIRECT("'Plak, Gebiedsmaatregelen'!A"&amp;$AK$21&amp;":H"&amp;$AK$22),AM$24,FALSE)</f>
        <v>0</v>
      </c>
      <c r="AQ322" s="18">
        <f ca="1">VLOOKUP('Bewerking, HH'!$B322,INDIRECT("'Plak, Gebiedsmaatregelen'!A"&amp;$AU$21&amp;":H"&amp;$AU$22),AQ$24,FALSE)</f>
        <v>0</v>
      </c>
      <c r="AR322" s="18">
        <f ca="1">VLOOKUP('Bewerking, HH'!$B322,INDIRECT("'Plak, Gebiedsmaatregelen'!A"&amp;$AU$21&amp;":H"&amp;$AU$22),AR$24,FALSE)</f>
        <v>0</v>
      </c>
      <c r="AS322" s="18">
        <f ca="1">VLOOKUP('Bewerking, HH'!$B322,INDIRECT("'Plak, Gebiedsmaatregelen'!A"&amp;$AU$21&amp;":H"&amp;$AU$22),AS$24,FALSE)</f>
        <v>0</v>
      </c>
      <c r="AT322" s="18">
        <f ca="1">VLOOKUP('Bewerking, HH'!$B322,INDIRECT("'Plak, Gebiedsmaatregelen'!A"&amp;$AU$21&amp;":H"&amp;$AU$22),AT$24,FALSE)</f>
        <v>0</v>
      </c>
      <c r="AU322" s="18">
        <f ca="1">VLOOKUP('Bewerking, HH'!$B322,INDIRECT("'Plak, Gebiedsmaatregelen'!A"&amp;$AU$21&amp;":H"&amp;$AU$22),AU$24,FALSE)</f>
        <v>0</v>
      </c>
      <c r="AV322" s="18">
        <f ca="1">VLOOKUP('Bewerking, HH'!$B322,INDIRECT("'Plak, Gebiedsmaatregelen'!A"&amp;$AU$21&amp;":H"&amp;$AU$22),AV$24,FALSE)</f>
        <v>0</v>
      </c>
      <c r="AW322" s="18">
        <f ca="1">VLOOKUP('Bewerking, HH'!$B322,INDIRECT("'Plak, Gebiedsmaatregelen'!A"&amp;$AU$21&amp;":H"&amp;$AU$22),AW$24,FALSE)</f>
        <v>0</v>
      </c>
    </row>
    <row r="323" spans="2:49" x14ac:dyDescent="0.25">
      <c r="B323" s="18" t="s">
        <v>47</v>
      </c>
      <c r="C323" s="18">
        <f ca="1">VLOOKUP('Bewerking, HH'!$B323,INDIRECT("'Plak, Gebiedsmaatregelen'!A"&amp;$G$21&amp;":H"&amp;$G$22),C$24,FALSE)</f>
        <v>0</v>
      </c>
      <c r="D323" s="18">
        <f ca="1">VLOOKUP('Bewerking, HH'!$B323,INDIRECT("'Plak, Gebiedsmaatregelen'!A"&amp;$G$21&amp;":H"&amp;$G$22),D$24,FALSE)</f>
        <v>0</v>
      </c>
      <c r="E323" s="18">
        <f ca="1">VLOOKUP('Bewerking, HH'!$B323,INDIRECT("'Plak, Gebiedsmaatregelen'!A"&amp;$G$21&amp;":H"&amp;$G$22),E$24,FALSE)</f>
        <v>0</v>
      </c>
      <c r="F323" s="18">
        <f ca="1">VLOOKUP('Bewerking, HH'!$B323,INDIRECT("'Plak, Gebiedsmaatregelen'!A"&amp;$G$21&amp;":H"&amp;$G$22),F$24,FALSE)</f>
        <v>0</v>
      </c>
      <c r="G323" s="18">
        <f ca="1">VLOOKUP('Bewerking, HH'!$B323,INDIRECT("'Plak, Gebiedsmaatregelen'!A"&amp;$G$21&amp;":H"&amp;$G$22),G$24,FALSE)</f>
        <v>0</v>
      </c>
      <c r="H323" s="18">
        <f ca="1">VLOOKUP('Bewerking, HH'!$B323,INDIRECT("'Plak, Gebiedsmaatregelen'!A"&amp;$G$21&amp;":H"&amp;$G$22),H$24,FALSE)</f>
        <v>0</v>
      </c>
      <c r="I323" s="18">
        <f ca="1">VLOOKUP('Bewerking, HH'!$B323,INDIRECT("'Plak, Gebiedsmaatregelen'!A"&amp;$G$21&amp;":H"&amp;$G$22),I$24,FALSE)</f>
        <v>0</v>
      </c>
      <c r="M323" s="18">
        <f ca="1">VLOOKUP('Bewerking, HH'!$B323,INDIRECT("'Plak, Gebiedsmaatregelen'!A"&amp;$Q$21&amp;":H"&amp;$Q$22),M$24,FALSE)</f>
        <v>0</v>
      </c>
      <c r="N323" s="18">
        <f ca="1">VLOOKUP('Bewerking, HH'!$B323,INDIRECT("'Plak, Gebiedsmaatregelen'!A"&amp;$Q$21&amp;":H"&amp;$Q$22),N$24,FALSE)</f>
        <v>0</v>
      </c>
      <c r="O323" s="18">
        <f ca="1">VLOOKUP('Bewerking, HH'!$B323,INDIRECT("'Plak, Gebiedsmaatregelen'!A"&amp;$Q$21&amp;":H"&amp;$Q$22),O$24,FALSE)</f>
        <v>0</v>
      </c>
      <c r="P323" s="18">
        <f ca="1">VLOOKUP('Bewerking, HH'!$B323,INDIRECT("'Plak, Gebiedsmaatregelen'!A"&amp;$Q$21&amp;":H"&amp;$Q$22),P$24,FALSE)</f>
        <v>0</v>
      </c>
      <c r="Q323" s="18">
        <f ca="1">VLOOKUP('Bewerking, HH'!$B323,INDIRECT("'Plak, Gebiedsmaatregelen'!A"&amp;$Q$21&amp;":H"&amp;$Q$22),Q$24,FALSE)</f>
        <v>0</v>
      </c>
      <c r="R323" s="18">
        <f ca="1">VLOOKUP('Bewerking, HH'!$B323,INDIRECT("'Plak, Gebiedsmaatregelen'!A"&amp;$Q$21&amp;":H"&amp;$Q$22),R$24,FALSE)</f>
        <v>0</v>
      </c>
      <c r="S323" s="18">
        <f ca="1">VLOOKUP('Bewerking, HH'!$B323,INDIRECT("'Plak, Gebiedsmaatregelen'!A"&amp;$Q$21&amp;":H"&amp;$Q$22),S$24,FALSE)</f>
        <v>0</v>
      </c>
      <c r="W323" s="18">
        <f ca="1">VLOOKUP('Bewerking, HH'!$B323,INDIRECT("'Plak, Gebiedsmaatregelen'!A"&amp;$AA$21&amp;":H"&amp;$AA$22),W$24,FALSE)</f>
        <v>0</v>
      </c>
      <c r="X323" s="18">
        <f ca="1">VLOOKUP('Bewerking, HH'!$B323,INDIRECT("'Plak, Gebiedsmaatregelen'!A"&amp;$AA$21&amp;":H"&amp;$AA$22),X$24,FALSE)</f>
        <v>0</v>
      </c>
      <c r="Y323" s="18">
        <f ca="1">VLOOKUP('Bewerking, HH'!$B323,INDIRECT("'Plak, Gebiedsmaatregelen'!A"&amp;$AA$21&amp;":H"&amp;$AA$22),Y$24,FALSE)</f>
        <v>0</v>
      </c>
      <c r="Z323" s="18">
        <f ca="1">VLOOKUP('Bewerking, HH'!$B323,INDIRECT("'Plak, Gebiedsmaatregelen'!A"&amp;$AA$21&amp;":H"&amp;$AA$22),Z$24,FALSE)</f>
        <v>0</v>
      </c>
      <c r="AA323" s="18">
        <f ca="1">VLOOKUP('Bewerking, HH'!$B323,INDIRECT("'Plak, Gebiedsmaatregelen'!A"&amp;$AA$21&amp;":H"&amp;$AA$22),AA$24,FALSE)</f>
        <v>0</v>
      </c>
      <c r="AB323" s="18">
        <f ca="1">VLOOKUP('Bewerking, HH'!$B323,INDIRECT("'Plak, Gebiedsmaatregelen'!A"&amp;$AA$21&amp;":H"&amp;$AA$22),AB$24,FALSE)</f>
        <v>0</v>
      </c>
      <c r="AC323" s="18">
        <f ca="1">VLOOKUP('Bewerking, HH'!$B323,INDIRECT("'Plak, Gebiedsmaatregelen'!A"&amp;$AA$21&amp;":H"&amp;$AA$22),AC$24,FALSE)</f>
        <v>0</v>
      </c>
      <c r="AG323" s="18">
        <f ca="1">VLOOKUP('Bewerking, HH'!$B323,INDIRECT("'Plak, Gebiedsmaatregelen'!A"&amp;$AK$21&amp;":H"&amp;$AK$22),AG$24,FALSE)</f>
        <v>0</v>
      </c>
      <c r="AH323" s="18">
        <f ca="1">VLOOKUP('Bewerking, HH'!$B323,INDIRECT("'Plak, Gebiedsmaatregelen'!A"&amp;$AK$21&amp;":H"&amp;$AK$22),AH$24,FALSE)</f>
        <v>0</v>
      </c>
      <c r="AI323" s="18">
        <f ca="1">VLOOKUP('Bewerking, HH'!$B323,INDIRECT("'Plak, Gebiedsmaatregelen'!A"&amp;$AK$21&amp;":H"&amp;$AK$22),AI$24,FALSE)</f>
        <v>0</v>
      </c>
      <c r="AJ323" s="18">
        <f ca="1">VLOOKUP('Bewerking, HH'!$B323,INDIRECT("'Plak, Gebiedsmaatregelen'!A"&amp;$AK$21&amp;":H"&amp;$AK$22),AJ$24,FALSE)</f>
        <v>0</v>
      </c>
      <c r="AK323" s="18">
        <f ca="1">VLOOKUP('Bewerking, HH'!$B323,INDIRECT("'Plak, Gebiedsmaatregelen'!A"&amp;$AK$21&amp;":H"&amp;$AK$22),AK$24,FALSE)</f>
        <v>0</v>
      </c>
      <c r="AL323" s="18">
        <f ca="1">VLOOKUP('Bewerking, HH'!$B323,INDIRECT("'Plak, Gebiedsmaatregelen'!A"&amp;$AK$21&amp;":H"&amp;$AK$22),AL$24,FALSE)</f>
        <v>0</v>
      </c>
      <c r="AM323" s="18">
        <f ca="1">VLOOKUP('Bewerking, HH'!$B323,INDIRECT("'Plak, Gebiedsmaatregelen'!A"&amp;$AK$21&amp;":H"&amp;$AK$22),AM$24,FALSE)</f>
        <v>0</v>
      </c>
      <c r="AQ323" s="18">
        <f ca="1">VLOOKUP('Bewerking, HH'!$B323,INDIRECT("'Plak, Gebiedsmaatregelen'!A"&amp;$AU$21&amp;":H"&amp;$AU$22),AQ$24,FALSE)</f>
        <v>0</v>
      </c>
      <c r="AR323" s="18">
        <f ca="1">VLOOKUP('Bewerking, HH'!$B323,INDIRECT("'Plak, Gebiedsmaatregelen'!A"&amp;$AU$21&amp;":H"&amp;$AU$22),AR$24,FALSE)</f>
        <v>0</v>
      </c>
      <c r="AS323" s="18">
        <f ca="1">VLOOKUP('Bewerking, HH'!$B323,INDIRECT("'Plak, Gebiedsmaatregelen'!A"&amp;$AU$21&amp;":H"&amp;$AU$22),AS$24,FALSE)</f>
        <v>0</v>
      </c>
      <c r="AT323" s="18">
        <f ca="1">VLOOKUP('Bewerking, HH'!$B323,INDIRECT("'Plak, Gebiedsmaatregelen'!A"&amp;$AU$21&amp;":H"&amp;$AU$22),AT$24,FALSE)</f>
        <v>0</v>
      </c>
      <c r="AU323" s="18">
        <f ca="1">VLOOKUP('Bewerking, HH'!$B323,INDIRECT("'Plak, Gebiedsmaatregelen'!A"&amp;$AU$21&amp;":H"&amp;$AU$22),AU$24,FALSE)</f>
        <v>0</v>
      </c>
      <c r="AV323" s="18">
        <f ca="1">VLOOKUP('Bewerking, HH'!$B323,INDIRECT("'Plak, Gebiedsmaatregelen'!A"&amp;$AU$21&amp;":H"&amp;$AU$22),AV$24,FALSE)</f>
        <v>0</v>
      </c>
      <c r="AW323" s="18">
        <f ca="1">VLOOKUP('Bewerking, HH'!$B323,INDIRECT("'Plak, Gebiedsmaatregelen'!A"&amp;$AU$21&amp;":H"&amp;$AU$22),AW$24,FALSE)</f>
        <v>0</v>
      </c>
    </row>
    <row r="324" spans="2:49" x14ac:dyDescent="0.25">
      <c r="B324" s="18" t="s">
        <v>48</v>
      </c>
      <c r="C324" s="18">
        <f ca="1">VLOOKUP('Bewerking, HH'!$B324,INDIRECT("'Plak, Gebiedsmaatregelen'!A"&amp;$G$21&amp;":H"&amp;$G$22),C$24,FALSE)</f>
        <v>0</v>
      </c>
      <c r="D324" s="18">
        <f ca="1">VLOOKUP('Bewerking, HH'!$B324,INDIRECT("'Plak, Gebiedsmaatregelen'!A"&amp;$G$21&amp;":H"&amp;$G$22),D$24,FALSE)</f>
        <v>0</v>
      </c>
      <c r="E324" s="18">
        <f ca="1">VLOOKUP('Bewerking, HH'!$B324,INDIRECT("'Plak, Gebiedsmaatregelen'!A"&amp;$G$21&amp;":H"&amp;$G$22),E$24,FALSE)</f>
        <v>0</v>
      </c>
      <c r="F324" s="18">
        <f ca="1">VLOOKUP('Bewerking, HH'!$B324,INDIRECT("'Plak, Gebiedsmaatregelen'!A"&amp;$G$21&amp;":H"&amp;$G$22),F$24,FALSE)</f>
        <v>0</v>
      </c>
      <c r="G324" s="18">
        <f ca="1">VLOOKUP('Bewerking, HH'!$B324,INDIRECT("'Plak, Gebiedsmaatregelen'!A"&amp;$G$21&amp;":H"&amp;$G$22),G$24,FALSE)</f>
        <v>0</v>
      </c>
      <c r="H324" s="18">
        <f ca="1">VLOOKUP('Bewerking, HH'!$B324,INDIRECT("'Plak, Gebiedsmaatregelen'!A"&amp;$G$21&amp;":H"&amp;$G$22),H$24,FALSE)</f>
        <v>0</v>
      </c>
      <c r="I324" s="18">
        <f ca="1">VLOOKUP('Bewerking, HH'!$B324,INDIRECT("'Plak, Gebiedsmaatregelen'!A"&amp;$G$21&amp;":H"&amp;$G$22),I$24,FALSE)</f>
        <v>0</v>
      </c>
      <c r="M324" s="18">
        <f ca="1">VLOOKUP('Bewerking, HH'!$B324,INDIRECT("'Plak, Gebiedsmaatregelen'!A"&amp;$Q$21&amp;":H"&amp;$Q$22),M$24,FALSE)</f>
        <v>0</v>
      </c>
      <c r="N324" s="18">
        <f ca="1">VLOOKUP('Bewerking, HH'!$B324,INDIRECT("'Plak, Gebiedsmaatregelen'!A"&amp;$Q$21&amp;":H"&amp;$Q$22),N$24,FALSE)</f>
        <v>0</v>
      </c>
      <c r="O324" s="18">
        <f ca="1">VLOOKUP('Bewerking, HH'!$B324,INDIRECT("'Plak, Gebiedsmaatregelen'!A"&amp;$Q$21&amp;":H"&amp;$Q$22),O$24,FALSE)</f>
        <v>0</v>
      </c>
      <c r="P324" s="18">
        <f ca="1">VLOOKUP('Bewerking, HH'!$B324,INDIRECT("'Plak, Gebiedsmaatregelen'!A"&amp;$Q$21&amp;":H"&amp;$Q$22),P$24,FALSE)</f>
        <v>0</v>
      </c>
      <c r="Q324" s="18">
        <f ca="1">VLOOKUP('Bewerking, HH'!$B324,INDIRECT("'Plak, Gebiedsmaatregelen'!A"&amp;$Q$21&amp;":H"&amp;$Q$22),Q$24,FALSE)</f>
        <v>0</v>
      </c>
      <c r="R324" s="18">
        <f ca="1">VLOOKUP('Bewerking, HH'!$B324,INDIRECT("'Plak, Gebiedsmaatregelen'!A"&amp;$Q$21&amp;":H"&amp;$Q$22),R$24,FALSE)</f>
        <v>0</v>
      </c>
      <c r="S324" s="18">
        <f ca="1">VLOOKUP('Bewerking, HH'!$B324,INDIRECT("'Plak, Gebiedsmaatregelen'!A"&amp;$Q$21&amp;":H"&amp;$Q$22),S$24,FALSE)</f>
        <v>0</v>
      </c>
      <c r="W324" s="18">
        <f ca="1">VLOOKUP('Bewerking, HH'!$B324,INDIRECT("'Plak, Gebiedsmaatregelen'!A"&amp;$AA$21&amp;":H"&amp;$AA$22),W$24,FALSE)</f>
        <v>0</v>
      </c>
      <c r="X324" s="18">
        <f ca="1">VLOOKUP('Bewerking, HH'!$B324,INDIRECT("'Plak, Gebiedsmaatregelen'!A"&amp;$AA$21&amp;":H"&amp;$AA$22),X$24,FALSE)</f>
        <v>0</v>
      </c>
      <c r="Y324" s="18">
        <f ca="1">VLOOKUP('Bewerking, HH'!$B324,INDIRECT("'Plak, Gebiedsmaatregelen'!A"&amp;$AA$21&amp;":H"&amp;$AA$22),Y$24,FALSE)</f>
        <v>0</v>
      </c>
      <c r="Z324" s="18">
        <f ca="1">VLOOKUP('Bewerking, HH'!$B324,INDIRECT("'Plak, Gebiedsmaatregelen'!A"&amp;$AA$21&amp;":H"&amp;$AA$22),Z$24,FALSE)</f>
        <v>0</v>
      </c>
      <c r="AA324" s="18">
        <f ca="1">VLOOKUP('Bewerking, HH'!$B324,INDIRECT("'Plak, Gebiedsmaatregelen'!A"&amp;$AA$21&amp;":H"&amp;$AA$22),AA$24,FALSE)</f>
        <v>0</v>
      </c>
      <c r="AB324" s="18">
        <f ca="1">VLOOKUP('Bewerking, HH'!$B324,INDIRECT("'Plak, Gebiedsmaatregelen'!A"&amp;$AA$21&amp;":H"&amp;$AA$22),AB$24,FALSE)</f>
        <v>0</v>
      </c>
      <c r="AC324" s="18">
        <f ca="1">VLOOKUP('Bewerking, HH'!$B324,INDIRECT("'Plak, Gebiedsmaatregelen'!A"&amp;$AA$21&amp;":H"&amp;$AA$22),AC$24,FALSE)</f>
        <v>0</v>
      </c>
      <c r="AG324" s="18">
        <f ca="1">VLOOKUP('Bewerking, HH'!$B324,INDIRECT("'Plak, Gebiedsmaatregelen'!A"&amp;$AK$21&amp;":H"&amp;$AK$22),AG$24,FALSE)</f>
        <v>0</v>
      </c>
      <c r="AH324" s="18">
        <f ca="1">VLOOKUP('Bewerking, HH'!$B324,INDIRECT("'Plak, Gebiedsmaatregelen'!A"&amp;$AK$21&amp;":H"&amp;$AK$22),AH$24,FALSE)</f>
        <v>0</v>
      </c>
      <c r="AI324" s="18">
        <f ca="1">VLOOKUP('Bewerking, HH'!$B324,INDIRECT("'Plak, Gebiedsmaatregelen'!A"&amp;$AK$21&amp;":H"&amp;$AK$22),AI$24,FALSE)</f>
        <v>0</v>
      </c>
      <c r="AJ324" s="18">
        <f ca="1">VLOOKUP('Bewerking, HH'!$B324,INDIRECT("'Plak, Gebiedsmaatregelen'!A"&amp;$AK$21&amp;":H"&amp;$AK$22),AJ$24,FALSE)</f>
        <v>0</v>
      </c>
      <c r="AK324" s="18">
        <f ca="1">VLOOKUP('Bewerking, HH'!$B324,INDIRECT("'Plak, Gebiedsmaatregelen'!A"&amp;$AK$21&amp;":H"&amp;$AK$22),AK$24,FALSE)</f>
        <v>0</v>
      </c>
      <c r="AL324" s="18">
        <f ca="1">VLOOKUP('Bewerking, HH'!$B324,INDIRECT("'Plak, Gebiedsmaatregelen'!A"&amp;$AK$21&amp;":H"&amp;$AK$22),AL$24,FALSE)</f>
        <v>0</v>
      </c>
      <c r="AM324" s="18">
        <f ca="1">VLOOKUP('Bewerking, HH'!$B324,INDIRECT("'Plak, Gebiedsmaatregelen'!A"&amp;$AK$21&amp;":H"&amp;$AK$22),AM$24,FALSE)</f>
        <v>0</v>
      </c>
      <c r="AQ324" s="18">
        <f ca="1">VLOOKUP('Bewerking, HH'!$B324,INDIRECT("'Plak, Gebiedsmaatregelen'!A"&amp;$AU$21&amp;":H"&amp;$AU$22),AQ$24,FALSE)</f>
        <v>0</v>
      </c>
      <c r="AR324" s="18">
        <f ca="1">VLOOKUP('Bewerking, HH'!$B324,INDIRECT("'Plak, Gebiedsmaatregelen'!A"&amp;$AU$21&amp;":H"&amp;$AU$22),AR$24,FALSE)</f>
        <v>0</v>
      </c>
      <c r="AS324" s="18">
        <f ca="1">VLOOKUP('Bewerking, HH'!$B324,INDIRECT("'Plak, Gebiedsmaatregelen'!A"&amp;$AU$21&amp;":H"&amp;$AU$22),AS$24,FALSE)</f>
        <v>0</v>
      </c>
      <c r="AT324" s="18">
        <f ca="1">VLOOKUP('Bewerking, HH'!$B324,INDIRECT("'Plak, Gebiedsmaatregelen'!A"&amp;$AU$21&amp;":H"&amp;$AU$22),AT$24,FALSE)</f>
        <v>0</v>
      </c>
      <c r="AU324" s="18">
        <f ca="1">VLOOKUP('Bewerking, HH'!$B324,INDIRECT("'Plak, Gebiedsmaatregelen'!A"&amp;$AU$21&amp;":H"&amp;$AU$22),AU$24,FALSE)</f>
        <v>0</v>
      </c>
      <c r="AV324" s="18">
        <f ca="1">VLOOKUP('Bewerking, HH'!$B324,INDIRECT("'Plak, Gebiedsmaatregelen'!A"&amp;$AU$21&amp;":H"&amp;$AU$22),AV$24,FALSE)</f>
        <v>0</v>
      </c>
      <c r="AW324" s="18">
        <f ca="1">VLOOKUP('Bewerking, HH'!$B324,INDIRECT("'Plak, Gebiedsmaatregelen'!A"&amp;$AU$21&amp;":H"&amp;$AU$22),AW$24,FALSE)</f>
        <v>0</v>
      </c>
    </row>
    <row r="325" spans="2:49" x14ac:dyDescent="0.25">
      <c r="B325" s="18" t="s">
        <v>49</v>
      </c>
      <c r="C325" s="18">
        <f ca="1">VLOOKUP('Bewerking, HH'!$B325,INDIRECT("'Plak, Gebiedsmaatregelen'!A"&amp;$G$21&amp;":H"&amp;$G$22),C$24,FALSE)</f>
        <v>0</v>
      </c>
      <c r="D325" s="18">
        <f ca="1">VLOOKUP('Bewerking, HH'!$B325,INDIRECT("'Plak, Gebiedsmaatregelen'!A"&amp;$G$21&amp;":H"&amp;$G$22),D$24,FALSE)</f>
        <v>0</v>
      </c>
      <c r="E325" s="18">
        <f ca="1">VLOOKUP('Bewerking, HH'!$B325,INDIRECT("'Plak, Gebiedsmaatregelen'!A"&amp;$G$21&amp;":H"&amp;$G$22),E$24,FALSE)</f>
        <v>0</v>
      </c>
      <c r="F325" s="18">
        <f ca="1">VLOOKUP('Bewerking, HH'!$B325,INDIRECT("'Plak, Gebiedsmaatregelen'!A"&amp;$G$21&amp;":H"&amp;$G$22),F$24,FALSE)</f>
        <v>0</v>
      </c>
      <c r="G325" s="18">
        <f ca="1">VLOOKUP('Bewerking, HH'!$B325,INDIRECT("'Plak, Gebiedsmaatregelen'!A"&amp;$G$21&amp;":H"&amp;$G$22),G$24,FALSE)</f>
        <v>0</v>
      </c>
      <c r="H325" s="18">
        <f ca="1">VLOOKUP('Bewerking, HH'!$B325,INDIRECT("'Plak, Gebiedsmaatregelen'!A"&amp;$G$21&amp;":H"&amp;$G$22),H$24,FALSE)</f>
        <v>0</v>
      </c>
      <c r="I325" s="18">
        <f ca="1">VLOOKUP('Bewerking, HH'!$B325,INDIRECT("'Plak, Gebiedsmaatregelen'!A"&amp;$G$21&amp;":H"&amp;$G$22),I$24,FALSE)</f>
        <v>0</v>
      </c>
      <c r="M325" s="18">
        <f ca="1">VLOOKUP('Bewerking, HH'!$B325,INDIRECT("'Plak, Gebiedsmaatregelen'!A"&amp;$Q$21&amp;":H"&amp;$Q$22),M$24,FALSE)</f>
        <v>0</v>
      </c>
      <c r="N325" s="18">
        <f ca="1">VLOOKUP('Bewerking, HH'!$B325,INDIRECT("'Plak, Gebiedsmaatregelen'!A"&amp;$Q$21&amp;":H"&amp;$Q$22),N$24,FALSE)</f>
        <v>0</v>
      </c>
      <c r="O325" s="18">
        <f ca="1">VLOOKUP('Bewerking, HH'!$B325,INDIRECT("'Plak, Gebiedsmaatregelen'!A"&amp;$Q$21&amp;":H"&amp;$Q$22),O$24,FALSE)</f>
        <v>0</v>
      </c>
      <c r="P325" s="18">
        <f ca="1">VLOOKUP('Bewerking, HH'!$B325,INDIRECT("'Plak, Gebiedsmaatregelen'!A"&amp;$Q$21&amp;":H"&amp;$Q$22),P$24,FALSE)</f>
        <v>0</v>
      </c>
      <c r="Q325" s="18">
        <f ca="1">VLOOKUP('Bewerking, HH'!$B325,INDIRECT("'Plak, Gebiedsmaatregelen'!A"&amp;$Q$21&amp;":H"&amp;$Q$22),Q$24,FALSE)</f>
        <v>0</v>
      </c>
      <c r="R325" s="18">
        <f ca="1">VLOOKUP('Bewerking, HH'!$B325,INDIRECT("'Plak, Gebiedsmaatregelen'!A"&amp;$Q$21&amp;":H"&amp;$Q$22),R$24,FALSE)</f>
        <v>0</v>
      </c>
      <c r="S325" s="18">
        <f ca="1">VLOOKUP('Bewerking, HH'!$B325,INDIRECT("'Plak, Gebiedsmaatregelen'!A"&amp;$Q$21&amp;":H"&amp;$Q$22),S$24,FALSE)</f>
        <v>0</v>
      </c>
      <c r="W325" s="18">
        <f ca="1">VLOOKUP('Bewerking, HH'!$B325,INDIRECT("'Plak, Gebiedsmaatregelen'!A"&amp;$AA$21&amp;":H"&amp;$AA$22),W$24,FALSE)</f>
        <v>0</v>
      </c>
      <c r="X325" s="18">
        <f ca="1">VLOOKUP('Bewerking, HH'!$B325,INDIRECT("'Plak, Gebiedsmaatregelen'!A"&amp;$AA$21&amp;":H"&amp;$AA$22),X$24,FALSE)</f>
        <v>0</v>
      </c>
      <c r="Y325" s="18">
        <f ca="1">VLOOKUP('Bewerking, HH'!$B325,INDIRECT("'Plak, Gebiedsmaatregelen'!A"&amp;$AA$21&amp;":H"&amp;$AA$22),Y$24,FALSE)</f>
        <v>0</v>
      </c>
      <c r="Z325" s="18">
        <f ca="1">VLOOKUP('Bewerking, HH'!$B325,INDIRECT("'Plak, Gebiedsmaatregelen'!A"&amp;$AA$21&amp;":H"&amp;$AA$22),Z$24,FALSE)</f>
        <v>0</v>
      </c>
      <c r="AA325" s="18">
        <f ca="1">VLOOKUP('Bewerking, HH'!$B325,INDIRECT("'Plak, Gebiedsmaatregelen'!A"&amp;$AA$21&amp;":H"&amp;$AA$22),AA$24,FALSE)</f>
        <v>0</v>
      </c>
      <c r="AB325" s="18">
        <f ca="1">VLOOKUP('Bewerking, HH'!$B325,INDIRECT("'Plak, Gebiedsmaatregelen'!A"&amp;$AA$21&amp;":H"&amp;$AA$22),AB$24,FALSE)</f>
        <v>0</v>
      </c>
      <c r="AC325" s="18">
        <f ca="1">VLOOKUP('Bewerking, HH'!$B325,INDIRECT("'Plak, Gebiedsmaatregelen'!A"&amp;$AA$21&amp;":H"&amp;$AA$22),AC$24,FALSE)</f>
        <v>0</v>
      </c>
      <c r="AG325" s="18">
        <f ca="1">VLOOKUP('Bewerking, HH'!$B325,INDIRECT("'Plak, Gebiedsmaatregelen'!A"&amp;$AK$21&amp;":H"&amp;$AK$22),AG$24,FALSE)</f>
        <v>0</v>
      </c>
      <c r="AH325" s="18">
        <f ca="1">VLOOKUP('Bewerking, HH'!$B325,INDIRECT("'Plak, Gebiedsmaatregelen'!A"&amp;$AK$21&amp;":H"&amp;$AK$22),AH$24,FALSE)</f>
        <v>0</v>
      </c>
      <c r="AI325" s="18">
        <f ca="1">VLOOKUP('Bewerking, HH'!$B325,INDIRECT("'Plak, Gebiedsmaatregelen'!A"&amp;$AK$21&amp;":H"&amp;$AK$22),AI$24,FALSE)</f>
        <v>0</v>
      </c>
      <c r="AJ325" s="18">
        <f ca="1">VLOOKUP('Bewerking, HH'!$B325,INDIRECT("'Plak, Gebiedsmaatregelen'!A"&amp;$AK$21&amp;":H"&amp;$AK$22),AJ$24,FALSE)</f>
        <v>0</v>
      </c>
      <c r="AK325" s="18">
        <f ca="1">VLOOKUP('Bewerking, HH'!$B325,INDIRECT("'Plak, Gebiedsmaatregelen'!A"&amp;$AK$21&amp;":H"&amp;$AK$22),AK$24,FALSE)</f>
        <v>0</v>
      </c>
      <c r="AL325" s="18">
        <f ca="1">VLOOKUP('Bewerking, HH'!$B325,INDIRECT("'Plak, Gebiedsmaatregelen'!A"&amp;$AK$21&amp;":H"&amp;$AK$22),AL$24,FALSE)</f>
        <v>0</v>
      </c>
      <c r="AM325" s="18">
        <f ca="1">VLOOKUP('Bewerking, HH'!$B325,INDIRECT("'Plak, Gebiedsmaatregelen'!A"&amp;$AK$21&amp;":H"&amp;$AK$22),AM$24,FALSE)</f>
        <v>0</v>
      </c>
      <c r="AQ325" s="18">
        <f ca="1">VLOOKUP('Bewerking, HH'!$B325,INDIRECT("'Plak, Gebiedsmaatregelen'!A"&amp;$AU$21&amp;":H"&amp;$AU$22),AQ$24,FALSE)</f>
        <v>0</v>
      </c>
      <c r="AR325" s="18">
        <f ca="1">VLOOKUP('Bewerking, HH'!$B325,INDIRECT("'Plak, Gebiedsmaatregelen'!A"&amp;$AU$21&amp;":H"&amp;$AU$22),AR$24,FALSE)</f>
        <v>0</v>
      </c>
      <c r="AS325" s="18">
        <f ca="1">VLOOKUP('Bewerking, HH'!$B325,INDIRECT("'Plak, Gebiedsmaatregelen'!A"&amp;$AU$21&amp;":H"&amp;$AU$22),AS$24,FALSE)</f>
        <v>0</v>
      </c>
      <c r="AT325" s="18">
        <f ca="1">VLOOKUP('Bewerking, HH'!$B325,INDIRECT("'Plak, Gebiedsmaatregelen'!A"&amp;$AU$21&amp;":H"&amp;$AU$22),AT$24,FALSE)</f>
        <v>0</v>
      </c>
      <c r="AU325" s="18">
        <f ca="1">VLOOKUP('Bewerking, HH'!$B325,INDIRECT("'Plak, Gebiedsmaatregelen'!A"&amp;$AU$21&amp;":H"&amp;$AU$22),AU$24,FALSE)</f>
        <v>0</v>
      </c>
      <c r="AV325" s="18">
        <f ca="1">VLOOKUP('Bewerking, HH'!$B325,INDIRECT("'Plak, Gebiedsmaatregelen'!A"&amp;$AU$21&amp;":H"&amp;$AU$22),AV$24,FALSE)</f>
        <v>0</v>
      </c>
      <c r="AW325" s="18">
        <f ca="1">VLOOKUP('Bewerking, HH'!$B325,INDIRECT("'Plak, Gebiedsmaatregelen'!A"&amp;$AU$21&amp;":H"&amp;$AU$22),AW$24,FALSE)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topLeftCell="A1187" zoomScale="60" zoomScaleNormal="60" workbookViewId="0">
      <selection activeCell="L1211" sqref="L1211"/>
    </sheetView>
  </sheetViews>
  <sheetFormatPr defaultRowHeight="15" x14ac:dyDescent="0.25"/>
  <cols>
    <col min="1" max="1" width="86.140625" bestFit="1" customWidth="1"/>
  </cols>
  <sheetData>
    <row r="1" spans="1:8" x14ac:dyDescent="0.25">
      <c r="A1" s="29" t="s">
        <v>464</v>
      </c>
      <c r="B1" s="29"/>
      <c r="C1" s="29"/>
      <c r="D1" s="29"/>
      <c r="E1" s="29"/>
      <c r="F1" s="29"/>
      <c r="G1" s="29"/>
      <c r="H1" s="29"/>
    </row>
    <row r="2" spans="1:8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</row>
    <row r="3" spans="1:8" x14ac:dyDescent="0.25">
      <c r="A3" s="29" t="s">
        <v>8</v>
      </c>
      <c r="B3" s="29" t="s">
        <v>9</v>
      </c>
      <c r="C3" s="29" t="s">
        <v>9</v>
      </c>
      <c r="D3" s="29" t="s">
        <v>9</v>
      </c>
      <c r="E3" s="29" t="s">
        <v>9</v>
      </c>
      <c r="F3" s="29" t="s">
        <v>9</v>
      </c>
      <c r="G3" s="29" t="s">
        <v>9</v>
      </c>
      <c r="H3" s="29" t="s">
        <v>9</v>
      </c>
    </row>
    <row r="4" spans="1:8" x14ac:dyDescent="0.25">
      <c r="A4" s="29" t="s">
        <v>10</v>
      </c>
      <c r="B4" s="29">
        <v>0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</row>
    <row r="5" spans="1:8" x14ac:dyDescent="0.25">
      <c r="A5" s="29" t="s">
        <v>11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</row>
    <row r="6" spans="1:8" x14ac:dyDescent="0.25">
      <c r="A6" s="29" t="s">
        <v>12</v>
      </c>
      <c r="B6" s="29">
        <v>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</row>
    <row r="7" spans="1:8" x14ac:dyDescent="0.25">
      <c r="A7" s="29" t="s">
        <v>13</v>
      </c>
      <c r="B7" s="29">
        <v>0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</row>
    <row r="8" spans="1:8" x14ac:dyDescent="0.25">
      <c r="A8" s="29" t="s">
        <v>14</v>
      </c>
      <c r="B8" s="29">
        <v>0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</row>
    <row r="9" spans="1:8" x14ac:dyDescent="0.25">
      <c r="A9" s="29" t="s">
        <v>15</v>
      </c>
      <c r="B9" s="29">
        <v>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</row>
    <row r="10" spans="1:8" x14ac:dyDescent="0.25">
      <c r="A10" s="29" t="s">
        <v>16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</row>
    <row r="11" spans="1:8" x14ac:dyDescent="0.25">
      <c r="A11" s="29" t="s">
        <v>17</v>
      </c>
      <c r="B11" s="29">
        <v>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</row>
    <row r="12" spans="1:8" x14ac:dyDescent="0.25">
      <c r="A12" s="29" t="s">
        <v>18</v>
      </c>
      <c r="B12" s="29">
        <v>0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</row>
    <row r="13" spans="1:8" x14ac:dyDescent="0.25">
      <c r="A13" s="29" t="s">
        <v>19</v>
      </c>
      <c r="B13" s="29">
        <v>0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</row>
    <row r="14" spans="1:8" x14ac:dyDescent="0.25">
      <c r="A14" s="29" t="s">
        <v>20</v>
      </c>
      <c r="B14" s="29">
        <v>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1</v>
      </c>
    </row>
    <row r="15" spans="1:8" x14ac:dyDescent="0.25">
      <c r="A15" s="29" t="s">
        <v>21</v>
      </c>
      <c r="B15" s="29">
        <v>0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</row>
    <row r="16" spans="1:8" x14ac:dyDescent="0.25">
      <c r="A16" s="29" t="s">
        <v>22</v>
      </c>
      <c r="B16" s="29">
        <v>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</row>
    <row r="17" spans="1:8" x14ac:dyDescent="0.25">
      <c r="A17" s="29" t="s">
        <v>465</v>
      </c>
      <c r="B17" s="29"/>
      <c r="C17" s="29"/>
      <c r="D17" s="29"/>
      <c r="E17" s="29"/>
      <c r="F17" s="29"/>
      <c r="G17" s="29"/>
      <c r="H17" s="29"/>
    </row>
    <row r="18" spans="1:8" x14ac:dyDescent="0.25">
      <c r="A18" s="29" t="s">
        <v>23</v>
      </c>
      <c r="B18" s="29" t="s">
        <v>1</v>
      </c>
      <c r="C18" s="29" t="s">
        <v>2</v>
      </c>
      <c r="D18" s="29" t="s">
        <v>3</v>
      </c>
      <c r="E18" s="29" t="s">
        <v>4</v>
      </c>
      <c r="F18" s="29" t="s">
        <v>5</v>
      </c>
      <c r="G18" s="29" t="s">
        <v>6</v>
      </c>
      <c r="H18" s="29" t="s">
        <v>7</v>
      </c>
    </row>
    <row r="19" spans="1:8" x14ac:dyDescent="0.25">
      <c r="A19" s="29" t="s">
        <v>8</v>
      </c>
      <c r="B19" s="29" t="s">
        <v>9</v>
      </c>
      <c r="C19" s="29" t="s">
        <v>9</v>
      </c>
      <c r="D19" s="29" t="s">
        <v>9</v>
      </c>
      <c r="E19" s="29" t="s">
        <v>9</v>
      </c>
      <c r="F19" s="29" t="s">
        <v>9</v>
      </c>
      <c r="G19" s="29" t="s">
        <v>9</v>
      </c>
      <c r="H19" s="29" t="s">
        <v>9</v>
      </c>
    </row>
    <row r="20" spans="1:8" x14ac:dyDescent="0.25">
      <c r="A20" s="29" t="s">
        <v>10</v>
      </c>
      <c r="B20" s="29">
        <v>0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</row>
    <row r="21" spans="1:8" x14ac:dyDescent="0.25">
      <c r="A21" s="29" t="s">
        <v>11</v>
      </c>
      <c r="B21" s="29">
        <v>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</row>
    <row r="22" spans="1:8" x14ac:dyDescent="0.25">
      <c r="A22" s="29" t="s">
        <v>12</v>
      </c>
      <c r="B22" s="29">
        <v>0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</row>
    <row r="23" spans="1:8" x14ac:dyDescent="0.25">
      <c r="A23" s="29" t="s">
        <v>13</v>
      </c>
      <c r="B23" s="29">
        <v>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</row>
    <row r="24" spans="1:8" x14ac:dyDescent="0.25">
      <c r="A24" s="29" t="s">
        <v>14</v>
      </c>
      <c r="B24" s="29">
        <v>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</row>
    <row r="25" spans="1:8" x14ac:dyDescent="0.25">
      <c r="A25" s="29" t="s">
        <v>15</v>
      </c>
      <c r="B25" s="29">
        <v>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</row>
    <row r="26" spans="1:8" x14ac:dyDescent="0.25">
      <c r="A26" s="29" t="s">
        <v>16</v>
      </c>
      <c r="B26" s="29">
        <v>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</row>
    <row r="27" spans="1:8" x14ac:dyDescent="0.25">
      <c r="A27" s="29" t="s">
        <v>17</v>
      </c>
      <c r="B27" s="29">
        <v>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</row>
    <row r="28" spans="1:8" x14ac:dyDescent="0.25">
      <c r="A28" s="29" t="s">
        <v>18</v>
      </c>
      <c r="B28" s="29">
        <v>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</row>
    <row r="29" spans="1:8" x14ac:dyDescent="0.25">
      <c r="A29" s="29" t="s">
        <v>19</v>
      </c>
      <c r="B29" s="29">
        <v>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</row>
    <row r="30" spans="1:8" x14ac:dyDescent="0.25">
      <c r="A30" s="29" t="s">
        <v>20</v>
      </c>
      <c r="B30" s="29">
        <v>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</row>
    <row r="31" spans="1:8" x14ac:dyDescent="0.25">
      <c r="A31" s="29" t="s">
        <v>21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</row>
    <row r="32" spans="1:8" x14ac:dyDescent="0.25">
      <c r="A32" s="29" t="s">
        <v>22</v>
      </c>
      <c r="B32" s="29">
        <v>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</row>
    <row r="33" spans="1:8" x14ac:dyDescent="0.25">
      <c r="A33" s="29" t="s">
        <v>466</v>
      </c>
      <c r="B33" s="29"/>
      <c r="C33" s="29"/>
      <c r="D33" s="29"/>
      <c r="E33" s="29"/>
      <c r="F33" s="29"/>
      <c r="G33" s="29"/>
      <c r="H33" s="29"/>
    </row>
    <row r="34" spans="1:8" x14ac:dyDescent="0.25">
      <c r="A34" s="29" t="s">
        <v>24</v>
      </c>
      <c r="B34" s="29" t="s">
        <v>1</v>
      </c>
      <c r="C34" s="29" t="s">
        <v>2</v>
      </c>
      <c r="D34" s="29" t="s">
        <v>3</v>
      </c>
      <c r="E34" s="29" t="s">
        <v>4</v>
      </c>
      <c r="F34" s="29" t="s">
        <v>5</v>
      </c>
      <c r="G34" s="29" t="s">
        <v>6</v>
      </c>
      <c r="H34" s="29" t="s">
        <v>7</v>
      </c>
    </row>
    <row r="35" spans="1:8" x14ac:dyDescent="0.25">
      <c r="A35" s="29" t="s">
        <v>8</v>
      </c>
      <c r="B35" s="29" t="s">
        <v>9</v>
      </c>
      <c r="C35" s="29" t="s">
        <v>9</v>
      </c>
      <c r="D35" s="29" t="s">
        <v>9</v>
      </c>
      <c r="E35" s="29" t="s">
        <v>9</v>
      </c>
      <c r="F35" s="29" t="s">
        <v>9</v>
      </c>
      <c r="G35" s="29" t="s">
        <v>9</v>
      </c>
      <c r="H35" s="29" t="s">
        <v>9</v>
      </c>
    </row>
    <row r="36" spans="1:8" x14ac:dyDescent="0.25">
      <c r="A36" s="29" t="s">
        <v>25</v>
      </c>
      <c r="B36" s="29">
        <v>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</row>
    <row r="37" spans="1:8" x14ac:dyDescent="0.25">
      <c r="A37" s="29" t="s">
        <v>26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</row>
    <row r="38" spans="1:8" x14ac:dyDescent="0.25">
      <c r="A38" s="29" t="s">
        <v>27</v>
      </c>
      <c r="B38" s="29">
        <v>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</row>
    <row r="39" spans="1:8" x14ac:dyDescent="0.25">
      <c r="A39" s="29" t="s">
        <v>28</v>
      </c>
      <c r="B39" s="29">
        <v>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</row>
    <row r="40" spans="1:8" x14ac:dyDescent="0.25">
      <c r="A40" s="29" t="s">
        <v>29</v>
      </c>
      <c r="B40" s="29">
        <v>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</row>
    <row r="41" spans="1:8" x14ac:dyDescent="0.25">
      <c r="A41" s="29" t="s">
        <v>30</v>
      </c>
      <c r="B41" s="29">
        <v>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</row>
    <row r="42" spans="1:8" x14ac:dyDescent="0.25">
      <c r="A42" s="29" t="s">
        <v>31</v>
      </c>
      <c r="B42" s="29">
        <v>0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</row>
    <row r="43" spans="1:8" x14ac:dyDescent="0.25">
      <c r="A43" s="29" t="s">
        <v>32</v>
      </c>
      <c r="B43" s="29">
        <v>0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</row>
    <row r="44" spans="1:8" x14ac:dyDescent="0.25">
      <c r="A44" s="29" t="s">
        <v>33</v>
      </c>
      <c r="B44" s="29">
        <v>0</v>
      </c>
      <c r="C44" s="29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</row>
    <row r="45" spans="1:8" x14ac:dyDescent="0.25">
      <c r="A45" s="29" t="s">
        <v>467</v>
      </c>
      <c r="B45" s="29"/>
      <c r="C45" s="29"/>
      <c r="D45" s="29"/>
      <c r="E45" s="29"/>
      <c r="F45" s="29"/>
      <c r="G45" s="29"/>
      <c r="H45" s="29"/>
    </row>
    <row r="46" spans="1:8" x14ac:dyDescent="0.25">
      <c r="A46" s="29" t="s">
        <v>34</v>
      </c>
      <c r="B46" s="29" t="s">
        <v>1</v>
      </c>
      <c r="C46" s="29" t="s">
        <v>2</v>
      </c>
      <c r="D46" s="29" t="s">
        <v>3</v>
      </c>
      <c r="E46" s="29" t="s">
        <v>4</v>
      </c>
      <c r="F46" s="29" t="s">
        <v>5</v>
      </c>
      <c r="G46" s="29" t="s">
        <v>6</v>
      </c>
      <c r="H46" s="29" t="s">
        <v>7</v>
      </c>
    </row>
    <row r="47" spans="1:8" x14ac:dyDescent="0.25">
      <c r="A47" s="29" t="s">
        <v>8</v>
      </c>
      <c r="B47" s="29" t="s">
        <v>35</v>
      </c>
      <c r="C47" s="29" t="s">
        <v>35</v>
      </c>
      <c r="D47" s="29" t="s">
        <v>35</v>
      </c>
      <c r="E47" s="29" t="s">
        <v>35</v>
      </c>
      <c r="F47" s="29" t="s">
        <v>35</v>
      </c>
      <c r="G47" s="29" t="s">
        <v>35</v>
      </c>
      <c r="H47" s="29" t="s">
        <v>35</v>
      </c>
    </row>
    <row r="48" spans="1:8" x14ac:dyDescent="0.25">
      <c r="A48" s="29" t="s">
        <v>10</v>
      </c>
      <c r="B48" s="29">
        <v>0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</row>
    <row r="49" spans="1:8" x14ac:dyDescent="0.25">
      <c r="A49" s="29" t="s">
        <v>36</v>
      </c>
      <c r="B49" s="29">
        <v>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</row>
    <row r="50" spans="1:8" x14ac:dyDescent="0.25">
      <c r="A50" s="29" t="s">
        <v>37</v>
      </c>
      <c r="B50" s="29">
        <v>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</row>
    <row r="51" spans="1:8" x14ac:dyDescent="0.25">
      <c r="A51" s="29" t="s">
        <v>38</v>
      </c>
      <c r="B51" s="29">
        <v>0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</row>
    <row r="52" spans="1:8" x14ac:dyDescent="0.25">
      <c r="A52" s="29" t="s">
        <v>39</v>
      </c>
      <c r="B52" s="29">
        <v>0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</row>
    <row r="53" spans="1:8" x14ac:dyDescent="0.25">
      <c r="A53" s="29" t="s">
        <v>40</v>
      </c>
      <c r="B53" s="29">
        <v>0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</row>
    <row r="54" spans="1:8" x14ac:dyDescent="0.25">
      <c r="A54" s="29" t="s">
        <v>41</v>
      </c>
      <c r="B54" s="29">
        <v>0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</row>
    <row r="55" spans="1:8" x14ac:dyDescent="0.25">
      <c r="A55" s="29" t="s">
        <v>42</v>
      </c>
      <c r="B55" s="29">
        <v>0</v>
      </c>
      <c r="C55" s="29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</row>
    <row r="56" spans="1:8" x14ac:dyDescent="0.25">
      <c r="A56" s="29" t="s">
        <v>43</v>
      </c>
      <c r="B56" s="29">
        <v>0</v>
      </c>
      <c r="C56" s="29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</row>
    <row r="57" spans="1:8" x14ac:dyDescent="0.25">
      <c r="A57" s="29" t="s">
        <v>44</v>
      </c>
      <c r="B57" s="29">
        <v>0</v>
      </c>
      <c r="C57" s="29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</row>
    <row r="58" spans="1:8" x14ac:dyDescent="0.25">
      <c r="A58" s="29" t="s">
        <v>45</v>
      </c>
      <c r="B58" s="29">
        <v>0</v>
      </c>
      <c r="C58" s="29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</row>
    <row r="59" spans="1:8" x14ac:dyDescent="0.25">
      <c r="A59" s="29" t="s">
        <v>46</v>
      </c>
      <c r="B59" s="29">
        <v>0</v>
      </c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</row>
    <row r="60" spans="1:8" x14ac:dyDescent="0.25">
      <c r="A60" s="29" t="s">
        <v>47</v>
      </c>
      <c r="B60" s="29">
        <v>0</v>
      </c>
      <c r="C60" s="29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</row>
    <row r="61" spans="1:8" x14ac:dyDescent="0.25">
      <c r="A61" s="29" t="s">
        <v>48</v>
      </c>
      <c r="B61" s="29">
        <v>0</v>
      </c>
      <c r="C61" s="29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</row>
    <row r="62" spans="1:8" x14ac:dyDescent="0.25">
      <c r="A62" s="29" t="s">
        <v>49</v>
      </c>
      <c r="B62" s="29">
        <v>0</v>
      </c>
      <c r="C62" s="29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</row>
    <row r="63" spans="1:8" x14ac:dyDescent="0.25">
      <c r="A63" s="29" t="s">
        <v>468</v>
      </c>
      <c r="B63" s="29"/>
      <c r="C63" s="29"/>
      <c r="D63" s="29"/>
      <c r="E63" s="29"/>
      <c r="F63" s="29"/>
      <c r="G63" s="29"/>
      <c r="H63" s="29"/>
    </row>
    <row r="64" spans="1:8" x14ac:dyDescent="0.25">
      <c r="A64" s="29" t="s">
        <v>24</v>
      </c>
      <c r="B64" s="29" t="s">
        <v>1</v>
      </c>
      <c r="C64" s="29" t="s">
        <v>2</v>
      </c>
      <c r="D64" s="29" t="s">
        <v>3</v>
      </c>
      <c r="E64" s="29" t="s">
        <v>4</v>
      </c>
      <c r="F64" s="29" t="s">
        <v>5</v>
      </c>
      <c r="G64" s="29" t="s">
        <v>6</v>
      </c>
      <c r="H64" s="29" t="s">
        <v>7</v>
      </c>
    </row>
    <row r="65" spans="1:8" x14ac:dyDescent="0.25">
      <c r="A65" s="29" t="s">
        <v>8</v>
      </c>
      <c r="B65" s="29" t="s">
        <v>9</v>
      </c>
      <c r="C65" s="29" t="s">
        <v>9</v>
      </c>
      <c r="D65" s="29" t="s">
        <v>9</v>
      </c>
      <c r="E65" s="29" t="s">
        <v>9</v>
      </c>
      <c r="F65" s="29" t="s">
        <v>9</v>
      </c>
      <c r="G65" s="29" t="s">
        <v>9</v>
      </c>
      <c r="H65" s="29" t="s">
        <v>9</v>
      </c>
    </row>
    <row r="66" spans="1:8" x14ac:dyDescent="0.25">
      <c r="A66" s="29" t="s">
        <v>50</v>
      </c>
      <c r="B66" s="29">
        <v>581764</v>
      </c>
      <c r="C66" s="29">
        <v>298784</v>
      </c>
      <c r="D66" s="29">
        <v>0</v>
      </c>
      <c r="E66" s="29">
        <v>0</v>
      </c>
      <c r="F66" s="29">
        <v>0</v>
      </c>
      <c r="G66" s="29">
        <v>0</v>
      </c>
      <c r="H66" s="29">
        <v>282980</v>
      </c>
    </row>
    <row r="67" spans="1:8" x14ac:dyDescent="0.25">
      <c r="A67" s="29" t="s">
        <v>51</v>
      </c>
      <c r="B67" s="29">
        <v>134845</v>
      </c>
      <c r="C67" s="29">
        <v>32859</v>
      </c>
      <c r="D67" s="29">
        <v>0</v>
      </c>
      <c r="E67" s="29">
        <v>0</v>
      </c>
      <c r="F67" s="29">
        <v>0</v>
      </c>
      <c r="G67" s="29">
        <v>0</v>
      </c>
      <c r="H67" s="29">
        <v>101986</v>
      </c>
    </row>
    <row r="68" spans="1:8" x14ac:dyDescent="0.25">
      <c r="A68" s="29" t="s">
        <v>52</v>
      </c>
      <c r="B68" s="29">
        <v>452743</v>
      </c>
      <c r="C68" s="29">
        <v>48950</v>
      </c>
      <c r="D68" s="29">
        <v>0</v>
      </c>
      <c r="E68" s="29">
        <v>0</v>
      </c>
      <c r="F68" s="29">
        <v>0</v>
      </c>
      <c r="G68" s="29">
        <v>0</v>
      </c>
      <c r="H68" s="29">
        <v>403793</v>
      </c>
    </row>
    <row r="69" spans="1:8" x14ac:dyDescent="0.25">
      <c r="A69" s="29" t="s">
        <v>53</v>
      </c>
      <c r="B69" s="29">
        <v>27828</v>
      </c>
      <c r="C69" s="29">
        <v>15568</v>
      </c>
      <c r="D69" s="29">
        <v>0</v>
      </c>
      <c r="E69" s="29">
        <v>0</v>
      </c>
      <c r="F69" s="29">
        <v>0</v>
      </c>
      <c r="G69" s="29">
        <v>0</v>
      </c>
      <c r="H69" s="29">
        <v>12260</v>
      </c>
    </row>
    <row r="70" spans="1:8" x14ac:dyDescent="0.25">
      <c r="A70" s="29" t="s">
        <v>54</v>
      </c>
      <c r="B70" s="29">
        <v>1346431</v>
      </c>
      <c r="C70" s="29">
        <v>420654</v>
      </c>
      <c r="D70" s="29">
        <v>0</v>
      </c>
      <c r="E70" s="29">
        <v>0</v>
      </c>
      <c r="F70" s="29">
        <v>0</v>
      </c>
      <c r="G70" s="29">
        <v>0</v>
      </c>
      <c r="H70" s="29">
        <v>925777</v>
      </c>
    </row>
    <row r="71" spans="1:8" x14ac:dyDescent="0.25">
      <c r="A71" s="29" t="s">
        <v>55</v>
      </c>
      <c r="B71" s="29">
        <v>3418387</v>
      </c>
      <c r="C71" s="29">
        <v>1576485</v>
      </c>
      <c r="D71" s="29">
        <v>0</v>
      </c>
      <c r="E71" s="29">
        <v>0</v>
      </c>
      <c r="F71" s="29">
        <v>0</v>
      </c>
      <c r="G71" s="29">
        <v>0</v>
      </c>
      <c r="H71" s="29">
        <v>1841902</v>
      </c>
    </row>
    <row r="72" spans="1:8" x14ac:dyDescent="0.25">
      <c r="A72" s="29" t="s">
        <v>56</v>
      </c>
      <c r="B72" s="29">
        <v>265955</v>
      </c>
      <c r="C72" s="29">
        <v>106483</v>
      </c>
      <c r="D72" s="29">
        <v>0</v>
      </c>
      <c r="E72" s="29">
        <v>0</v>
      </c>
      <c r="F72" s="29">
        <v>0</v>
      </c>
      <c r="G72" s="29">
        <v>0</v>
      </c>
      <c r="H72" s="29">
        <v>159472</v>
      </c>
    </row>
    <row r="73" spans="1:8" x14ac:dyDescent="0.25">
      <c r="A73" s="29" t="s">
        <v>57</v>
      </c>
      <c r="B73" s="29">
        <v>140449</v>
      </c>
      <c r="C73" s="29">
        <v>32283</v>
      </c>
      <c r="D73" s="29">
        <v>0</v>
      </c>
      <c r="E73" s="29">
        <v>0</v>
      </c>
      <c r="F73" s="29">
        <v>0</v>
      </c>
      <c r="G73" s="29">
        <v>0</v>
      </c>
      <c r="H73" s="29">
        <v>108166</v>
      </c>
    </row>
    <row r="74" spans="1:8" x14ac:dyDescent="0.25">
      <c r="A74" s="29" t="s">
        <v>58</v>
      </c>
      <c r="B74" s="29">
        <v>209169</v>
      </c>
      <c r="C74" s="29">
        <v>82305</v>
      </c>
      <c r="D74" s="29">
        <v>0</v>
      </c>
      <c r="E74" s="29">
        <v>0</v>
      </c>
      <c r="F74" s="29">
        <v>0</v>
      </c>
      <c r="G74" s="29">
        <v>0</v>
      </c>
      <c r="H74" s="29">
        <v>126864</v>
      </c>
    </row>
    <row r="75" spans="1:8" x14ac:dyDescent="0.25">
      <c r="A75" s="29" t="s">
        <v>59</v>
      </c>
      <c r="B75" s="29">
        <v>26568</v>
      </c>
      <c r="C75" s="29">
        <v>0</v>
      </c>
      <c r="D75" s="29">
        <v>0</v>
      </c>
      <c r="E75" s="29">
        <v>0</v>
      </c>
      <c r="F75" s="29">
        <v>0</v>
      </c>
      <c r="G75" s="29">
        <v>0</v>
      </c>
      <c r="H75" s="29">
        <v>26568</v>
      </c>
    </row>
    <row r="76" spans="1:8" x14ac:dyDescent="0.25">
      <c r="A76" s="29" t="s">
        <v>469</v>
      </c>
      <c r="B76" s="29"/>
      <c r="C76" s="29"/>
      <c r="D76" s="29"/>
      <c r="E76" s="29"/>
      <c r="F76" s="29"/>
      <c r="G76" s="29"/>
      <c r="H76" s="29"/>
    </row>
    <row r="77" spans="1:8" x14ac:dyDescent="0.25">
      <c r="A77" s="29" t="s">
        <v>60</v>
      </c>
      <c r="B77" s="29" t="s">
        <v>1</v>
      </c>
      <c r="C77" s="29" t="s">
        <v>2</v>
      </c>
      <c r="D77" s="29" t="s">
        <v>3</v>
      </c>
      <c r="E77" s="29" t="s">
        <v>4</v>
      </c>
      <c r="F77" s="29" t="s">
        <v>5</v>
      </c>
      <c r="G77" s="29" t="s">
        <v>6</v>
      </c>
      <c r="H77" s="29" t="s">
        <v>7</v>
      </c>
    </row>
    <row r="78" spans="1:8" x14ac:dyDescent="0.25">
      <c r="A78" s="29" t="s">
        <v>8</v>
      </c>
      <c r="B78" s="29" t="s">
        <v>35</v>
      </c>
      <c r="C78" s="29" t="s">
        <v>35</v>
      </c>
      <c r="D78" s="29" t="s">
        <v>35</v>
      </c>
      <c r="E78" s="29" t="s">
        <v>35</v>
      </c>
      <c r="F78" s="29" t="s">
        <v>35</v>
      </c>
      <c r="G78" s="29" t="s">
        <v>35</v>
      </c>
      <c r="H78" s="29" t="s">
        <v>35</v>
      </c>
    </row>
    <row r="79" spans="1:8" x14ac:dyDescent="0.25">
      <c r="A79" s="29" t="s">
        <v>61</v>
      </c>
      <c r="B79" s="29">
        <v>0</v>
      </c>
      <c r="C79" s="29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</row>
    <row r="80" spans="1:8" x14ac:dyDescent="0.25">
      <c r="A80" s="29" t="s">
        <v>62</v>
      </c>
      <c r="B80" s="29">
        <v>0</v>
      </c>
      <c r="C80" s="29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</row>
    <row r="81" spans="1:8" x14ac:dyDescent="0.25">
      <c r="A81" s="29" t="s">
        <v>63</v>
      </c>
      <c r="B81" s="29">
        <v>0</v>
      </c>
      <c r="C81" s="29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</row>
    <row r="82" spans="1:8" x14ac:dyDescent="0.25">
      <c r="A82" s="29" t="s">
        <v>64</v>
      </c>
      <c r="B82" s="29">
        <v>0</v>
      </c>
      <c r="C82" s="29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</row>
    <row r="83" spans="1:8" x14ac:dyDescent="0.25">
      <c r="A83" s="29" t="s">
        <v>65</v>
      </c>
      <c r="B83" s="29">
        <v>0</v>
      </c>
      <c r="C83" s="29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</row>
    <row r="84" spans="1:8" x14ac:dyDescent="0.25">
      <c r="A84" s="29" t="s">
        <v>66</v>
      </c>
      <c r="B84" s="29">
        <v>0</v>
      </c>
      <c r="C84" s="29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</row>
    <row r="85" spans="1:8" x14ac:dyDescent="0.25">
      <c r="A85" s="29" t="s">
        <v>67</v>
      </c>
      <c r="B85" s="29">
        <v>510</v>
      </c>
      <c r="C85" s="29">
        <v>88</v>
      </c>
      <c r="D85" s="29">
        <v>0</v>
      </c>
      <c r="E85" s="29">
        <v>0</v>
      </c>
      <c r="F85" s="29">
        <v>0</v>
      </c>
      <c r="G85" s="29">
        <v>0</v>
      </c>
      <c r="H85" s="29">
        <v>422</v>
      </c>
    </row>
    <row r="86" spans="1:8" x14ac:dyDescent="0.25">
      <c r="A86" s="29" t="s">
        <v>68</v>
      </c>
      <c r="B86" s="29">
        <v>183</v>
      </c>
      <c r="C86" s="29">
        <v>36</v>
      </c>
      <c r="D86" s="29">
        <v>0</v>
      </c>
      <c r="E86" s="29">
        <v>0</v>
      </c>
      <c r="F86" s="29">
        <v>0</v>
      </c>
      <c r="G86" s="29">
        <v>0</v>
      </c>
      <c r="H86" s="29">
        <v>147</v>
      </c>
    </row>
    <row r="87" spans="1:8" x14ac:dyDescent="0.25">
      <c r="A87" s="29" t="s">
        <v>69</v>
      </c>
      <c r="B87" s="29">
        <v>332</v>
      </c>
      <c r="C87" s="29">
        <v>126</v>
      </c>
      <c r="D87" s="29">
        <v>0</v>
      </c>
      <c r="E87" s="29">
        <v>0</v>
      </c>
      <c r="F87" s="29">
        <v>0</v>
      </c>
      <c r="G87" s="29">
        <v>0</v>
      </c>
      <c r="H87" s="29">
        <v>206</v>
      </c>
    </row>
    <row r="88" spans="1:8" x14ac:dyDescent="0.25">
      <c r="A88" s="29" t="s">
        <v>70</v>
      </c>
      <c r="B88" s="29">
        <v>198</v>
      </c>
      <c r="C88" s="29">
        <v>40</v>
      </c>
      <c r="D88" s="29">
        <v>0</v>
      </c>
      <c r="E88" s="29">
        <v>0</v>
      </c>
      <c r="F88" s="29">
        <v>0</v>
      </c>
      <c r="G88" s="29">
        <v>0</v>
      </c>
      <c r="H88" s="29">
        <v>158</v>
      </c>
    </row>
    <row r="89" spans="1:8" x14ac:dyDescent="0.25">
      <c r="A89" s="29" t="s">
        <v>71</v>
      </c>
      <c r="B89" s="29">
        <v>392</v>
      </c>
      <c r="C89" s="29">
        <v>79</v>
      </c>
      <c r="D89" s="29">
        <v>0</v>
      </c>
      <c r="E89" s="29">
        <v>0</v>
      </c>
      <c r="F89" s="29">
        <v>0</v>
      </c>
      <c r="G89" s="29">
        <v>0</v>
      </c>
      <c r="H89" s="29">
        <v>313</v>
      </c>
    </row>
    <row r="90" spans="1:8" x14ac:dyDescent="0.25">
      <c r="A90" s="29" t="s">
        <v>72</v>
      </c>
      <c r="B90" s="29">
        <v>707</v>
      </c>
      <c r="C90" s="29">
        <v>235</v>
      </c>
      <c r="D90" s="29">
        <v>0</v>
      </c>
      <c r="E90" s="29">
        <v>0</v>
      </c>
      <c r="F90" s="29">
        <v>0</v>
      </c>
      <c r="G90" s="29">
        <v>0</v>
      </c>
      <c r="H90" s="29">
        <v>472</v>
      </c>
    </row>
    <row r="91" spans="1:8" x14ac:dyDescent="0.25">
      <c r="A91" s="29" t="s">
        <v>73</v>
      </c>
      <c r="B91" s="29">
        <v>676</v>
      </c>
      <c r="C91" s="29">
        <v>131</v>
      </c>
      <c r="D91" s="29">
        <v>0</v>
      </c>
      <c r="E91" s="29">
        <v>0</v>
      </c>
      <c r="F91" s="29">
        <v>0</v>
      </c>
      <c r="G91" s="29">
        <v>0</v>
      </c>
      <c r="H91" s="29">
        <v>545</v>
      </c>
    </row>
    <row r="92" spans="1:8" x14ac:dyDescent="0.25">
      <c r="A92" s="29" t="s">
        <v>74</v>
      </c>
      <c r="B92" s="29">
        <v>207</v>
      </c>
      <c r="C92" s="29">
        <v>15</v>
      </c>
      <c r="D92" s="29">
        <v>0</v>
      </c>
      <c r="E92" s="29">
        <v>0</v>
      </c>
      <c r="F92" s="29">
        <v>0</v>
      </c>
      <c r="G92" s="29">
        <v>0</v>
      </c>
      <c r="H92" s="29">
        <v>192</v>
      </c>
    </row>
    <row r="93" spans="1:8" x14ac:dyDescent="0.25">
      <c r="A93" s="29" t="s">
        <v>75</v>
      </c>
      <c r="B93" s="29">
        <v>135</v>
      </c>
      <c r="C93" s="29">
        <v>28</v>
      </c>
      <c r="D93" s="29">
        <v>0</v>
      </c>
      <c r="E93" s="29">
        <v>0</v>
      </c>
      <c r="F93" s="29">
        <v>0</v>
      </c>
      <c r="G93" s="29">
        <v>0</v>
      </c>
      <c r="H93" s="29">
        <v>107</v>
      </c>
    </row>
    <row r="94" spans="1:8" x14ac:dyDescent="0.25">
      <c r="A94" s="29" t="s">
        <v>76</v>
      </c>
      <c r="B94" s="29">
        <v>113</v>
      </c>
      <c r="C94" s="29">
        <v>30</v>
      </c>
      <c r="D94" s="29">
        <v>0</v>
      </c>
      <c r="E94" s="29">
        <v>0</v>
      </c>
      <c r="F94" s="29">
        <v>0</v>
      </c>
      <c r="G94" s="29">
        <v>0</v>
      </c>
      <c r="H94" s="29">
        <v>83</v>
      </c>
    </row>
    <row r="95" spans="1:8" x14ac:dyDescent="0.25">
      <c r="A95" s="29" t="s">
        <v>77</v>
      </c>
      <c r="B95" s="29">
        <v>559</v>
      </c>
      <c r="C95" s="29">
        <v>295</v>
      </c>
      <c r="D95" s="29">
        <v>0</v>
      </c>
      <c r="E95" s="29">
        <v>0</v>
      </c>
      <c r="F95" s="29">
        <v>0</v>
      </c>
      <c r="G95" s="29">
        <v>0</v>
      </c>
      <c r="H95" s="29">
        <v>264</v>
      </c>
    </row>
    <row r="96" spans="1:8" x14ac:dyDescent="0.25">
      <c r="A96" s="29" t="s">
        <v>78</v>
      </c>
      <c r="B96" s="29">
        <v>797</v>
      </c>
      <c r="C96" s="29">
        <v>215</v>
      </c>
      <c r="D96" s="29">
        <v>0</v>
      </c>
      <c r="E96" s="29">
        <v>0</v>
      </c>
      <c r="F96" s="29">
        <v>0</v>
      </c>
      <c r="G96" s="29">
        <v>0</v>
      </c>
      <c r="H96" s="29">
        <v>582</v>
      </c>
    </row>
    <row r="97" spans="1:8" x14ac:dyDescent="0.25">
      <c r="A97" s="29" t="s">
        <v>79</v>
      </c>
      <c r="B97" s="29">
        <v>2770</v>
      </c>
      <c r="C97" s="29">
        <v>340</v>
      </c>
      <c r="D97" s="29">
        <v>0</v>
      </c>
      <c r="E97" s="29">
        <v>0</v>
      </c>
      <c r="F97" s="29">
        <v>0</v>
      </c>
      <c r="G97" s="29">
        <v>0</v>
      </c>
      <c r="H97" s="29">
        <v>2430</v>
      </c>
    </row>
    <row r="98" spans="1:8" x14ac:dyDescent="0.25">
      <c r="A98" s="29" t="s">
        <v>80</v>
      </c>
      <c r="B98" s="29">
        <v>1645</v>
      </c>
      <c r="C98" s="29">
        <v>565</v>
      </c>
      <c r="D98" s="29">
        <v>0</v>
      </c>
      <c r="E98" s="29">
        <v>0</v>
      </c>
      <c r="F98" s="29">
        <v>0</v>
      </c>
      <c r="G98" s="29">
        <v>0</v>
      </c>
      <c r="H98" s="29">
        <v>1080</v>
      </c>
    </row>
    <row r="99" spans="1:8" x14ac:dyDescent="0.25">
      <c r="A99" s="29" t="s">
        <v>81</v>
      </c>
      <c r="B99" s="29">
        <v>772</v>
      </c>
      <c r="C99" s="29">
        <v>221</v>
      </c>
      <c r="D99" s="29">
        <v>0</v>
      </c>
      <c r="E99" s="29">
        <v>0</v>
      </c>
      <c r="F99" s="29">
        <v>0</v>
      </c>
      <c r="G99" s="29">
        <v>0</v>
      </c>
      <c r="H99" s="29">
        <v>551</v>
      </c>
    </row>
    <row r="100" spans="1:8" x14ac:dyDescent="0.25">
      <c r="A100" s="29" t="s">
        <v>82</v>
      </c>
      <c r="B100" s="29">
        <v>1517</v>
      </c>
      <c r="C100" s="29">
        <v>227</v>
      </c>
      <c r="D100" s="29">
        <v>0</v>
      </c>
      <c r="E100" s="29">
        <v>0</v>
      </c>
      <c r="F100" s="29">
        <v>0</v>
      </c>
      <c r="G100" s="29">
        <v>0</v>
      </c>
      <c r="H100" s="29">
        <v>1290</v>
      </c>
    </row>
    <row r="101" spans="1:8" x14ac:dyDescent="0.25">
      <c r="A101" s="29" t="s">
        <v>83</v>
      </c>
      <c r="B101" s="29">
        <v>2354</v>
      </c>
      <c r="C101" s="29">
        <v>906</v>
      </c>
      <c r="D101" s="29">
        <v>0</v>
      </c>
      <c r="E101" s="29">
        <v>0</v>
      </c>
      <c r="F101" s="29">
        <v>0</v>
      </c>
      <c r="G101" s="29">
        <v>0</v>
      </c>
      <c r="H101" s="29">
        <v>1448</v>
      </c>
    </row>
    <row r="102" spans="1:8" x14ac:dyDescent="0.25">
      <c r="A102" s="29" t="s">
        <v>84</v>
      </c>
      <c r="B102" s="29">
        <v>2268</v>
      </c>
      <c r="C102" s="29">
        <v>646</v>
      </c>
      <c r="D102" s="29">
        <v>0</v>
      </c>
      <c r="E102" s="29">
        <v>0</v>
      </c>
      <c r="F102" s="29">
        <v>0</v>
      </c>
      <c r="G102" s="29">
        <v>0</v>
      </c>
      <c r="H102" s="29">
        <v>1622</v>
      </c>
    </row>
    <row r="103" spans="1:8" x14ac:dyDescent="0.25">
      <c r="A103" s="29" t="s">
        <v>85</v>
      </c>
      <c r="B103" s="29">
        <v>22361</v>
      </c>
      <c r="C103" s="29">
        <v>3173</v>
      </c>
      <c r="D103" s="29">
        <v>0</v>
      </c>
      <c r="E103" s="29">
        <v>0</v>
      </c>
      <c r="F103" s="29">
        <v>0</v>
      </c>
      <c r="G103" s="29">
        <v>0</v>
      </c>
      <c r="H103" s="29">
        <v>19188</v>
      </c>
    </row>
    <row r="104" spans="1:8" x14ac:dyDescent="0.25">
      <c r="A104" s="29" t="s">
        <v>86</v>
      </c>
      <c r="B104" s="29">
        <v>4925</v>
      </c>
      <c r="C104" s="29">
        <v>1610</v>
      </c>
      <c r="D104" s="29">
        <v>0</v>
      </c>
      <c r="E104" s="29">
        <v>0</v>
      </c>
      <c r="F104" s="29">
        <v>0</v>
      </c>
      <c r="G104" s="29">
        <v>0</v>
      </c>
      <c r="H104" s="29">
        <v>3315</v>
      </c>
    </row>
    <row r="105" spans="1:8" x14ac:dyDescent="0.25">
      <c r="A105" s="29" t="s">
        <v>87</v>
      </c>
      <c r="B105" s="29">
        <v>2546</v>
      </c>
      <c r="C105" s="29">
        <v>868</v>
      </c>
      <c r="D105" s="29">
        <v>0</v>
      </c>
      <c r="E105" s="29">
        <v>0</v>
      </c>
      <c r="F105" s="29">
        <v>0</v>
      </c>
      <c r="G105" s="29">
        <v>0</v>
      </c>
      <c r="H105" s="29">
        <v>1678</v>
      </c>
    </row>
    <row r="106" spans="1:8" x14ac:dyDescent="0.25">
      <c r="A106" s="29" t="s">
        <v>88</v>
      </c>
      <c r="B106" s="29">
        <v>4459</v>
      </c>
      <c r="C106" s="29">
        <v>704</v>
      </c>
      <c r="D106" s="29">
        <v>0</v>
      </c>
      <c r="E106" s="29">
        <v>0</v>
      </c>
      <c r="F106" s="29">
        <v>0</v>
      </c>
      <c r="G106" s="29">
        <v>0</v>
      </c>
      <c r="H106" s="29">
        <v>3755</v>
      </c>
    </row>
    <row r="107" spans="1:8" x14ac:dyDescent="0.25">
      <c r="A107" s="29" t="s">
        <v>89</v>
      </c>
      <c r="B107" s="29">
        <v>8937</v>
      </c>
      <c r="C107" s="29">
        <v>3225</v>
      </c>
      <c r="D107" s="29">
        <v>0</v>
      </c>
      <c r="E107" s="29">
        <v>0</v>
      </c>
      <c r="F107" s="29">
        <v>0</v>
      </c>
      <c r="G107" s="29">
        <v>0</v>
      </c>
      <c r="H107" s="29">
        <v>5712</v>
      </c>
    </row>
    <row r="108" spans="1:8" x14ac:dyDescent="0.25">
      <c r="A108" s="29" t="s">
        <v>90</v>
      </c>
      <c r="B108" s="29">
        <v>7566</v>
      </c>
      <c r="C108" s="29">
        <v>2264</v>
      </c>
      <c r="D108" s="29">
        <v>0</v>
      </c>
      <c r="E108" s="29">
        <v>0</v>
      </c>
      <c r="F108" s="29">
        <v>0</v>
      </c>
      <c r="G108" s="29">
        <v>0</v>
      </c>
      <c r="H108" s="29">
        <v>5302</v>
      </c>
    </row>
    <row r="109" spans="1:8" x14ac:dyDescent="0.25">
      <c r="A109" s="29" t="s">
        <v>91</v>
      </c>
      <c r="B109" s="29">
        <v>19194</v>
      </c>
      <c r="C109" s="29">
        <v>3975</v>
      </c>
      <c r="D109" s="29">
        <v>0</v>
      </c>
      <c r="E109" s="29">
        <v>0</v>
      </c>
      <c r="F109" s="29">
        <v>0</v>
      </c>
      <c r="G109" s="29">
        <v>0</v>
      </c>
      <c r="H109" s="29">
        <v>15219</v>
      </c>
    </row>
    <row r="110" spans="1:8" x14ac:dyDescent="0.25">
      <c r="A110" s="29" t="s">
        <v>92</v>
      </c>
      <c r="B110" s="29">
        <v>5200</v>
      </c>
      <c r="C110" s="29">
        <v>462</v>
      </c>
      <c r="D110" s="29">
        <v>0</v>
      </c>
      <c r="E110" s="29">
        <v>0</v>
      </c>
      <c r="F110" s="29">
        <v>0</v>
      </c>
      <c r="G110" s="29">
        <v>0</v>
      </c>
      <c r="H110" s="29">
        <v>4738</v>
      </c>
    </row>
    <row r="111" spans="1:8" x14ac:dyDescent="0.25">
      <c r="A111" s="29" t="s">
        <v>93</v>
      </c>
      <c r="B111" s="29">
        <v>3435</v>
      </c>
      <c r="C111" s="29">
        <v>2974</v>
      </c>
      <c r="D111" s="29">
        <v>0</v>
      </c>
      <c r="E111" s="29">
        <v>0</v>
      </c>
      <c r="F111" s="29">
        <v>0</v>
      </c>
      <c r="G111" s="29">
        <v>0</v>
      </c>
      <c r="H111" s="29">
        <v>461</v>
      </c>
    </row>
    <row r="112" spans="1:8" x14ac:dyDescent="0.25">
      <c r="A112" s="29" t="s">
        <v>94</v>
      </c>
      <c r="B112" s="29">
        <v>9775</v>
      </c>
      <c r="C112" s="29">
        <v>2565</v>
      </c>
      <c r="D112" s="29">
        <v>0</v>
      </c>
      <c r="E112" s="29">
        <v>0</v>
      </c>
      <c r="F112" s="29">
        <v>0</v>
      </c>
      <c r="G112" s="29">
        <v>0</v>
      </c>
      <c r="H112" s="29">
        <v>7210</v>
      </c>
    </row>
    <row r="113" spans="1:8" x14ac:dyDescent="0.25">
      <c r="A113" s="29" t="s">
        <v>95</v>
      </c>
      <c r="B113" s="29">
        <v>5490</v>
      </c>
      <c r="C113" s="29">
        <v>1535</v>
      </c>
      <c r="D113" s="29">
        <v>0</v>
      </c>
      <c r="E113" s="29">
        <v>0</v>
      </c>
      <c r="F113" s="29">
        <v>0</v>
      </c>
      <c r="G113" s="29">
        <v>0</v>
      </c>
      <c r="H113" s="29">
        <v>3955</v>
      </c>
    </row>
    <row r="114" spans="1:8" x14ac:dyDescent="0.25">
      <c r="A114" s="29" t="s">
        <v>96</v>
      </c>
      <c r="B114" s="29">
        <v>10768</v>
      </c>
      <c r="C114" s="29">
        <v>5286</v>
      </c>
      <c r="D114" s="29">
        <v>0</v>
      </c>
      <c r="E114" s="29">
        <v>0</v>
      </c>
      <c r="F114" s="29">
        <v>0</v>
      </c>
      <c r="G114" s="29">
        <v>0</v>
      </c>
      <c r="H114" s="29">
        <v>5482</v>
      </c>
    </row>
    <row r="115" spans="1:8" x14ac:dyDescent="0.25">
      <c r="A115" s="29" t="s">
        <v>97</v>
      </c>
      <c r="B115" s="29">
        <v>1407</v>
      </c>
      <c r="C115" s="29">
        <v>478</v>
      </c>
      <c r="D115" s="29">
        <v>0</v>
      </c>
      <c r="E115" s="29">
        <v>0</v>
      </c>
      <c r="F115" s="29">
        <v>0</v>
      </c>
      <c r="G115" s="29">
        <v>0</v>
      </c>
      <c r="H115" s="29">
        <v>929</v>
      </c>
    </row>
    <row r="116" spans="1:8" x14ac:dyDescent="0.25">
      <c r="A116" s="29" t="s">
        <v>98</v>
      </c>
      <c r="B116" s="29">
        <v>9523</v>
      </c>
      <c r="C116" s="29">
        <v>4054</v>
      </c>
      <c r="D116" s="29">
        <v>0</v>
      </c>
      <c r="E116" s="29">
        <v>0</v>
      </c>
      <c r="F116" s="29">
        <v>0</v>
      </c>
      <c r="G116" s="29">
        <v>0</v>
      </c>
      <c r="H116" s="29">
        <v>5469</v>
      </c>
    </row>
    <row r="117" spans="1:8" x14ac:dyDescent="0.25">
      <c r="A117" s="29" t="s">
        <v>99</v>
      </c>
      <c r="B117" s="29">
        <v>8355</v>
      </c>
      <c r="C117" s="29">
        <v>7197</v>
      </c>
      <c r="D117" s="29">
        <v>0</v>
      </c>
      <c r="E117" s="29">
        <v>0</v>
      </c>
      <c r="F117" s="29">
        <v>0</v>
      </c>
      <c r="G117" s="29">
        <v>0</v>
      </c>
      <c r="H117" s="29">
        <v>1158</v>
      </c>
    </row>
    <row r="118" spans="1:8" x14ac:dyDescent="0.25">
      <c r="A118" s="29" t="s">
        <v>100</v>
      </c>
      <c r="B118" s="29">
        <v>1822</v>
      </c>
      <c r="C118" s="29">
        <v>628</v>
      </c>
      <c r="D118" s="29">
        <v>0</v>
      </c>
      <c r="E118" s="29">
        <v>0</v>
      </c>
      <c r="F118" s="29">
        <v>0</v>
      </c>
      <c r="G118" s="29">
        <v>0</v>
      </c>
      <c r="H118" s="29">
        <v>1194</v>
      </c>
    </row>
    <row r="119" spans="1:8" x14ac:dyDescent="0.25">
      <c r="A119" s="29" t="s">
        <v>101</v>
      </c>
      <c r="B119" s="29">
        <v>3809</v>
      </c>
      <c r="C119" s="29">
        <v>1870</v>
      </c>
      <c r="D119" s="29">
        <v>0</v>
      </c>
      <c r="E119" s="29">
        <v>0</v>
      </c>
      <c r="F119" s="29">
        <v>0</v>
      </c>
      <c r="G119" s="29">
        <v>0</v>
      </c>
      <c r="H119" s="29">
        <v>1939</v>
      </c>
    </row>
    <row r="120" spans="1:8" x14ac:dyDescent="0.25">
      <c r="A120" s="29" t="s">
        <v>102</v>
      </c>
      <c r="B120" s="29">
        <v>2171</v>
      </c>
      <c r="C120" s="29">
        <v>750</v>
      </c>
      <c r="D120" s="29">
        <v>0</v>
      </c>
      <c r="E120" s="29">
        <v>0</v>
      </c>
      <c r="F120" s="29">
        <v>0</v>
      </c>
      <c r="G120" s="29">
        <v>0</v>
      </c>
      <c r="H120" s="29">
        <v>1421</v>
      </c>
    </row>
    <row r="121" spans="1:8" x14ac:dyDescent="0.25">
      <c r="A121" s="29" t="s">
        <v>470</v>
      </c>
      <c r="B121" s="29"/>
      <c r="C121" s="29"/>
      <c r="D121" s="29"/>
      <c r="E121" s="29"/>
      <c r="F121" s="29"/>
      <c r="G121" s="29"/>
      <c r="H121" s="29"/>
    </row>
    <row r="122" spans="1:8" x14ac:dyDescent="0.25">
      <c r="A122" s="29" t="s">
        <v>0</v>
      </c>
      <c r="B122" s="29" t="s">
        <v>1</v>
      </c>
      <c r="C122" s="29" t="s">
        <v>2</v>
      </c>
      <c r="D122" s="29" t="s">
        <v>3</v>
      </c>
      <c r="E122" s="29" t="s">
        <v>4</v>
      </c>
      <c r="F122" s="29" t="s">
        <v>5</v>
      </c>
      <c r="G122" s="29" t="s">
        <v>6</v>
      </c>
      <c r="H122" s="29" t="s">
        <v>7</v>
      </c>
    </row>
    <row r="123" spans="1:8" x14ac:dyDescent="0.25">
      <c r="A123" s="29" t="s">
        <v>8</v>
      </c>
      <c r="B123" s="29" t="s">
        <v>9</v>
      </c>
      <c r="C123" s="29" t="s">
        <v>9</v>
      </c>
      <c r="D123" s="29" t="s">
        <v>9</v>
      </c>
      <c r="E123" s="29" t="s">
        <v>9</v>
      </c>
      <c r="F123" s="29" t="s">
        <v>9</v>
      </c>
      <c r="G123" s="29" t="s">
        <v>9</v>
      </c>
      <c r="H123" s="29" t="s">
        <v>9</v>
      </c>
    </row>
    <row r="124" spans="1:8" x14ac:dyDescent="0.25">
      <c r="A124" s="29" t="s">
        <v>10</v>
      </c>
      <c r="B124" s="29">
        <v>0</v>
      </c>
      <c r="C124" s="29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</row>
    <row r="125" spans="1:8" x14ac:dyDescent="0.25">
      <c r="A125" s="29" t="s">
        <v>11</v>
      </c>
      <c r="B125" s="29">
        <v>0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</row>
    <row r="126" spans="1:8" x14ac:dyDescent="0.25">
      <c r="A126" s="29" t="s">
        <v>12</v>
      </c>
      <c r="B126" s="29">
        <v>0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</row>
    <row r="127" spans="1:8" x14ac:dyDescent="0.25">
      <c r="A127" s="29" t="s">
        <v>13</v>
      </c>
      <c r="B127" s="29">
        <v>0</v>
      </c>
      <c r="C127" s="29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</row>
    <row r="128" spans="1:8" x14ac:dyDescent="0.25">
      <c r="A128" s="29" t="s">
        <v>14</v>
      </c>
      <c r="B128" s="29">
        <v>0</v>
      </c>
      <c r="C128" s="29">
        <v>0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</row>
    <row r="129" spans="1:8" x14ac:dyDescent="0.25">
      <c r="A129" s="29" t="s">
        <v>15</v>
      </c>
      <c r="B129" s="29">
        <v>0</v>
      </c>
      <c r="C129" s="29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</row>
    <row r="130" spans="1:8" x14ac:dyDescent="0.25">
      <c r="A130" s="29" t="s">
        <v>16</v>
      </c>
      <c r="B130" s="29">
        <v>0</v>
      </c>
      <c r="C130" s="29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</row>
    <row r="131" spans="1:8" x14ac:dyDescent="0.25">
      <c r="A131" s="29" t="s">
        <v>17</v>
      </c>
      <c r="B131" s="29">
        <v>0</v>
      </c>
      <c r="C131" s="29">
        <v>0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</row>
    <row r="132" spans="1:8" x14ac:dyDescent="0.25">
      <c r="A132" s="29" t="s">
        <v>18</v>
      </c>
      <c r="B132" s="29">
        <v>0</v>
      </c>
      <c r="C132" s="29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</row>
    <row r="133" spans="1:8" x14ac:dyDescent="0.25">
      <c r="A133" s="29" t="s">
        <v>19</v>
      </c>
      <c r="B133" s="29">
        <v>0</v>
      </c>
      <c r="C133" s="29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</row>
    <row r="134" spans="1:8" x14ac:dyDescent="0.25">
      <c r="A134" s="29" t="s">
        <v>20</v>
      </c>
      <c r="B134" s="29">
        <v>1</v>
      </c>
      <c r="C134" s="29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1</v>
      </c>
    </row>
    <row r="135" spans="1:8" x14ac:dyDescent="0.25">
      <c r="A135" s="29" t="s">
        <v>21</v>
      </c>
      <c r="B135" s="29">
        <v>0</v>
      </c>
      <c r="C135" s="29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</row>
    <row r="136" spans="1:8" x14ac:dyDescent="0.25">
      <c r="A136" s="29" t="s">
        <v>22</v>
      </c>
      <c r="B136" s="29">
        <v>0</v>
      </c>
      <c r="C136" s="29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</row>
    <row r="137" spans="1:8" x14ac:dyDescent="0.25">
      <c r="A137" s="29" t="s">
        <v>471</v>
      </c>
      <c r="B137" s="29"/>
      <c r="C137" s="29"/>
      <c r="D137" s="29"/>
      <c r="E137" s="29"/>
      <c r="F137" s="29"/>
      <c r="G137" s="29"/>
      <c r="H137" s="29"/>
    </row>
    <row r="138" spans="1:8" x14ac:dyDescent="0.25">
      <c r="A138" s="29" t="s">
        <v>23</v>
      </c>
      <c r="B138" s="29" t="s">
        <v>1</v>
      </c>
      <c r="C138" s="29" t="s">
        <v>2</v>
      </c>
      <c r="D138" s="29" t="s">
        <v>3</v>
      </c>
      <c r="E138" s="29" t="s">
        <v>4</v>
      </c>
      <c r="F138" s="29" t="s">
        <v>5</v>
      </c>
      <c r="G138" s="29" t="s">
        <v>6</v>
      </c>
      <c r="H138" s="29" t="s">
        <v>7</v>
      </c>
    </row>
    <row r="139" spans="1:8" x14ac:dyDescent="0.25">
      <c r="A139" s="29" t="s">
        <v>8</v>
      </c>
      <c r="B139" s="29" t="s">
        <v>9</v>
      </c>
      <c r="C139" s="29" t="s">
        <v>9</v>
      </c>
      <c r="D139" s="29" t="s">
        <v>9</v>
      </c>
      <c r="E139" s="29" t="s">
        <v>9</v>
      </c>
      <c r="F139" s="29" t="s">
        <v>9</v>
      </c>
      <c r="G139" s="29" t="s">
        <v>9</v>
      </c>
      <c r="H139" s="29" t="s">
        <v>9</v>
      </c>
    </row>
    <row r="140" spans="1:8" x14ac:dyDescent="0.25">
      <c r="A140" s="29" t="s">
        <v>10</v>
      </c>
      <c r="B140" s="29">
        <v>0</v>
      </c>
      <c r="C140" s="29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</row>
    <row r="141" spans="1:8" x14ac:dyDescent="0.25">
      <c r="A141" s="29" t="s">
        <v>11</v>
      </c>
      <c r="B141" s="29">
        <v>0</v>
      </c>
      <c r="C141" s="29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</row>
    <row r="142" spans="1:8" x14ac:dyDescent="0.25">
      <c r="A142" s="29" t="s">
        <v>12</v>
      </c>
      <c r="B142" s="29">
        <v>0</v>
      </c>
      <c r="C142" s="29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</row>
    <row r="143" spans="1:8" x14ac:dyDescent="0.25">
      <c r="A143" s="29" t="s">
        <v>13</v>
      </c>
      <c r="B143" s="29">
        <v>0</v>
      </c>
      <c r="C143" s="29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</row>
    <row r="144" spans="1:8" x14ac:dyDescent="0.25">
      <c r="A144" s="29" t="s">
        <v>14</v>
      </c>
      <c r="B144" s="29">
        <v>0</v>
      </c>
      <c r="C144" s="29">
        <v>0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</row>
    <row r="145" spans="1:8" x14ac:dyDescent="0.25">
      <c r="A145" s="29" t="s">
        <v>15</v>
      </c>
      <c r="B145" s="29">
        <v>0</v>
      </c>
      <c r="C145" s="29">
        <v>0</v>
      </c>
      <c r="D145" s="29">
        <v>0</v>
      </c>
      <c r="E145" s="29">
        <v>0</v>
      </c>
      <c r="F145" s="29">
        <v>0</v>
      </c>
      <c r="G145" s="29">
        <v>0</v>
      </c>
      <c r="H145" s="29">
        <v>0</v>
      </c>
    </row>
    <row r="146" spans="1:8" x14ac:dyDescent="0.25">
      <c r="A146" s="29" t="s">
        <v>16</v>
      </c>
      <c r="B146" s="29">
        <v>0</v>
      </c>
      <c r="C146" s="29">
        <v>0</v>
      </c>
      <c r="D146" s="29">
        <v>0</v>
      </c>
      <c r="E146" s="29">
        <v>0</v>
      </c>
      <c r="F146" s="29">
        <v>0</v>
      </c>
      <c r="G146" s="29">
        <v>0</v>
      </c>
      <c r="H146" s="29">
        <v>0</v>
      </c>
    </row>
    <row r="147" spans="1:8" x14ac:dyDescent="0.25">
      <c r="A147" s="29" t="s">
        <v>17</v>
      </c>
      <c r="B147" s="29">
        <v>0</v>
      </c>
      <c r="C147" s="29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</row>
    <row r="148" spans="1:8" x14ac:dyDescent="0.25">
      <c r="A148" s="29" t="s">
        <v>18</v>
      </c>
      <c r="B148" s="29">
        <v>0</v>
      </c>
      <c r="C148" s="29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</row>
    <row r="149" spans="1:8" x14ac:dyDescent="0.25">
      <c r="A149" s="29" t="s">
        <v>19</v>
      </c>
      <c r="B149" s="29">
        <v>0</v>
      </c>
      <c r="C149" s="29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</row>
    <row r="150" spans="1:8" x14ac:dyDescent="0.25">
      <c r="A150" s="29" t="s">
        <v>20</v>
      </c>
      <c r="B150" s="29">
        <v>0</v>
      </c>
      <c r="C150" s="29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</row>
    <row r="151" spans="1:8" x14ac:dyDescent="0.25">
      <c r="A151" s="29" t="s">
        <v>21</v>
      </c>
      <c r="B151" s="29">
        <v>0</v>
      </c>
      <c r="C151" s="29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</row>
    <row r="152" spans="1:8" x14ac:dyDescent="0.25">
      <c r="A152" s="29" t="s">
        <v>22</v>
      </c>
      <c r="B152" s="29">
        <v>0</v>
      </c>
      <c r="C152" s="29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</row>
    <row r="153" spans="1:8" x14ac:dyDescent="0.25">
      <c r="A153" s="29" t="s">
        <v>472</v>
      </c>
      <c r="B153" s="29"/>
      <c r="C153" s="29"/>
      <c r="D153" s="29"/>
      <c r="E153" s="29"/>
      <c r="F153" s="29"/>
      <c r="G153" s="29"/>
      <c r="H153" s="29"/>
    </row>
    <row r="154" spans="1:8" x14ac:dyDescent="0.25">
      <c r="A154" s="29" t="s">
        <v>24</v>
      </c>
      <c r="B154" s="29" t="s">
        <v>1</v>
      </c>
      <c r="C154" s="29" t="s">
        <v>2</v>
      </c>
      <c r="D154" s="29" t="s">
        <v>3</v>
      </c>
      <c r="E154" s="29" t="s">
        <v>4</v>
      </c>
      <c r="F154" s="29" t="s">
        <v>5</v>
      </c>
      <c r="G154" s="29" t="s">
        <v>6</v>
      </c>
      <c r="H154" s="29" t="s">
        <v>7</v>
      </c>
    </row>
    <row r="155" spans="1:8" x14ac:dyDescent="0.25">
      <c r="A155" s="29" t="s">
        <v>8</v>
      </c>
      <c r="B155" s="29" t="s">
        <v>9</v>
      </c>
      <c r="C155" s="29" t="s">
        <v>9</v>
      </c>
      <c r="D155" s="29" t="s">
        <v>9</v>
      </c>
      <c r="E155" s="29" t="s">
        <v>9</v>
      </c>
      <c r="F155" s="29" t="s">
        <v>9</v>
      </c>
      <c r="G155" s="29" t="s">
        <v>9</v>
      </c>
      <c r="H155" s="29" t="s">
        <v>9</v>
      </c>
    </row>
    <row r="156" spans="1:8" x14ac:dyDescent="0.25">
      <c r="A156" s="29" t="s">
        <v>25</v>
      </c>
      <c r="B156" s="29">
        <v>110400</v>
      </c>
      <c r="C156" s="29">
        <v>82800</v>
      </c>
      <c r="D156" s="29">
        <v>0</v>
      </c>
      <c r="E156" s="29">
        <v>0</v>
      </c>
      <c r="F156" s="29">
        <v>0</v>
      </c>
      <c r="G156" s="29">
        <v>27000</v>
      </c>
      <c r="H156" s="29">
        <v>600</v>
      </c>
    </row>
    <row r="157" spans="1:8" x14ac:dyDescent="0.25">
      <c r="A157" s="29" t="s">
        <v>26</v>
      </c>
      <c r="B157" s="29">
        <v>6965</v>
      </c>
      <c r="C157" s="29">
        <v>3100</v>
      </c>
      <c r="D157" s="29">
        <v>0</v>
      </c>
      <c r="E157" s="29">
        <v>0</v>
      </c>
      <c r="F157" s="29">
        <v>0</v>
      </c>
      <c r="G157" s="29">
        <v>0</v>
      </c>
      <c r="H157" s="29">
        <v>3865</v>
      </c>
    </row>
    <row r="158" spans="1:8" x14ac:dyDescent="0.25">
      <c r="A158" s="29" t="s">
        <v>27</v>
      </c>
      <c r="B158" s="29">
        <v>0</v>
      </c>
      <c r="C158" s="29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</row>
    <row r="159" spans="1:8" x14ac:dyDescent="0.25">
      <c r="A159" s="29" t="s">
        <v>28</v>
      </c>
      <c r="B159" s="29">
        <v>0</v>
      </c>
      <c r="C159" s="29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</row>
    <row r="160" spans="1:8" x14ac:dyDescent="0.25">
      <c r="A160" s="29" t="s">
        <v>29</v>
      </c>
      <c r="B160" s="29">
        <v>960</v>
      </c>
      <c r="C160" s="29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960</v>
      </c>
    </row>
    <row r="161" spans="1:8" x14ac:dyDescent="0.25">
      <c r="A161" s="29" t="s">
        <v>30</v>
      </c>
      <c r="B161" s="29">
        <v>0</v>
      </c>
      <c r="C161" s="29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</row>
    <row r="162" spans="1:8" x14ac:dyDescent="0.25">
      <c r="A162" s="29" t="s">
        <v>31</v>
      </c>
      <c r="B162" s="29">
        <v>1910</v>
      </c>
      <c r="C162" s="29">
        <v>0</v>
      </c>
      <c r="D162" s="29">
        <v>0</v>
      </c>
      <c r="E162" s="29">
        <v>0</v>
      </c>
      <c r="F162" s="29">
        <v>0</v>
      </c>
      <c r="G162" s="29">
        <v>0</v>
      </c>
      <c r="H162" s="29">
        <v>1910</v>
      </c>
    </row>
    <row r="163" spans="1:8" x14ac:dyDescent="0.25">
      <c r="A163" s="29" t="s">
        <v>32</v>
      </c>
      <c r="B163" s="29">
        <v>72110</v>
      </c>
      <c r="C163" s="29">
        <v>11610</v>
      </c>
      <c r="D163" s="29">
        <v>0</v>
      </c>
      <c r="E163" s="29">
        <v>0</v>
      </c>
      <c r="F163" s="29">
        <v>0</v>
      </c>
      <c r="G163" s="29">
        <v>58500</v>
      </c>
      <c r="H163" s="29">
        <v>2000</v>
      </c>
    </row>
    <row r="164" spans="1:8" x14ac:dyDescent="0.25">
      <c r="A164" s="29" t="s">
        <v>33</v>
      </c>
      <c r="B164" s="29">
        <v>3680</v>
      </c>
      <c r="C164" s="29">
        <v>600</v>
      </c>
      <c r="D164" s="29">
        <v>0</v>
      </c>
      <c r="E164" s="29">
        <v>0</v>
      </c>
      <c r="F164" s="29">
        <v>0</v>
      </c>
      <c r="G164" s="29">
        <v>0</v>
      </c>
      <c r="H164" s="29">
        <v>3080</v>
      </c>
    </row>
    <row r="165" spans="1:8" x14ac:dyDescent="0.25">
      <c r="A165" s="29" t="s">
        <v>473</v>
      </c>
      <c r="B165" s="29"/>
      <c r="C165" s="29"/>
      <c r="D165" s="29"/>
      <c r="E165" s="29"/>
      <c r="F165" s="29"/>
      <c r="G165" s="29"/>
      <c r="H165" s="29"/>
    </row>
    <row r="166" spans="1:8" x14ac:dyDescent="0.25">
      <c r="A166" s="29" t="s">
        <v>34</v>
      </c>
      <c r="B166" s="29" t="s">
        <v>1</v>
      </c>
      <c r="C166" s="29" t="s">
        <v>2</v>
      </c>
      <c r="D166" s="29" t="s">
        <v>3</v>
      </c>
      <c r="E166" s="29" t="s">
        <v>4</v>
      </c>
      <c r="F166" s="29" t="s">
        <v>5</v>
      </c>
      <c r="G166" s="29" t="s">
        <v>6</v>
      </c>
      <c r="H166" s="29" t="s">
        <v>7</v>
      </c>
    </row>
    <row r="167" spans="1:8" x14ac:dyDescent="0.25">
      <c r="A167" s="29" t="s">
        <v>8</v>
      </c>
      <c r="B167" s="29" t="s">
        <v>35</v>
      </c>
      <c r="C167" s="29" t="s">
        <v>35</v>
      </c>
      <c r="D167" s="29" t="s">
        <v>35</v>
      </c>
      <c r="E167" s="29" t="s">
        <v>35</v>
      </c>
      <c r="F167" s="29" t="s">
        <v>35</v>
      </c>
      <c r="G167" s="29" t="s">
        <v>35</v>
      </c>
      <c r="H167" s="29" t="s">
        <v>35</v>
      </c>
    </row>
    <row r="168" spans="1:8" x14ac:dyDescent="0.25">
      <c r="A168" s="29" t="s">
        <v>10</v>
      </c>
      <c r="B168" s="29">
        <v>0</v>
      </c>
      <c r="C168" s="29">
        <v>0</v>
      </c>
      <c r="D168" s="29">
        <v>0</v>
      </c>
      <c r="E168" s="29">
        <v>0</v>
      </c>
      <c r="F168" s="29">
        <v>0</v>
      </c>
      <c r="G168" s="29">
        <v>0</v>
      </c>
      <c r="H168" s="29">
        <v>0</v>
      </c>
    </row>
    <row r="169" spans="1:8" x14ac:dyDescent="0.25">
      <c r="A169" s="29" t="s">
        <v>36</v>
      </c>
      <c r="B169" s="29">
        <v>168</v>
      </c>
      <c r="C169" s="29">
        <v>0</v>
      </c>
      <c r="D169" s="29">
        <v>0</v>
      </c>
      <c r="E169" s="29">
        <v>0</v>
      </c>
      <c r="F169" s="29">
        <v>0</v>
      </c>
      <c r="G169" s="29">
        <v>148</v>
      </c>
      <c r="H169" s="29">
        <v>20</v>
      </c>
    </row>
    <row r="170" spans="1:8" x14ac:dyDescent="0.25">
      <c r="A170" s="29" t="s">
        <v>37</v>
      </c>
      <c r="B170" s="29">
        <v>100</v>
      </c>
      <c r="C170" s="29">
        <v>0</v>
      </c>
      <c r="D170" s="29">
        <v>0</v>
      </c>
      <c r="E170" s="29">
        <v>0</v>
      </c>
      <c r="F170" s="29">
        <v>0</v>
      </c>
      <c r="G170" s="29">
        <v>97</v>
      </c>
      <c r="H170" s="29">
        <v>3</v>
      </c>
    </row>
    <row r="171" spans="1:8" x14ac:dyDescent="0.25">
      <c r="A171" s="29" t="s">
        <v>38</v>
      </c>
      <c r="B171" s="29">
        <v>7894</v>
      </c>
      <c r="C171" s="29">
        <v>3477</v>
      </c>
      <c r="D171" s="29">
        <v>0</v>
      </c>
      <c r="E171" s="29">
        <v>0</v>
      </c>
      <c r="F171" s="29">
        <v>0</v>
      </c>
      <c r="G171" s="29">
        <v>4355</v>
      </c>
      <c r="H171" s="29">
        <v>62</v>
      </c>
    </row>
    <row r="172" spans="1:8" x14ac:dyDescent="0.25">
      <c r="A172" s="29" t="s">
        <v>39</v>
      </c>
      <c r="B172" s="29">
        <v>1556</v>
      </c>
      <c r="C172" s="29">
        <v>538</v>
      </c>
      <c r="D172" s="29">
        <v>0</v>
      </c>
      <c r="E172" s="29">
        <v>0</v>
      </c>
      <c r="F172" s="29">
        <v>0</v>
      </c>
      <c r="G172" s="29">
        <v>803</v>
      </c>
      <c r="H172" s="29">
        <v>215</v>
      </c>
    </row>
    <row r="173" spans="1:8" x14ac:dyDescent="0.25">
      <c r="A173" s="29" t="s">
        <v>40</v>
      </c>
      <c r="B173" s="29">
        <v>8633</v>
      </c>
      <c r="C173" s="29">
        <v>6138</v>
      </c>
      <c r="D173" s="29">
        <v>0</v>
      </c>
      <c r="E173" s="29">
        <v>0</v>
      </c>
      <c r="F173" s="29">
        <v>0</v>
      </c>
      <c r="G173" s="29">
        <v>2364</v>
      </c>
      <c r="H173" s="29">
        <v>131</v>
      </c>
    </row>
    <row r="174" spans="1:8" x14ac:dyDescent="0.25">
      <c r="A174" s="29" t="s">
        <v>41</v>
      </c>
      <c r="B174" s="29">
        <v>0</v>
      </c>
      <c r="C174" s="29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</row>
    <row r="175" spans="1:8" x14ac:dyDescent="0.25">
      <c r="A175" s="29" t="s">
        <v>42</v>
      </c>
      <c r="B175" s="29">
        <v>0</v>
      </c>
      <c r="C175" s="29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</row>
    <row r="176" spans="1:8" x14ac:dyDescent="0.25">
      <c r="A176" s="29" t="s">
        <v>43</v>
      </c>
      <c r="B176" s="29">
        <v>0</v>
      </c>
      <c r="C176" s="29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</row>
    <row r="177" spans="1:8" x14ac:dyDescent="0.25">
      <c r="A177" s="29" t="s">
        <v>44</v>
      </c>
      <c r="B177" s="29">
        <v>0</v>
      </c>
      <c r="C177" s="29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</row>
    <row r="178" spans="1:8" x14ac:dyDescent="0.25">
      <c r="A178" s="29" t="s">
        <v>45</v>
      </c>
      <c r="B178" s="29">
        <v>0</v>
      </c>
      <c r="C178" s="29">
        <v>0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</row>
    <row r="179" spans="1:8" x14ac:dyDescent="0.25">
      <c r="A179" s="29" t="s">
        <v>46</v>
      </c>
      <c r="B179" s="29">
        <v>0</v>
      </c>
      <c r="C179" s="29">
        <v>0</v>
      </c>
      <c r="D179" s="29">
        <v>0</v>
      </c>
      <c r="E179" s="29">
        <v>0</v>
      </c>
      <c r="F179" s="29">
        <v>0</v>
      </c>
      <c r="G179" s="29">
        <v>0</v>
      </c>
      <c r="H179" s="29">
        <v>0</v>
      </c>
    </row>
    <row r="180" spans="1:8" x14ac:dyDescent="0.25">
      <c r="A180" s="29" t="s">
        <v>47</v>
      </c>
      <c r="B180" s="29">
        <v>0</v>
      </c>
      <c r="C180" s="29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</row>
    <row r="181" spans="1:8" x14ac:dyDescent="0.25">
      <c r="A181" s="29" t="s">
        <v>48</v>
      </c>
      <c r="B181" s="29">
        <v>0</v>
      </c>
      <c r="C181" s="29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</row>
    <row r="182" spans="1:8" x14ac:dyDescent="0.25">
      <c r="A182" s="29" t="s">
        <v>49</v>
      </c>
      <c r="B182" s="29">
        <v>0</v>
      </c>
      <c r="C182" s="29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</row>
    <row r="183" spans="1:8" x14ac:dyDescent="0.25">
      <c r="A183" s="29" t="s">
        <v>474</v>
      </c>
      <c r="B183" s="29"/>
      <c r="C183" s="29"/>
      <c r="D183" s="29"/>
      <c r="E183" s="29"/>
      <c r="F183" s="29"/>
      <c r="G183" s="29"/>
      <c r="H183" s="29"/>
    </row>
    <row r="184" spans="1:8" x14ac:dyDescent="0.25">
      <c r="A184" s="29" t="s">
        <v>24</v>
      </c>
      <c r="B184" s="29" t="s">
        <v>1</v>
      </c>
      <c r="C184" s="29" t="s">
        <v>2</v>
      </c>
      <c r="D184" s="29" t="s">
        <v>3</v>
      </c>
      <c r="E184" s="29" t="s">
        <v>4</v>
      </c>
      <c r="F184" s="29" t="s">
        <v>5</v>
      </c>
      <c r="G184" s="29" t="s">
        <v>6</v>
      </c>
      <c r="H184" s="29" t="s">
        <v>7</v>
      </c>
    </row>
    <row r="185" spans="1:8" x14ac:dyDescent="0.25">
      <c r="A185" s="29" t="s">
        <v>8</v>
      </c>
      <c r="B185" s="29" t="s">
        <v>9</v>
      </c>
      <c r="C185" s="29" t="s">
        <v>9</v>
      </c>
      <c r="D185" s="29" t="s">
        <v>9</v>
      </c>
      <c r="E185" s="29" t="s">
        <v>9</v>
      </c>
      <c r="F185" s="29" t="s">
        <v>9</v>
      </c>
      <c r="G185" s="29" t="s">
        <v>9</v>
      </c>
      <c r="H185" s="29" t="s">
        <v>9</v>
      </c>
    </row>
    <row r="186" spans="1:8" x14ac:dyDescent="0.25">
      <c r="A186" s="29" t="s">
        <v>50</v>
      </c>
      <c r="B186" s="29">
        <v>581764</v>
      </c>
      <c r="C186" s="29">
        <v>298784</v>
      </c>
      <c r="D186" s="29">
        <v>0</v>
      </c>
      <c r="E186" s="29">
        <v>0</v>
      </c>
      <c r="F186" s="29">
        <v>0</v>
      </c>
      <c r="G186" s="29">
        <v>24650</v>
      </c>
      <c r="H186" s="29">
        <v>257911</v>
      </c>
    </row>
    <row r="187" spans="1:8" x14ac:dyDescent="0.25">
      <c r="A187" s="29" t="s">
        <v>51</v>
      </c>
      <c r="B187" s="29">
        <v>130980</v>
      </c>
      <c r="C187" s="29">
        <v>32859</v>
      </c>
      <c r="D187" s="29">
        <v>0</v>
      </c>
      <c r="E187" s="29">
        <v>0</v>
      </c>
      <c r="F187" s="29">
        <v>0</v>
      </c>
      <c r="G187" s="29">
        <v>15307</v>
      </c>
      <c r="H187" s="29">
        <v>82814</v>
      </c>
    </row>
    <row r="188" spans="1:8" x14ac:dyDescent="0.25">
      <c r="A188" s="29" t="s">
        <v>52</v>
      </c>
      <c r="B188" s="29">
        <v>452743</v>
      </c>
      <c r="C188" s="29">
        <v>48950</v>
      </c>
      <c r="D188" s="29">
        <v>0</v>
      </c>
      <c r="E188" s="29">
        <v>0</v>
      </c>
      <c r="F188" s="29">
        <v>0</v>
      </c>
      <c r="G188" s="29">
        <v>5037</v>
      </c>
      <c r="H188" s="29">
        <v>398709</v>
      </c>
    </row>
    <row r="189" spans="1:8" x14ac:dyDescent="0.25">
      <c r="A189" s="29" t="s">
        <v>53</v>
      </c>
      <c r="B189" s="29">
        <v>27828</v>
      </c>
      <c r="C189" s="29">
        <v>15568</v>
      </c>
      <c r="D189" s="29">
        <v>0</v>
      </c>
      <c r="E189" s="29">
        <v>0</v>
      </c>
      <c r="F189" s="29">
        <v>0</v>
      </c>
      <c r="G189" s="29">
        <v>0</v>
      </c>
      <c r="H189" s="29">
        <v>12260</v>
      </c>
    </row>
    <row r="190" spans="1:8" x14ac:dyDescent="0.25">
      <c r="A190" s="29" t="s">
        <v>54</v>
      </c>
      <c r="B190" s="29">
        <v>1346431</v>
      </c>
      <c r="C190" s="29">
        <v>420654</v>
      </c>
      <c r="D190" s="29">
        <v>0</v>
      </c>
      <c r="E190" s="29">
        <v>0</v>
      </c>
      <c r="F190" s="29">
        <v>0</v>
      </c>
      <c r="G190" s="29">
        <v>43935</v>
      </c>
      <c r="H190" s="29">
        <v>881842</v>
      </c>
    </row>
    <row r="191" spans="1:8" x14ac:dyDescent="0.25">
      <c r="A191" s="29" t="s">
        <v>55</v>
      </c>
      <c r="B191" s="29">
        <v>3410196</v>
      </c>
      <c r="C191" s="29">
        <v>1568294</v>
      </c>
      <c r="D191" s="29">
        <v>0</v>
      </c>
      <c r="E191" s="29">
        <v>0</v>
      </c>
      <c r="F191" s="29">
        <v>0</v>
      </c>
      <c r="G191" s="29">
        <v>22391</v>
      </c>
      <c r="H191" s="29">
        <v>1819497</v>
      </c>
    </row>
    <row r="192" spans="1:8" x14ac:dyDescent="0.25">
      <c r="A192" s="29" t="s">
        <v>56</v>
      </c>
      <c r="B192" s="29">
        <v>265955</v>
      </c>
      <c r="C192" s="29">
        <v>106483</v>
      </c>
      <c r="D192" s="29">
        <v>0</v>
      </c>
      <c r="E192" s="29">
        <v>0</v>
      </c>
      <c r="F192" s="29">
        <v>0</v>
      </c>
      <c r="G192" s="29">
        <v>24124</v>
      </c>
      <c r="H192" s="29">
        <v>135307</v>
      </c>
    </row>
    <row r="193" spans="1:8" x14ac:dyDescent="0.25">
      <c r="A193" s="29" t="s">
        <v>57</v>
      </c>
      <c r="B193" s="29">
        <v>140449</v>
      </c>
      <c r="C193" s="29">
        <v>32283</v>
      </c>
      <c r="D193" s="29">
        <v>0</v>
      </c>
      <c r="E193" s="29">
        <v>0</v>
      </c>
      <c r="F193" s="29">
        <v>0</v>
      </c>
      <c r="G193" s="29">
        <v>15100</v>
      </c>
      <c r="H193" s="29">
        <v>93066</v>
      </c>
    </row>
    <row r="194" spans="1:8" x14ac:dyDescent="0.25">
      <c r="A194" s="29" t="s">
        <v>58</v>
      </c>
      <c r="B194" s="29">
        <v>209016</v>
      </c>
      <c r="C194" s="29">
        <v>82305</v>
      </c>
      <c r="D194" s="29">
        <v>0</v>
      </c>
      <c r="E194" s="29">
        <v>0</v>
      </c>
      <c r="F194" s="29">
        <v>0</v>
      </c>
      <c r="G194" s="29">
        <v>6941</v>
      </c>
      <c r="H194" s="29">
        <v>119770</v>
      </c>
    </row>
    <row r="195" spans="1:8" x14ac:dyDescent="0.25">
      <c r="A195" s="29" t="s">
        <v>59</v>
      </c>
      <c r="B195" s="29">
        <v>26568</v>
      </c>
      <c r="C195" s="29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26568</v>
      </c>
    </row>
    <row r="196" spans="1:8" x14ac:dyDescent="0.25">
      <c r="A196" s="29" t="s">
        <v>475</v>
      </c>
      <c r="B196" s="29"/>
      <c r="C196" s="29"/>
      <c r="D196" s="29"/>
      <c r="E196" s="29"/>
      <c r="F196" s="29"/>
      <c r="G196" s="29"/>
      <c r="H196" s="29"/>
    </row>
    <row r="197" spans="1:8" x14ac:dyDescent="0.25">
      <c r="A197" s="29" t="s">
        <v>60</v>
      </c>
      <c r="B197" s="29" t="s">
        <v>1</v>
      </c>
      <c r="C197" s="29" t="s">
        <v>2</v>
      </c>
      <c r="D197" s="29" t="s">
        <v>3</v>
      </c>
      <c r="E197" s="29" t="s">
        <v>4</v>
      </c>
      <c r="F197" s="29" t="s">
        <v>5</v>
      </c>
      <c r="G197" s="29" t="s">
        <v>6</v>
      </c>
      <c r="H197" s="29" t="s">
        <v>7</v>
      </c>
    </row>
    <row r="198" spans="1:8" x14ac:dyDescent="0.25">
      <c r="A198" s="29" t="s">
        <v>8</v>
      </c>
      <c r="B198" s="29" t="s">
        <v>35</v>
      </c>
      <c r="C198" s="29" t="s">
        <v>35</v>
      </c>
      <c r="D198" s="29" t="s">
        <v>35</v>
      </c>
      <c r="E198" s="29" t="s">
        <v>35</v>
      </c>
      <c r="F198" s="29" t="s">
        <v>35</v>
      </c>
      <c r="G198" s="29" t="s">
        <v>35</v>
      </c>
      <c r="H198" s="29" t="s">
        <v>35</v>
      </c>
    </row>
    <row r="199" spans="1:8" x14ac:dyDescent="0.25">
      <c r="A199" s="29" t="s">
        <v>61</v>
      </c>
      <c r="B199" s="29">
        <v>0</v>
      </c>
      <c r="C199" s="29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</row>
    <row r="200" spans="1:8" x14ac:dyDescent="0.25">
      <c r="A200" s="29" t="s">
        <v>62</v>
      </c>
      <c r="B200" s="29">
        <v>0</v>
      </c>
      <c r="C200" s="29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</row>
    <row r="201" spans="1:8" x14ac:dyDescent="0.25">
      <c r="A201" s="29" t="s">
        <v>63</v>
      </c>
      <c r="B201" s="29">
        <v>0</v>
      </c>
      <c r="C201" s="29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</row>
    <row r="202" spans="1:8" x14ac:dyDescent="0.25">
      <c r="A202" s="29" t="s">
        <v>64</v>
      </c>
      <c r="B202" s="29">
        <v>0</v>
      </c>
      <c r="C202" s="29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</row>
    <row r="203" spans="1:8" x14ac:dyDescent="0.25">
      <c r="A203" s="29" t="s">
        <v>65</v>
      </c>
      <c r="B203" s="29">
        <v>0</v>
      </c>
      <c r="C203" s="29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</row>
    <row r="204" spans="1:8" x14ac:dyDescent="0.25">
      <c r="A204" s="29" t="s">
        <v>66</v>
      </c>
      <c r="B204" s="29">
        <v>0</v>
      </c>
      <c r="C204" s="29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</row>
    <row r="205" spans="1:8" x14ac:dyDescent="0.25">
      <c r="A205" s="29" t="s">
        <v>67</v>
      </c>
      <c r="B205" s="29">
        <v>503</v>
      </c>
      <c r="C205" s="29">
        <v>88</v>
      </c>
      <c r="D205" s="29">
        <v>0</v>
      </c>
      <c r="E205" s="29">
        <v>0</v>
      </c>
      <c r="F205" s="29">
        <v>0</v>
      </c>
      <c r="G205" s="29">
        <v>0</v>
      </c>
      <c r="H205" s="29">
        <v>415</v>
      </c>
    </row>
    <row r="206" spans="1:8" x14ac:dyDescent="0.25">
      <c r="A206" s="29" t="s">
        <v>68</v>
      </c>
      <c r="B206" s="29">
        <v>182</v>
      </c>
      <c r="C206" s="29">
        <v>36</v>
      </c>
      <c r="D206" s="29">
        <v>0</v>
      </c>
      <c r="E206" s="29">
        <v>0</v>
      </c>
      <c r="F206" s="29">
        <v>0</v>
      </c>
      <c r="G206" s="29">
        <v>0</v>
      </c>
      <c r="H206" s="29">
        <v>146</v>
      </c>
    </row>
    <row r="207" spans="1:8" x14ac:dyDescent="0.25">
      <c r="A207" s="29" t="s">
        <v>69</v>
      </c>
      <c r="B207" s="29">
        <v>332</v>
      </c>
      <c r="C207" s="29">
        <v>126</v>
      </c>
      <c r="D207" s="29">
        <v>0</v>
      </c>
      <c r="E207" s="29">
        <v>0</v>
      </c>
      <c r="F207" s="29">
        <v>0</v>
      </c>
      <c r="G207" s="29">
        <v>0</v>
      </c>
      <c r="H207" s="29">
        <v>206</v>
      </c>
    </row>
    <row r="208" spans="1:8" x14ac:dyDescent="0.25">
      <c r="A208" s="29" t="s">
        <v>70</v>
      </c>
      <c r="B208" s="29">
        <v>197</v>
      </c>
      <c r="C208" s="29">
        <v>40</v>
      </c>
      <c r="D208" s="29">
        <v>0</v>
      </c>
      <c r="E208" s="29">
        <v>0</v>
      </c>
      <c r="F208" s="29">
        <v>0</v>
      </c>
      <c r="G208" s="29">
        <v>0</v>
      </c>
      <c r="H208" s="29">
        <v>157</v>
      </c>
    </row>
    <row r="209" spans="1:8" x14ac:dyDescent="0.25">
      <c r="A209" s="29" t="s">
        <v>71</v>
      </c>
      <c r="B209" s="29">
        <v>391</v>
      </c>
      <c r="C209" s="29">
        <v>79</v>
      </c>
      <c r="D209" s="29">
        <v>0</v>
      </c>
      <c r="E209" s="29">
        <v>0</v>
      </c>
      <c r="F209" s="29">
        <v>0</v>
      </c>
      <c r="G209" s="29">
        <v>0</v>
      </c>
      <c r="H209" s="29">
        <v>312</v>
      </c>
    </row>
    <row r="210" spans="1:8" x14ac:dyDescent="0.25">
      <c r="A210" s="29" t="s">
        <v>72</v>
      </c>
      <c r="B210" s="29">
        <v>704</v>
      </c>
      <c r="C210" s="29">
        <v>235</v>
      </c>
      <c r="D210" s="29">
        <v>0</v>
      </c>
      <c r="E210" s="29">
        <v>0</v>
      </c>
      <c r="F210" s="29">
        <v>0</v>
      </c>
      <c r="G210" s="29">
        <v>0</v>
      </c>
      <c r="H210" s="29">
        <v>469</v>
      </c>
    </row>
    <row r="211" spans="1:8" x14ac:dyDescent="0.25">
      <c r="A211" s="29" t="s">
        <v>73</v>
      </c>
      <c r="B211" s="29">
        <v>668</v>
      </c>
      <c r="C211" s="29">
        <v>131</v>
      </c>
      <c r="D211" s="29">
        <v>0</v>
      </c>
      <c r="E211" s="29">
        <v>0</v>
      </c>
      <c r="F211" s="29">
        <v>0</v>
      </c>
      <c r="G211" s="29">
        <v>0</v>
      </c>
      <c r="H211" s="29">
        <v>537</v>
      </c>
    </row>
    <row r="212" spans="1:8" x14ac:dyDescent="0.25">
      <c r="A212" s="29" t="s">
        <v>74</v>
      </c>
      <c r="B212" s="29">
        <v>207</v>
      </c>
      <c r="C212" s="29">
        <v>15</v>
      </c>
      <c r="D212" s="29">
        <v>0</v>
      </c>
      <c r="E212" s="29">
        <v>0</v>
      </c>
      <c r="F212" s="29">
        <v>0</v>
      </c>
      <c r="G212" s="29">
        <v>0</v>
      </c>
      <c r="H212" s="29">
        <v>192</v>
      </c>
    </row>
    <row r="213" spans="1:8" x14ac:dyDescent="0.25">
      <c r="A213" s="29" t="s">
        <v>75</v>
      </c>
      <c r="B213" s="29">
        <v>134</v>
      </c>
      <c r="C213" s="29">
        <v>28</v>
      </c>
      <c r="D213" s="29">
        <v>0</v>
      </c>
      <c r="E213" s="29">
        <v>0</v>
      </c>
      <c r="F213" s="29">
        <v>0</v>
      </c>
      <c r="G213" s="29">
        <v>0</v>
      </c>
      <c r="H213" s="29">
        <v>106</v>
      </c>
    </row>
    <row r="214" spans="1:8" x14ac:dyDescent="0.25">
      <c r="A214" s="29" t="s">
        <v>76</v>
      </c>
      <c r="B214" s="29">
        <v>113</v>
      </c>
      <c r="C214" s="29">
        <v>30</v>
      </c>
      <c r="D214" s="29">
        <v>0</v>
      </c>
      <c r="E214" s="29">
        <v>0</v>
      </c>
      <c r="F214" s="29">
        <v>0</v>
      </c>
      <c r="G214" s="29">
        <v>0</v>
      </c>
      <c r="H214" s="29">
        <v>83</v>
      </c>
    </row>
    <row r="215" spans="1:8" x14ac:dyDescent="0.25">
      <c r="A215" s="29" t="s">
        <v>77</v>
      </c>
      <c r="B215" s="29">
        <v>559</v>
      </c>
      <c r="C215" s="29">
        <v>295</v>
      </c>
      <c r="D215" s="29">
        <v>0</v>
      </c>
      <c r="E215" s="29">
        <v>0</v>
      </c>
      <c r="F215" s="29">
        <v>0</v>
      </c>
      <c r="G215" s="29">
        <v>0</v>
      </c>
      <c r="H215" s="29">
        <v>264</v>
      </c>
    </row>
    <row r="216" spans="1:8" x14ac:dyDescent="0.25">
      <c r="A216" s="29" t="s">
        <v>78</v>
      </c>
      <c r="B216" s="29">
        <v>796</v>
      </c>
      <c r="C216" s="29">
        <v>215</v>
      </c>
      <c r="D216" s="29">
        <v>0</v>
      </c>
      <c r="E216" s="29">
        <v>0</v>
      </c>
      <c r="F216" s="29">
        <v>0</v>
      </c>
      <c r="G216" s="29">
        <v>0</v>
      </c>
      <c r="H216" s="29">
        <v>581</v>
      </c>
    </row>
    <row r="217" spans="1:8" x14ac:dyDescent="0.25">
      <c r="A217" s="29" t="s">
        <v>79</v>
      </c>
      <c r="B217" s="29">
        <v>2735</v>
      </c>
      <c r="C217" s="29">
        <v>340</v>
      </c>
      <c r="D217" s="29">
        <v>0</v>
      </c>
      <c r="E217" s="29">
        <v>0</v>
      </c>
      <c r="F217" s="29">
        <v>0</v>
      </c>
      <c r="G217" s="29">
        <v>0</v>
      </c>
      <c r="H217" s="29">
        <v>2395</v>
      </c>
    </row>
    <row r="218" spans="1:8" x14ac:dyDescent="0.25">
      <c r="A218" s="29" t="s">
        <v>80</v>
      </c>
      <c r="B218" s="29">
        <v>1621</v>
      </c>
      <c r="C218" s="29">
        <v>553</v>
      </c>
      <c r="D218" s="29">
        <v>0</v>
      </c>
      <c r="E218" s="29">
        <v>0</v>
      </c>
      <c r="F218" s="29">
        <v>0</v>
      </c>
      <c r="G218" s="29">
        <v>0</v>
      </c>
      <c r="H218" s="29">
        <v>1068</v>
      </c>
    </row>
    <row r="219" spans="1:8" x14ac:dyDescent="0.25">
      <c r="A219" s="29" t="s">
        <v>81</v>
      </c>
      <c r="B219" s="29">
        <v>772</v>
      </c>
      <c r="C219" s="29">
        <v>221</v>
      </c>
      <c r="D219" s="29">
        <v>0</v>
      </c>
      <c r="E219" s="29">
        <v>0</v>
      </c>
      <c r="F219" s="29">
        <v>0</v>
      </c>
      <c r="G219" s="29">
        <v>0</v>
      </c>
      <c r="H219" s="29">
        <v>551</v>
      </c>
    </row>
    <row r="220" spans="1:8" x14ac:dyDescent="0.25">
      <c r="A220" s="29" t="s">
        <v>82</v>
      </c>
      <c r="B220" s="29">
        <v>1508</v>
      </c>
      <c r="C220" s="29">
        <v>227</v>
      </c>
      <c r="D220" s="29">
        <v>0</v>
      </c>
      <c r="E220" s="29">
        <v>0</v>
      </c>
      <c r="F220" s="29">
        <v>0</v>
      </c>
      <c r="G220" s="29">
        <v>0</v>
      </c>
      <c r="H220" s="29">
        <v>1281</v>
      </c>
    </row>
    <row r="221" spans="1:8" x14ac:dyDescent="0.25">
      <c r="A221" s="29" t="s">
        <v>83</v>
      </c>
      <c r="B221" s="29">
        <v>2353</v>
      </c>
      <c r="C221" s="29">
        <v>905</v>
      </c>
      <c r="D221" s="29">
        <v>0</v>
      </c>
      <c r="E221" s="29">
        <v>0</v>
      </c>
      <c r="F221" s="29">
        <v>0</v>
      </c>
      <c r="G221" s="29">
        <v>0</v>
      </c>
      <c r="H221" s="29">
        <v>1448</v>
      </c>
    </row>
    <row r="222" spans="1:8" x14ac:dyDescent="0.25">
      <c r="A222" s="29" t="s">
        <v>84</v>
      </c>
      <c r="B222" s="29">
        <v>2255</v>
      </c>
      <c r="C222" s="29">
        <v>646</v>
      </c>
      <c r="D222" s="29">
        <v>0</v>
      </c>
      <c r="E222" s="29">
        <v>0</v>
      </c>
      <c r="F222" s="29">
        <v>0</v>
      </c>
      <c r="G222" s="29">
        <v>0</v>
      </c>
      <c r="H222" s="29">
        <v>1609</v>
      </c>
    </row>
    <row r="223" spans="1:8" x14ac:dyDescent="0.25">
      <c r="A223" s="29" t="s">
        <v>85</v>
      </c>
      <c r="B223" s="29">
        <v>22175</v>
      </c>
      <c r="C223" s="29">
        <v>3155</v>
      </c>
      <c r="D223" s="29">
        <v>0</v>
      </c>
      <c r="E223" s="29">
        <v>0</v>
      </c>
      <c r="F223" s="29">
        <v>0</v>
      </c>
      <c r="G223" s="29">
        <v>0</v>
      </c>
      <c r="H223" s="29">
        <v>19020</v>
      </c>
    </row>
    <row r="224" spans="1:8" x14ac:dyDescent="0.25">
      <c r="A224" s="29" t="s">
        <v>86</v>
      </c>
      <c r="B224" s="29">
        <v>4844</v>
      </c>
      <c r="C224" s="29">
        <v>1572</v>
      </c>
      <c r="D224" s="29">
        <v>0</v>
      </c>
      <c r="E224" s="29">
        <v>0</v>
      </c>
      <c r="F224" s="29">
        <v>0</v>
      </c>
      <c r="G224" s="29">
        <v>0</v>
      </c>
      <c r="H224" s="29">
        <v>3272</v>
      </c>
    </row>
    <row r="225" spans="1:8" x14ac:dyDescent="0.25">
      <c r="A225" s="29" t="s">
        <v>87</v>
      </c>
      <c r="B225" s="29">
        <v>2546</v>
      </c>
      <c r="C225" s="29">
        <v>868</v>
      </c>
      <c r="D225" s="29">
        <v>0</v>
      </c>
      <c r="E225" s="29">
        <v>0</v>
      </c>
      <c r="F225" s="29">
        <v>0</v>
      </c>
      <c r="G225" s="29">
        <v>0</v>
      </c>
      <c r="H225" s="29">
        <v>1678</v>
      </c>
    </row>
    <row r="226" spans="1:8" x14ac:dyDescent="0.25">
      <c r="A226" s="29" t="s">
        <v>88</v>
      </c>
      <c r="B226" s="29">
        <v>4426</v>
      </c>
      <c r="C226" s="29">
        <v>703</v>
      </c>
      <c r="D226" s="29">
        <v>0</v>
      </c>
      <c r="E226" s="29">
        <v>0</v>
      </c>
      <c r="F226" s="29">
        <v>0</v>
      </c>
      <c r="G226" s="29">
        <v>0</v>
      </c>
      <c r="H226" s="29">
        <v>3723</v>
      </c>
    </row>
    <row r="227" spans="1:8" x14ac:dyDescent="0.25">
      <c r="A227" s="29" t="s">
        <v>89</v>
      </c>
      <c r="B227" s="29">
        <v>8930</v>
      </c>
      <c r="C227" s="29">
        <v>3218</v>
      </c>
      <c r="D227" s="29">
        <v>0</v>
      </c>
      <c r="E227" s="29">
        <v>0</v>
      </c>
      <c r="F227" s="29">
        <v>0</v>
      </c>
      <c r="G227" s="29">
        <v>0</v>
      </c>
      <c r="H227" s="29">
        <v>5712</v>
      </c>
    </row>
    <row r="228" spans="1:8" x14ac:dyDescent="0.25">
      <c r="A228" s="29" t="s">
        <v>90</v>
      </c>
      <c r="B228" s="29">
        <v>7514</v>
      </c>
      <c r="C228" s="29">
        <v>2264</v>
      </c>
      <c r="D228" s="29">
        <v>0</v>
      </c>
      <c r="E228" s="29">
        <v>0</v>
      </c>
      <c r="F228" s="29">
        <v>0</v>
      </c>
      <c r="G228" s="29">
        <v>0</v>
      </c>
      <c r="H228" s="29">
        <v>5250</v>
      </c>
    </row>
    <row r="229" spans="1:8" x14ac:dyDescent="0.25">
      <c r="A229" s="29" t="s">
        <v>91</v>
      </c>
      <c r="B229" s="29">
        <v>19024</v>
      </c>
      <c r="C229" s="29">
        <v>3945</v>
      </c>
      <c r="D229" s="29">
        <v>0</v>
      </c>
      <c r="E229" s="29">
        <v>0</v>
      </c>
      <c r="F229" s="29">
        <v>0</v>
      </c>
      <c r="G229" s="29">
        <v>0</v>
      </c>
      <c r="H229" s="29">
        <v>15079</v>
      </c>
    </row>
    <row r="230" spans="1:8" x14ac:dyDescent="0.25">
      <c r="A230" s="29" t="s">
        <v>92</v>
      </c>
      <c r="B230" s="29">
        <v>5123</v>
      </c>
      <c r="C230" s="29">
        <v>460</v>
      </c>
      <c r="D230" s="29">
        <v>0</v>
      </c>
      <c r="E230" s="29">
        <v>0</v>
      </c>
      <c r="F230" s="29">
        <v>0</v>
      </c>
      <c r="G230" s="29">
        <v>0</v>
      </c>
      <c r="H230" s="29">
        <v>4663</v>
      </c>
    </row>
    <row r="231" spans="1:8" x14ac:dyDescent="0.25">
      <c r="A231" s="29" t="s">
        <v>93</v>
      </c>
      <c r="B231" s="29">
        <v>3412</v>
      </c>
      <c r="C231" s="29">
        <v>2954</v>
      </c>
      <c r="D231" s="29">
        <v>0</v>
      </c>
      <c r="E231" s="29">
        <v>0</v>
      </c>
      <c r="F231" s="29">
        <v>0</v>
      </c>
      <c r="G231" s="29">
        <v>0</v>
      </c>
      <c r="H231" s="29">
        <v>458</v>
      </c>
    </row>
    <row r="232" spans="1:8" x14ac:dyDescent="0.25">
      <c r="A232" s="29" t="s">
        <v>94</v>
      </c>
      <c r="B232" s="29">
        <v>9759</v>
      </c>
      <c r="C232" s="29">
        <v>2558</v>
      </c>
      <c r="D232" s="29">
        <v>0</v>
      </c>
      <c r="E232" s="29">
        <v>0</v>
      </c>
      <c r="F232" s="29">
        <v>0</v>
      </c>
      <c r="G232" s="29">
        <v>0</v>
      </c>
      <c r="H232" s="29">
        <v>7201</v>
      </c>
    </row>
    <row r="233" spans="1:8" x14ac:dyDescent="0.25">
      <c r="A233" s="29" t="s">
        <v>95</v>
      </c>
      <c r="B233" s="29">
        <v>5421</v>
      </c>
      <c r="C233" s="29">
        <v>1526</v>
      </c>
      <c r="D233" s="29">
        <v>0</v>
      </c>
      <c r="E233" s="29">
        <v>0</v>
      </c>
      <c r="F233" s="29">
        <v>0</v>
      </c>
      <c r="G233" s="29">
        <v>0</v>
      </c>
      <c r="H233" s="29">
        <v>3895</v>
      </c>
    </row>
    <row r="234" spans="1:8" x14ac:dyDescent="0.25">
      <c r="A234" s="29" t="s">
        <v>96</v>
      </c>
      <c r="B234" s="29">
        <v>10476</v>
      </c>
      <c r="C234" s="29">
        <v>5111</v>
      </c>
      <c r="D234" s="29">
        <v>0</v>
      </c>
      <c r="E234" s="29">
        <v>0</v>
      </c>
      <c r="F234" s="29">
        <v>0</v>
      </c>
      <c r="G234" s="29">
        <v>0</v>
      </c>
      <c r="H234" s="29">
        <v>5365</v>
      </c>
    </row>
    <row r="235" spans="1:8" x14ac:dyDescent="0.25">
      <c r="A235" s="29" t="s">
        <v>97</v>
      </c>
      <c r="B235" s="29">
        <v>1401</v>
      </c>
      <c r="C235" s="29">
        <v>472</v>
      </c>
      <c r="D235" s="29">
        <v>0</v>
      </c>
      <c r="E235" s="29">
        <v>0</v>
      </c>
      <c r="F235" s="29">
        <v>0</v>
      </c>
      <c r="G235" s="29">
        <v>0</v>
      </c>
      <c r="H235" s="29">
        <v>929</v>
      </c>
    </row>
    <row r="236" spans="1:8" x14ac:dyDescent="0.25">
      <c r="A236" s="29" t="s">
        <v>98</v>
      </c>
      <c r="B236" s="29">
        <v>9487</v>
      </c>
      <c r="C236" s="29">
        <v>4054</v>
      </c>
      <c r="D236" s="29">
        <v>0</v>
      </c>
      <c r="E236" s="29">
        <v>0</v>
      </c>
      <c r="F236" s="29">
        <v>0</v>
      </c>
      <c r="G236" s="29">
        <v>0</v>
      </c>
      <c r="H236" s="29">
        <v>5433</v>
      </c>
    </row>
    <row r="237" spans="1:8" x14ac:dyDescent="0.25">
      <c r="A237" s="29" t="s">
        <v>99</v>
      </c>
      <c r="B237" s="29">
        <v>8286</v>
      </c>
      <c r="C237" s="29">
        <v>7128</v>
      </c>
      <c r="D237" s="29">
        <v>0</v>
      </c>
      <c r="E237" s="29">
        <v>0</v>
      </c>
      <c r="F237" s="29">
        <v>0</v>
      </c>
      <c r="G237" s="29">
        <v>0</v>
      </c>
      <c r="H237" s="29">
        <v>1158</v>
      </c>
    </row>
    <row r="238" spans="1:8" x14ac:dyDescent="0.25">
      <c r="A238" s="29" t="s">
        <v>100</v>
      </c>
      <c r="B238" s="29">
        <v>1759</v>
      </c>
      <c r="C238" s="29">
        <v>628</v>
      </c>
      <c r="D238" s="29">
        <v>0</v>
      </c>
      <c r="E238" s="29">
        <v>0</v>
      </c>
      <c r="F238" s="29">
        <v>0</v>
      </c>
      <c r="G238" s="29">
        <v>0</v>
      </c>
      <c r="H238" s="29">
        <v>1131</v>
      </c>
    </row>
    <row r="239" spans="1:8" x14ac:dyDescent="0.25">
      <c r="A239" s="29" t="s">
        <v>101</v>
      </c>
      <c r="B239" s="29">
        <v>3761</v>
      </c>
      <c r="C239" s="29">
        <v>1870</v>
      </c>
      <c r="D239" s="29">
        <v>0</v>
      </c>
      <c r="E239" s="29">
        <v>0</v>
      </c>
      <c r="F239" s="29">
        <v>0</v>
      </c>
      <c r="G239" s="29">
        <v>0</v>
      </c>
      <c r="H239" s="29">
        <v>1891</v>
      </c>
    </row>
    <row r="240" spans="1:8" x14ac:dyDescent="0.25">
      <c r="A240" s="29" t="s">
        <v>102</v>
      </c>
      <c r="B240" s="29">
        <v>2171</v>
      </c>
      <c r="C240" s="29">
        <v>750</v>
      </c>
      <c r="D240" s="29">
        <v>0</v>
      </c>
      <c r="E240" s="29">
        <v>0</v>
      </c>
      <c r="F240" s="29">
        <v>0</v>
      </c>
      <c r="G240" s="29">
        <v>0</v>
      </c>
      <c r="H240" s="29">
        <v>1421</v>
      </c>
    </row>
    <row r="241" spans="1:8" x14ac:dyDescent="0.25">
      <c r="A241" s="29" t="s">
        <v>476</v>
      </c>
      <c r="B241" s="29"/>
      <c r="C241" s="29"/>
      <c r="D241" s="29"/>
      <c r="E241" s="29"/>
      <c r="F241" s="29"/>
      <c r="G241" s="29"/>
      <c r="H241" s="29"/>
    </row>
    <row r="242" spans="1:8" x14ac:dyDescent="0.25">
      <c r="A242" s="29" t="s">
        <v>0</v>
      </c>
      <c r="B242" s="29" t="s">
        <v>1</v>
      </c>
      <c r="C242" s="29" t="s">
        <v>2</v>
      </c>
      <c r="D242" s="29" t="s">
        <v>3</v>
      </c>
      <c r="E242" s="29" t="s">
        <v>4</v>
      </c>
      <c r="F242" s="29" t="s">
        <v>5</v>
      </c>
      <c r="G242" s="29" t="s">
        <v>6</v>
      </c>
      <c r="H242" s="29" t="s">
        <v>7</v>
      </c>
    </row>
    <row r="243" spans="1:8" x14ac:dyDescent="0.25">
      <c r="A243" s="29" t="s">
        <v>8</v>
      </c>
      <c r="B243" s="29" t="s">
        <v>9</v>
      </c>
      <c r="C243" s="29" t="s">
        <v>9</v>
      </c>
      <c r="D243" s="29" t="s">
        <v>9</v>
      </c>
      <c r="E243" s="29" t="s">
        <v>9</v>
      </c>
      <c r="F243" s="29" t="s">
        <v>9</v>
      </c>
      <c r="G243" s="29" t="s">
        <v>9</v>
      </c>
      <c r="H243" s="29" t="s">
        <v>9</v>
      </c>
    </row>
    <row r="244" spans="1:8" x14ac:dyDescent="0.25">
      <c r="A244" s="29" t="s">
        <v>10</v>
      </c>
      <c r="B244" s="29">
        <v>0</v>
      </c>
      <c r="C244" s="29">
        <v>0</v>
      </c>
      <c r="D244" s="29">
        <v>0</v>
      </c>
      <c r="E244" s="29">
        <v>0</v>
      </c>
      <c r="F244" s="29">
        <v>0</v>
      </c>
      <c r="G244" s="29">
        <v>0</v>
      </c>
      <c r="H244" s="29">
        <v>0</v>
      </c>
    </row>
    <row r="245" spans="1:8" x14ac:dyDescent="0.25">
      <c r="A245" s="29" t="s">
        <v>11</v>
      </c>
      <c r="B245" s="29">
        <v>0</v>
      </c>
      <c r="C245" s="29">
        <v>0</v>
      </c>
      <c r="D245" s="29">
        <v>0</v>
      </c>
      <c r="E245" s="29">
        <v>0</v>
      </c>
      <c r="F245" s="29">
        <v>0</v>
      </c>
      <c r="G245" s="29">
        <v>0</v>
      </c>
      <c r="H245" s="29">
        <v>0</v>
      </c>
    </row>
    <row r="246" spans="1:8" x14ac:dyDescent="0.25">
      <c r="A246" s="29" t="s">
        <v>12</v>
      </c>
      <c r="B246" s="29">
        <v>0</v>
      </c>
      <c r="C246" s="29">
        <v>0</v>
      </c>
      <c r="D246" s="29">
        <v>0</v>
      </c>
      <c r="E246" s="29">
        <v>0</v>
      </c>
      <c r="F246" s="29">
        <v>0</v>
      </c>
      <c r="G246" s="29">
        <v>0</v>
      </c>
      <c r="H246" s="29">
        <v>0</v>
      </c>
    </row>
    <row r="247" spans="1:8" x14ac:dyDescent="0.25">
      <c r="A247" s="29" t="s">
        <v>13</v>
      </c>
      <c r="B247" s="29">
        <v>0</v>
      </c>
      <c r="C247" s="29">
        <v>0</v>
      </c>
      <c r="D247" s="29">
        <v>0</v>
      </c>
      <c r="E247" s="29">
        <v>0</v>
      </c>
      <c r="F247" s="29">
        <v>0</v>
      </c>
      <c r="G247" s="29">
        <v>0</v>
      </c>
      <c r="H247" s="29">
        <v>0</v>
      </c>
    </row>
    <row r="248" spans="1:8" x14ac:dyDescent="0.25">
      <c r="A248" s="29" t="s">
        <v>14</v>
      </c>
      <c r="B248" s="29">
        <v>0</v>
      </c>
      <c r="C248" s="29">
        <v>0</v>
      </c>
      <c r="D248" s="29">
        <v>0</v>
      </c>
      <c r="E248" s="29">
        <v>0</v>
      </c>
      <c r="F248" s="29">
        <v>0</v>
      </c>
      <c r="G248" s="29">
        <v>0</v>
      </c>
      <c r="H248" s="29">
        <v>0</v>
      </c>
    </row>
    <row r="249" spans="1:8" x14ac:dyDescent="0.25">
      <c r="A249" s="29" t="s">
        <v>15</v>
      </c>
      <c r="B249" s="29">
        <v>0</v>
      </c>
      <c r="C249" s="29">
        <v>0</v>
      </c>
      <c r="D249" s="29">
        <v>0</v>
      </c>
      <c r="E249" s="29">
        <v>0</v>
      </c>
      <c r="F249" s="29">
        <v>0</v>
      </c>
      <c r="G249" s="29">
        <v>0</v>
      </c>
      <c r="H249" s="29">
        <v>0</v>
      </c>
    </row>
    <row r="250" spans="1:8" x14ac:dyDescent="0.25">
      <c r="A250" s="29" t="s">
        <v>16</v>
      </c>
      <c r="B250" s="29">
        <v>0</v>
      </c>
      <c r="C250" s="29">
        <v>0</v>
      </c>
      <c r="D250" s="29">
        <v>0</v>
      </c>
      <c r="E250" s="29">
        <v>0</v>
      </c>
      <c r="F250" s="29">
        <v>0</v>
      </c>
      <c r="G250" s="29">
        <v>0</v>
      </c>
      <c r="H250" s="29">
        <v>0</v>
      </c>
    </row>
    <row r="251" spans="1:8" x14ac:dyDescent="0.25">
      <c r="A251" s="29" t="s">
        <v>17</v>
      </c>
      <c r="B251" s="29">
        <v>0</v>
      </c>
      <c r="C251" s="29">
        <v>0</v>
      </c>
      <c r="D251" s="29">
        <v>0</v>
      </c>
      <c r="E251" s="29">
        <v>0</v>
      </c>
      <c r="F251" s="29">
        <v>0</v>
      </c>
      <c r="G251" s="29">
        <v>0</v>
      </c>
      <c r="H251" s="29">
        <v>0</v>
      </c>
    </row>
    <row r="252" spans="1:8" x14ac:dyDescent="0.25">
      <c r="A252" s="29" t="s">
        <v>18</v>
      </c>
      <c r="B252" s="29">
        <v>0</v>
      </c>
      <c r="C252" s="29">
        <v>0</v>
      </c>
      <c r="D252" s="29">
        <v>0</v>
      </c>
      <c r="E252" s="29">
        <v>0</v>
      </c>
      <c r="F252" s="29">
        <v>0</v>
      </c>
      <c r="G252" s="29">
        <v>0</v>
      </c>
      <c r="H252" s="29">
        <v>0</v>
      </c>
    </row>
    <row r="253" spans="1:8" x14ac:dyDescent="0.25">
      <c r="A253" s="29" t="s">
        <v>19</v>
      </c>
      <c r="B253" s="29">
        <v>0</v>
      </c>
      <c r="C253" s="29">
        <v>0</v>
      </c>
      <c r="D253" s="29">
        <v>0</v>
      </c>
      <c r="E253" s="29">
        <v>0</v>
      </c>
      <c r="F253" s="29">
        <v>0</v>
      </c>
      <c r="G253" s="29">
        <v>0</v>
      </c>
      <c r="H253" s="29">
        <v>0</v>
      </c>
    </row>
    <row r="254" spans="1:8" x14ac:dyDescent="0.25">
      <c r="A254" s="29" t="s">
        <v>20</v>
      </c>
      <c r="B254" s="29">
        <v>1</v>
      </c>
      <c r="C254" s="29">
        <v>0</v>
      </c>
      <c r="D254" s="29">
        <v>0</v>
      </c>
      <c r="E254" s="29">
        <v>0</v>
      </c>
      <c r="F254" s="29">
        <v>0</v>
      </c>
      <c r="G254" s="29">
        <v>0</v>
      </c>
      <c r="H254" s="29">
        <v>1</v>
      </c>
    </row>
    <row r="255" spans="1:8" x14ac:dyDescent="0.25">
      <c r="A255" s="29" t="s">
        <v>21</v>
      </c>
      <c r="B255" s="29">
        <v>0</v>
      </c>
      <c r="C255" s="29">
        <v>0</v>
      </c>
      <c r="D255" s="29">
        <v>0</v>
      </c>
      <c r="E255" s="29">
        <v>0</v>
      </c>
      <c r="F255" s="29">
        <v>0</v>
      </c>
      <c r="G255" s="29">
        <v>0</v>
      </c>
      <c r="H255" s="29">
        <v>0</v>
      </c>
    </row>
    <row r="256" spans="1:8" x14ac:dyDescent="0.25">
      <c r="A256" s="29" t="s">
        <v>22</v>
      </c>
      <c r="B256" s="29">
        <v>0</v>
      </c>
      <c r="C256" s="29">
        <v>0</v>
      </c>
      <c r="D256" s="29">
        <v>0</v>
      </c>
      <c r="E256" s="29">
        <v>0</v>
      </c>
      <c r="F256" s="29">
        <v>0</v>
      </c>
      <c r="G256" s="29">
        <v>0</v>
      </c>
      <c r="H256" s="29">
        <v>0</v>
      </c>
    </row>
    <row r="257" spans="1:8" x14ac:dyDescent="0.25">
      <c r="A257" s="29" t="s">
        <v>477</v>
      </c>
      <c r="B257" s="29"/>
      <c r="C257" s="29"/>
      <c r="D257" s="29"/>
      <c r="E257" s="29"/>
      <c r="F257" s="29"/>
      <c r="G257" s="29"/>
      <c r="H257" s="29"/>
    </row>
    <row r="258" spans="1:8" x14ac:dyDescent="0.25">
      <c r="A258" s="29" t="s">
        <v>23</v>
      </c>
      <c r="B258" s="29" t="s">
        <v>1</v>
      </c>
      <c r="C258" s="29" t="s">
        <v>2</v>
      </c>
      <c r="D258" s="29" t="s">
        <v>3</v>
      </c>
      <c r="E258" s="29" t="s">
        <v>4</v>
      </c>
      <c r="F258" s="29" t="s">
        <v>5</v>
      </c>
      <c r="G258" s="29" t="s">
        <v>6</v>
      </c>
      <c r="H258" s="29" t="s">
        <v>7</v>
      </c>
    </row>
    <row r="259" spans="1:8" x14ac:dyDescent="0.25">
      <c r="A259" s="29" t="s">
        <v>8</v>
      </c>
      <c r="B259" s="29" t="s">
        <v>9</v>
      </c>
      <c r="C259" s="29" t="s">
        <v>9</v>
      </c>
      <c r="D259" s="29" t="s">
        <v>9</v>
      </c>
      <c r="E259" s="29" t="s">
        <v>9</v>
      </c>
      <c r="F259" s="29" t="s">
        <v>9</v>
      </c>
      <c r="G259" s="29" t="s">
        <v>9</v>
      </c>
      <c r="H259" s="29" t="s">
        <v>9</v>
      </c>
    </row>
    <row r="260" spans="1:8" x14ac:dyDescent="0.25">
      <c r="A260" s="29" t="s">
        <v>10</v>
      </c>
      <c r="B260" s="29">
        <v>0</v>
      </c>
      <c r="C260" s="29">
        <v>0</v>
      </c>
      <c r="D260" s="29">
        <v>0</v>
      </c>
      <c r="E260" s="29">
        <v>0</v>
      </c>
      <c r="F260" s="29">
        <v>0</v>
      </c>
      <c r="G260" s="29">
        <v>0</v>
      </c>
      <c r="H260" s="29">
        <v>0</v>
      </c>
    </row>
    <row r="261" spans="1:8" x14ac:dyDescent="0.25">
      <c r="A261" s="29" t="s">
        <v>11</v>
      </c>
      <c r="B261" s="29">
        <v>0</v>
      </c>
      <c r="C261" s="29">
        <v>0</v>
      </c>
      <c r="D261" s="29">
        <v>0</v>
      </c>
      <c r="E261" s="29">
        <v>0</v>
      </c>
      <c r="F261" s="29">
        <v>0</v>
      </c>
      <c r="G261" s="29">
        <v>0</v>
      </c>
      <c r="H261" s="29">
        <v>0</v>
      </c>
    </row>
    <row r="262" spans="1:8" x14ac:dyDescent="0.25">
      <c r="A262" s="29" t="s">
        <v>12</v>
      </c>
      <c r="B262" s="29">
        <v>0</v>
      </c>
      <c r="C262" s="29">
        <v>0</v>
      </c>
      <c r="D262" s="29">
        <v>0</v>
      </c>
      <c r="E262" s="29">
        <v>0</v>
      </c>
      <c r="F262" s="29">
        <v>0</v>
      </c>
      <c r="G262" s="29">
        <v>0</v>
      </c>
      <c r="H262" s="29">
        <v>0</v>
      </c>
    </row>
    <row r="263" spans="1:8" x14ac:dyDescent="0.25">
      <c r="A263" s="29" t="s">
        <v>13</v>
      </c>
      <c r="B263" s="29">
        <v>0</v>
      </c>
      <c r="C263" s="29">
        <v>0</v>
      </c>
      <c r="D263" s="29">
        <v>0</v>
      </c>
      <c r="E263" s="29">
        <v>0</v>
      </c>
      <c r="F263" s="29">
        <v>0</v>
      </c>
      <c r="G263" s="29">
        <v>0</v>
      </c>
      <c r="H263" s="29">
        <v>0</v>
      </c>
    </row>
    <row r="264" spans="1:8" x14ac:dyDescent="0.25">
      <c r="A264" s="29" t="s">
        <v>14</v>
      </c>
      <c r="B264" s="29">
        <v>0</v>
      </c>
      <c r="C264" s="29">
        <v>0</v>
      </c>
      <c r="D264" s="29">
        <v>0</v>
      </c>
      <c r="E264" s="29">
        <v>0</v>
      </c>
      <c r="F264" s="29">
        <v>0</v>
      </c>
      <c r="G264" s="29">
        <v>0</v>
      </c>
      <c r="H264" s="29">
        <v>0</v>
      </c>
    </row>
    <row r="265" spans="1:8" x14ac:dyDescent="0.25">
      <c r="A265" s="29" t="s">
        <v>15</v>
      </c>
      <c r="B265" s="29">
        <v>0</v>
      </c>
      <c r="C265" s="29">
        <v>0</v>
      </c>
      <c r="D265" s="29">
        <v>0</v>
      </c>
      <c r="E265" s="29">
        <v>0</v>
      </c>
      <c r="F265" s="29">
        <v>0</v>
      </c>
      <c r="G265" s="29">
        <v>0</v>
      </c>
      <c r="H265" s="29">
        <v>0</v>
      </c>
    </row>
    <row r="266" spans="1:8" x14ac:dyDescent="0.25">
      <c r="A266" s="29" t="s">
        <v>16</v>
      </c>
      <c r="B266" s="29">
        <v>0</v>
      </c>
      <c r="C266" s="29">
        <v>0</v>
      </c>
      <c r="D266" s="29">
        <v>0</v>
      </c>
      <c r="E266" s="29">
        <v>0</v>
      </c>
      <c r="F266" s="29">
        <v>0</v>
      </c>
      <c r="G266" s="29">
        <v>0</v>
      </c>
      <c r="H266" s="29">
        <v>0</v>
      </c>
    </row>
    <row r="267" spans="1:8" x14ac:dyDescent="0.25">
      <c r="A267" s="29" t="s">
        <v>17</v>
      </c>
      <c r="B267" s="29">
        <v>0</v>
      </c>
      <c r="C267" s="29">
        <v>0</v>
      </c>
      <c r="D267" s="29">
        <v>0</v>
      </c>
      <c r="E267" s="29">
        <v>0</v>
      </c>
      <c r="F267" s="29">
        <v>0</v>
      </c>
      <c r="G267" s="29">
        <v>0</v>
      </c>
      <c r="H267" s="29">
        <v>0</v>
      </c>
    </row>
    <row r="268" spans="1:8" x14ac:dyDescent="0.25">
      <c r="A268" s="29" t="s">
        <v>18</v>
      </c>
      <c r="B268" s="29">
        <v>0</v>
      </c>
      <c r="C268" s="29">
        <v>0</v>
      </c>
      <c r="D268" s="29">
        <v>0</v>
      </c>
      <c r="E268" s="29">
        <v>0</v>
      </c>
      <c r="F268" s="29">
        <v>0</v>
      </c>
      <c r="G268" s="29">
        <v>0</v>
      </c>
      <c r="H268" s="29">
        <v>0</v>
      </c>
    </row>
    <row r="269" spans="1:8" x14ac:dyDescent="0.25">
      <c r="A269" s="29" t="s">
        <v>19</v>
      </c>
      <c r="B269" s="29">
        <v>0</v>
      </c>
      <c r="C269" s="29">
        <v>0</v>
      </c>
      <c r="D269" s="29">
        <v>0</v>
      </c>
      <c r="E269" s="29">
        <v>0</v>
      </c>
      <c r="F269" s="29">
        <v>0</v>
      </c>
      <c r="G269" s="29">
        <v>0</v>
      </c>
      <c r="H269" s="29">
        <v>0</v>
      </c>
    </row>
    <row r="270" spans="1:8" x14ac:dyDescent="0.25">
      <c r="A270" s="29" t="s">
        <v>20</v>
      </c>
      <c r="B270" s="29">
        <v>0</v>
      </c>
      <c r="C270" s="29">
        <v>0</v>
      </c>
      <c r="D270" s="29">
        <v>0</v>
      </c>
      <c r="E270" s="29">
        <v>0</v>
      </c>
      <c r="F270" s="29">
        <v>0</v>
      </c>
      <c r="G270" s="29">
        <v>0</v>
      </c>
      <c r="H270" s="29">
        <v>0</v>
      </c>
    </row>
    <row r="271" spans="1:8" x14ac:dyDescent="0.25">
      <c r="A271" s="29" t="s">
        <v>21</v>
      </c>
      <c r="B271" s="29">
        <v>0</v>
      </c>
      <c r="C271" s="29">
        <v>0</v>
      </c>
      <c r="D271" s="29">
        <v>0</v>
      </c>
      <c r="E271" s="29">
        <v>0</v>
      </c>
      <c r="F271" s="29">
        <v>0</v>
      </c>
      <c r="G271" s="29">
        <v>0</v>
      </c>
      <c r="H271" s="29">
        <v>0</v>
      </c>
    </row>
    <row r="272" spans="1:8" x14ac:dyDescent="0.25">
      <c r="A272" s="29" t="s">
        <v>22</v>
      </c>
      <c r="B272" s="29">
        <v>0</v>
      </c>
      <c r="C272" s="29">
        <v>0</v>
      </c>
      <c r="D272" s="29">
        <v>0</v>
      </c>
      <c r="E272" s="29">
        <v>0</v>
      </c>
      <c r="F272" s="29">
        <v>0</v>
      </c>
      <c r="G272" s="29">
        <v>0</v>
      </c>
      <c r="H272" s="29">
        <v>0</v>
      </c>
    </row>
    <row r="273" spans="1:8" x14ac:dyDescent="0.25">
      <c r="A273" s="29" t="s">
        <v>478</v>
      </c>
      <c r="B273" s="29"/>
      <c r="C273" s="29"/>
      <c r="D273" s="29"/>
      <c r="E273" s="29"/>
      <c r="F273" s="29"/>
      <c r="G273" s="29"/>
      <c r="H273" s="29"/>
    </row>
    <row r="274" spans="1:8" x14ac:dyDescent="0.25">
      <c r="A274" s="29" t="s">
        <v>24</v>
      </c>
      <c r="B274" s="29" t="s">
        <v>1</v>
      </c>
      <c r="C274" s="29" t="s">
        <v>2</v>
      </c>
      <c r="D274" s="29" t="s">
        <v>3</v>
      </c>
      <c r="E274" s="29" t="s">
        <v>4</v>
      </c>
      <c r="F274" s="29" t="s">
        <v>5</v>
      </c>
      <c r="G274" s="29" t="s">
        <v>6</v>
      </c>
      <c r="H274" s="29" t="s">
        <v>7</v>
      </c>
    </row>
    <row r="275" spans="1:8" x14ac:dyDescent="0.25">
      <c r="A275" s="29" t="s">
        <v>8</v>
      </c>
      <c r="B275" s="29" t="s">
        <v>9</v>
      </c>
      <c r="C275" s="29" t="s">
        <v>9</v>
      </c>
      <c r="D275" s="29" t="s">
        <v>9</v>
      </c>
      <c r="E275" s="29" t="s">
        <v>9</v>
      </c>
      <c r="F275" s="29" t="s">
        <v>9</v>
      </c>
      <c r="G275" s="29" t="s">
        <v>9</v>
      </c>
      <c r="H275" s="29" t="s">
        <v>9</v>
      </c>
    </row>
    <row r="276" spans="1:8" x14ac:dyDescent="0.25">
      <c r="A276" s="29" t="s">
        <v>25</v>
      </c>
      <c r="B276" s="29">
        <v>110400</v>
      </c>
      <c r="C276" s="29">
        <v>82800</v>
      </c>
      <c r="D276" s="29">
        <v>0</v>
      </c>
      <c r="E276" s="29">
        <v>0</v>
      </c>
      <c r="F276" s="29">
        <v>0</v>
      </c>
      <c r="G276" s="29">
        <v>27000</v>
      </c>
      <c r="H276" s="29">
        <v>600</v>
      </c>
    </row>
    <row r="277" spans="1:8" x14ac:dyDescent="0.25">
      <c r="A277" s="29" t="s">
        <v>26</v>
      </c>
      <c r="B277" s="29">
        <v>6965</v>
      </c>
      <c r="C277" s="29">
        <v>3100</v>
      </c>
      <c r="D277" s="29">
        <v>0</v>
      </c>
      <c r="E277" s="29">
        <v>0</v>
      </c>
      <c r="F277" s="29">
        <v>0</v>
      </c>
      <c r="G277" s="29">
        <v>0</v>
      </c>
      <c r="H277" s="29">
        <v>3865</v>
      </c>
    </row>
    <row r="278" spans="1:8" x14ac:dyDescent="0.25">
      <c r="A278" s="29" t="s">
        <v>27</v>
      </c>
      <c r="B278" s="29">
        <v>0</v>
      </c>
      <c r="C278" s="29">
        <v>0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</row>
    <row r="279" spans="1:8" x14ac:dyDescent="0.25">
      <c r="A279" s="29" t="s">
        <v>28</v>
      </c>
      <c r="B279" s="29">
        <v>0</v>
      </c>
      <c r="C279" s="29">
        <v>0</v>
      </c>
      <c r="D279" s="29">
        <v>0</v>
      </c>
      <c r="E279" s="29">
        <v>0</v>
      </c>
      <c r="F279" s="29">
        <v>0</v>
      </c>
      <c r="G279" s="29">
        <v>0</v>
      </c>
      <c r="H279" s="29">
        <v>0</v>
      </c>
    </row>
    <row r="280" spans="1:8" x14ac:dyDescent="0.25">
      <c r="A280" s="29" t="s">
        <v>29</v>
      </c>
      <c r="B280" s="29">
        <v>960</v>
      </c>
      <c r="C280" s="29">
        <v>0</v>
      </c>
      <c r="D280" s="29">
        <v>0</v>
      </c>
      <c r="E280" s="29">
        <v>0</v>
      </c>
      <c r="F280" s="29">
        <v>0</v>
      </c>
      <c r="G280" s="29">
        <v>0</v>
      </c>
      <c r="H280" s="29">
        <v>960</v>
      </c>
    </row>
    <row r="281" spans="1:8" x14ac:dyDescent="0.25">
      <c r="A281" s="29" t="s">
        <v>30</v>
      </c>
      <c r="B281" s="29">
        <v>0</v>
      </c>
      <c r="C281" s="29">
        <v>0</v>
      </c>
      <c r="D281" s="29">
        <v>0</v>
      </c>
      <c r="E281" s="29">
        <v>0</v>
      </c>
      <c r="F281" s="29">
        <v>0</v>
      </c>
      <c r="G281" s="29">
        <v>0</v>
      </c>
      <c r="H281" s="29">
        <v>0</v>
      </c>
    </row>
    <row r="282" spans="1:8" x14ac:dyDescent="0.25">
      <c r="A282" s="29" t="s">
        <v>31</v>
      </c>
      <c r="B282" s="29">
        <v>1910</v>
      </c>
      <c r="C282" s="29">
        <v>0</v>
      </c>
      <c r="D282" s="29">
        <v>0</v>
      </c>
      <c r="E282" s="29">
        <v>0</v>
      </c>
      <c r="F282" s="29">
        <v>0</v>
      </c>
      <c r="G282" s="29">
        <v>0</v>
      </c>
      <c r="H282" s="29">
        <v>1910</v>
      </c>
    </row>
    <row r="283" spans="1:8" x14ac:dyDescent="0.25">
      <c r="A283" s="29" t="s">
        <v>32</v>
      </c>
      <c r="B283" s="29">
        <v>72110</v>
      </c>
      <c r="C283" s="29">
        <v>11610</v>
      </c>
      <c r="D283" s="29">
        <v>0</v>
      </c>
      <c r="E283" s="29">
        <v>0</v>
      </c>
      <c r="F283" s="29">
        <v>0</v>
      </c>
      <c r="G283" s="29">
        <v>58500</v>
      </c>
      <c r="H283" s="29">
        <v>2000</v>
      </c>
    </row>
    <row r="284" spans="1:8" x14ac:dyDescent="0.25">
      <c r="A284" s="29" t="s">
        <v>33</v>
      </c>
      <c r="B284" s="29">
        <v>3680</v>
      </c>
      <c r="C284" s="29">
        <v>600</v>
      </c>
      <c r="D284" s="29">
        <v>0</v>
      </c>
      <c r="E284" s="29">
        <v>0</v>
      </c>
      <c r="F284" s="29">
        <v>0</v>
      </c>
      <c r="G284" s="29">
        <v>0</v>
      </c>
      <c r="H284" s="29">
        <v>3080</v>
      </c>
    </row>
    <row r="285" spans="1:8" x14ac:dyDescent="0.25">
      <c r="A285" s="29" t="s">
        <v>479</v>
      </c>
      <c r="B285" s="29"/>
      <c r="C285" s="29"/>
      <c r="D285" s="29"/>
      <c r="E285" s="29"/>
      <c r="F285" s="29"/>
      <c r="G285" s="29"/>
      <c r="H285" s="29"/>
    </row>
    <row r="286" spans="1:8" x14ac:dyDescent="0.25">
      <c r="A286" s="29" t="s">
        <v>34</v>
      </c>
      <c r="B286" s="29" t="s">
        <v>1</v>
      </c>
      <c r="C286" s="29" t="s">
        <v>2</v>
      </c>
      <c r="D286" s="29" t="s">
        <v>3</v>
      </c>
      <c r="E286" s="29" t="s">
        <v>4</v>
      </c>
      <c r="F286" s="29" t="s">
        <v>5</v>
      </c>
      <c r="G286" s="29" t="s">
        <v>6</v>
      </c>
      <c r="H286" s="29" t="s">
        <v>7</v>
      </c>
    </row>
    <row r="287" spans="1:8" x14ac:dyDescent="0.25">
      <c r="A287" s="29" t="s">
        <v>8</v>
      </c>
      <c r="B287" s="29" t="s">
        <v>35</v>
      </c>
      <c r="C287" s="29" t="s">
        <v>35</v>
      </c>
      <c r="D287" s="29" t="s">
        <v>35</v>
      </c>
      <c r="E287" s="29" t="s">
        <v>35</v>
      </c>
      <c r="F287" s="29" t="s">
        <v>35</v>
      </c>
      <c r="G287" s="29" t="s">
        <v>35</v>
      </c>
      <c r="H287" s="29" t="s">
        <v>35</v>
      </c>
    </row>
    <row r="288" spans="1:8" x14ac:dyDescent="0.25">
      <c r="A288" s="29" t="s">
        <v>10</v>
      </c>
      <c r="B288" s="29">
        <v>0</v>
      </c>
      <c r="C288" s="29">
        <v>0</v>
      </c>
      <c r="D288" s="29">
        <v>0</v>
      </c>
      <c r="E288" s="29">
        <v>0</v>
      </c>
      <c r="F288" s="29">
        <v>0</v>
      </c>
      <c r="G288" s="29">
        <v>0</v>
      </c>
      <c r="H288" s="29">
        <v>0</v>
      </c>
    </row>
    <row r="289" spans="1:8" x14ac:dyDescent="0.25">
      <c r="A289" s="29" t="s">
        <v>36</v>
      </c>
      <c r="B289" s="29">
        <v>168</v>
      </c>
      <c r="C289" s="29">
        <v>0</v>
      </c>
      <c r="D289" s="29">
        <v>0</v>
      </c>
      <c r="E289" s="29">
        <v>0</v>
      </c>
      <c r="F289" s="29">
        <v>0</v>
      </c>
      <c r="G289" s="29">
        <v>148</v>
      </c>
      <c r="H289" s="29">
        <v>20</v>
      </c>
    </row>
    <row r="290" spans="1:8" x14ac:dyDescent="0.25">
      <c r="A290" s="29" t="s">
        <v>37</v>
      </c>
      <c r="B290" s="29">
        <v>100</v>
      </c>
      <c r="C290" s="29">
        <v>0</v>
      </c>
      <c r="D290" s="29">
        <v>0</v>
      </c>
      <c r="E290" s="29">
        <v>0</v>
      </c>
      <c r="F290" s="29">
        <v>0</v>
      </c>
      <c r="G290" s="29">
        <v>97</v>
      </c>
      <c r="H290" s="29">
        <v>3</v>
      </c>
    </row>
    <row r="291" spans="1:8" x14ac:dyDescent="0.25">
      <c r="A291" s="29" t="s">
        <v>38</v>
      </c>
      <c r="B291" s="29">
        <v>7894</v>
      </c>
      <c r="C291" s="29">
        <v>3477</v>
      </c>
      <c r="D291" s="29">
        <v>0</v>
      </c>
      <c r="E291" s="29">
        <v>0</v>
      </c>
      <c r="F291" s="29">
        <v>0</v>
      </c>
      <c r="G291" s="29">
        <v>4355</v>
      </c>
      <c r="H291" s="29">
        <v>62</v>
      </c>
    </row>
    <row r="292" spans="1:8" x14ac:dyDescent="0.25">
      <c r="A292" s="29" t="s">
        <v>39</v>
      </c>
      <c r="B292" s="29">
        <v>1556</v>
      </c>
      <c r="C292" s="29">
        <v>538</v>
      </c>
      <c r="D292" s="29">
        <v>0</v>
      </c>
      <c r="E292" s="29">
        <v>0</v>
      </c>
      <c r="F292" s="29">
        <v>0</v>
      </c>
      <c r="G292" s="29">
        <v>803</v>
      </c>
      <c r="H292" s="29">
        <v>215</v>
      </c>
    </row>
    <row r="293" spans="1:8" x14ac:dyDescent="0.25">
      <c r="A293" s="29" t="s">
        <v>40</v>
      </c>
      <c r="B293" s="29">
        <v>8633</v>
      </c>
      <c r="C293" s="29">
        <v>6138</v>
      </c>
      <c r="D293" s="29">
        <v>0</v>
      </c>
      <c r="E293" s="29">
        <v>0</v>
      </c>
      <c r="F293" s="29">
        <v>0</v>
      </c>
      <c r="G293" s="29">
        <v>2364</v>
      </c>
      <c r="H293" s="29">
        <v>131</v>
      </c>
    </row>
    <row r="294" spans="1:8" x14ac:dyDescent="0.25">
      <c r="A294" s="29" t="s">
        <v>41</v>
      </c>
      <c r="B294" s="29">
        <v>0</v>
      </c>
      <c r="C294" s="29">
        <v>0</v>
      </c>
      <c r="D294" s="29">
        <v>0</v>
      </c>
      <c r="E294" s="29">
        <v>0</v>
      </c>
      <c r="F294" s="29">
        <v>0</v>
      </c>
      <c r="G294" s="29">
        <v>0</v>
      </c>
      <c r="H294" s="29">
        <v>0</v>
      </c>
    </row>
    <row r="295" spans="1:8" x14ac:dyDescent="0.25">
      <c r="A295" s="29" t="s">
        <v>42</v>
      </c>
      <c r="B295" s="29">
        <v>0</v>
      </c>
      <c r="C295" s="29">
        <v>0</v>
      </c>
      <c r="D295" s="29">
        <v>0</v>
      </c>
      <c r="E295" s="29">
        <v>0</v>
      </c>
      <c r="F295" s="29">
        <v>0</v>
      </c>
      <c r="G295" s="29">
        <v>0</v>
      </c>
      <c r="H295" s="29">
        <v>0</v>
      </c>
    </row>
    <row r="296" spans="1:8" x14ac:dyDescent="0.25">
      <c r="A296" s="29" t="s">
        <v>43</v>
      </c>
      <c r="B296" s="29">
        <v>0</v>
      </c>
      <c r="C296" s="29">
        <v>0</v>
      </c>
      <c r="D296" s="29">
        <v>0</v>
      </c>
      <c r="E296" s="29">
        <v>0</v>
      </c>
      <c r="F296" s="29">
        <v>0</v>
      </c>
      <c r="G296" s="29">
        <v>0</v>
      </c>
      <c r="H296" s="29">
        <v>0</v>
      </c>
    </row>
    <row r="297" spans="1:8" x14ac:dyDescent="0.25">
      <c r="A297" s="29" t="s">
        <v>44</v>
      </c>
      <c r="B297" s="29">
        <v>0</v>
      </c>
      <c r="C297" s="29">
        <v>0</v>
      </c>
      <c r="D297" s="29">
        <v>0</v>
      </c>
      <c r="E297" s="29">
        <v>0</v>
      </c>
      <c r="F297" s="29">
        <v>0</v>
      </c>
      <c r="G297" s="29">
        <v>0</v>
      </c>
      <c r="H297" s="29">
        <v>0</v>
      </c>
    </row>
    <row r="298" spans="1:8" x14ac:dyDescent="0.25">
      <c r="A298" s="29" t="s">
        <v>45</v>
      </c>
      <c r="B298" s="29">
        <v>0</v>
      </c>
      <c r="C298" s="29">
        <v>0</v>
      </c>
      <c r="D298" s="29">
        <v>0</v>
      </c>
      <c r="E298" s="29">
        <v>0</v>
      </c>
      <c r="F298" s="29">
        <v>0</v>
      </c>
      <c r="G298" s="29">
        <v>0</v>
      </c>
      <c r="H298" s="29">
        <v>0</v>
      </c>
    </row>
    <row r="299" spans="1:8" x14ac:dyDescent="0.25">
      <c r="A299" s="29" t="s">
        <v>46</v>
      </c>
      <c r="B299" s="29">
        <v>0</v>
      </c>
      <c r="C299" s="29">
        <v>0</v>
      </c>
      <c r="D299" s="29">
        <v>0</v>
      </c>
      <c r="E299" s="29">
        <v>0</v>
      </c>
      <c r="F299" s="29">
        <v>0</v>
      </c>
      <c r="G299" s="29">
        <v>0</v>
      </c>
      <c r="H299" s="29">
        <v>0</v>
      </c>
    </row>
    <row r="300" spans="1:8" x14ac:dyDescent="0.25">
      <c r="A300" s="29" t="s">
        <v>47</v>
      </c>
      <c r="B300" s="29">
        <v>0</v>
      </c>
      <c r="C300" s="29">
        <v>0</v>
      </c>
      <c r="D300" s="29">
        <v>0</v>
      </c>
      <c r="E300" s="29">
        <v>0</v>
      </c>
      <c r="F300" s="29">
        <v>0</v>
      </c>
      <c r="G300" s="29">
        <v>0</v>
      </c>
      <c r="H300" s="29">
        <v>0</v>
      </c>
    </row>
    <row r="301" spans="1:8" x14ac:dyDescent="0.25">
      <c r="A301" s="29" t="s">
        <v>48</v>
      </c>
      <c r="B301" s="29">
        <v>0</v>
      </c>
      <c r="C301" s="29">
        <v>0</v>
      </c>
      <c r="D301" s="29">
        <v>0</v>
      </c>
      <c r="E301" s="29">
        <v>0</v>
      </c>
      <c r="F301" s="29">
        <v>0</v>
      </c>
      <c r="G301" s="29">
        <v>0</v>
      </c>
      <c r="H301" s="29">
        <v>0</v>
      </c>
    </row>
    <row r="302" spans="1:8" x14ac:dyDescent="0.25">
      <c r="A302" s="29" t="s">
        <v>49</v>
      </c>
      <c r="B302" s="29">
        <v>0</v>
      </c>
      <c r="C302" s="29">
        <v>0</v>
      </c>
      <c r="D302" s="29">
        <v>0</v>
      </c>
      <c r="E302" s="29">
        <v>0</v>
      </c>
      <c r="F302" s="29">
        <v>0</v>
      </c>
      <c r="G302" s="29">
        <v>0</v>
      </c>
      <c r="H302" s="29">
        <v>0</v>
      </c>
    </row>
    <row r="303" spans="1:8" x14ac:dyDescent="0.25">
      <c r="A303" s="29" t="s">
        <v>480</v>
      </c>
      <c r="B303" s="29"/>
      <c r="C303" s="29"/>
      <c r="D303" s="29"/>
      <c r="E303" s="29"/>
      <c r="F303" s="29"/>
      <c r="G303" s="29"/>
      <c r="H303" s="29"/>
    </row>
    <row r="304" spans="1:8" x14ac:dyDescent="0.25">
      <c r="A304" s="29" t="s">
        <v>24</v>
      </c>
      <c r="B304" s="29" t="s">
        <v>1</v>
      </c>
      <c r="C304" s="29" t="s">
        <v>2</v>
      </c>
      <c r="D304" s="29" t="s">
        <v>3</v>
      </c>
      <c r="E304" s="29" t="s">
        <v>4</v>
      </c>
      <c r="F304" s="29" t="s">
        <v>5</v>
      </c>
      <c r="G304" s="29" t="s">
        <v>6</v>
      </c>
      <c r="H304" s="29" t="s">
        <v>7</v>
      </c>
    </row>
    <row r="305" spans="1:8" x14ac:dyDescent="0.25">
      <c r="A305" s="29" t="s">
        <v>8</v>
      </c>
      <c r="B305" s="29" t="s">
        <v>9</v>
      </c>
      <c r="C305" s="29" t="s">
        <v>9</v>
      </c>
      <c r="D305" s="29" t="s">
        <v>9</v>
      </c>
      <c r="E305" s="29" t="s">
        <v>9</v>
      </c>
      <c r="F305" s="29" t="s">
        <v>9</v>
      </c>
      <c r="G305" s="29" t="s">
        <v>9</v>
      </c>
      <c r="H305" s="29" t="s">
        <v>9</v>
      </c>
    </row>
    <row r="306" spans="1:8" x14ac:dyDescent="0.25">
      <c r="A306" s="29" t="s">
        <v>50</v>
      </c>
      <c r="B306" s="29">
        <v>581764</v>
      </c>
      <c r="C306" s="29">
        <v>298784</v>
      </c>
      <c r="D306" s="29">
        <v>0</v>
      </c>
      <c r="E306" s="29">
        <v>0</v>
      </c>
      <c r="F306" s="29">
        <v>0</v>
      </c>
      <c r="G306" s="29">
        <v>24650</v>
      </c>
      <c r="H306" s="29">
        <v>256986</v>
      </c>
    </row>
    <row r="307" spans="1:8" x14ac:dyDescent="0.25">
      <c r="A307" s="29" t="s">
        <v>51</v>
      </c>
      <c r="B307" s="29">
        <v>130980</v>
      </c>
      <c r="C307" s="29">
        <v>32859</v>
      </c>
      <c r="D307" s="29">
        <v>0</v>
      </c>
      <c r="E307" s="29">
        <v>0</v>
      </c>
      <c r="F307" s="29">
        <v>0</v>
      </c>
      <c r="G307" s="29">
        <v>15307</v>
      </c>
      <c r="H307" s="29">
        <v>82814</v>
      </c>
    </row>
    <row r="308" spans="1:8" x14ac:dyDescent="0.25">
      <c r="A308" s="29" t="s">
        <v>52</v>
      </c>
      <c r="B308" s="29">
        <v>452743</v>
      </c>
      <c r="C308" s="29">
        <v>48950</v>
      </c>
      <c r="D308" s="29">
        <v>0</v>
      </c>
      <c r="E308" s="29">
        <v>0</v>
      </c>
      <c r="F308" s="29">
        <v>0</v>
      </c>
      <c r="G308" s="29">
        <v>5037</v>
      </c>
      <c r="H308" s="29">
        <v>398230</v>
      </c>
    </row>
    <row r="309" spans="1:8" x14ac:dyDescent="0.25">
      <c r="A309" s="29" t="s">
        <v>53</v>
      </c>
      <c r="B309" s="29">
        <v>27828</v>
      </c>
      <c r="C309" s="29">
        <v>15568</v>
      </c>
      <c r="D309" s="29">
        <v>0</v>
      </c>
      <c r="E309" s="29">
        <v>0</v>
      </c>
      <c r="F309" s="29">
        <v>0</v>
      </c>
      <c r="G309" s="29">
        <v>0</v>
      </c>
      <c r="H309" s="29">
        <v>12260</v>
      </c>
    </row>
    <row r="310" spans="1:8" x14ac:dyDescent="0.25">
      <c r="A310" s="29" t="s">
        <v>54</v>
      </c>
      <c r="B310" s="29">
        <v>1346431</v>
      </c>
      <c r="C310" s="29">
        <v>420654</v>
      </c>
      <c r="D310" s="29">
        <v>0</v>
      </c>
      <c r="E310" s="29">
        <v>0</v>
      </c>
      <c r="F310" s="29">
        <v>0</v>
      </c>
      <c r="G310" s="29">
        <v>43935</v>
      </c>
      <c r="H310" s="29">
        <v>881824</v>
      </c>
    </row>
    <row r="311" spans="1:8" x14ac:dyDescent="0.25">
      <c r="A311" s="29" t="s">
        <v>55</v>
      </c>
      <c r="B311" s="29">
        <v>3410196</v>
      </c>
      <c r="C311" s="29">
        <v>1568294</v>
      </c>
      <c r="D311" s="29">
        <v>0</v>
      </c>
      <c r="E311" s="29">
        <v>0</v>
      </c>
      <c r="F311" s="29">
        <v>0</v>
      </c>
      <c r="G311" s="29">
        <v>22391</v>
      </c>
      <c r="H311" s="29">
        <v>1819270</v>
      </c>
    </row>
    <row r="312" spans="1:8" x14ac:dyDescent="0.25">
      <c r="A312" s="29" t="s">
        <v>56</v>
      </c>
      <c r="B312" s="29">
        <v>265955</v>
      </c>
      <c r="C312" s="29">
        <v>106483</v>
      </c>
      <c r="D312" s="29">
        <v>0</v>
      </c>
      <c r="E312" s="29">
        <v>0</v>
      </c>
      <c r="F312" s="29">
        <v>0</v>
      </c>
      <c r="G312" s="29">
        <v>24124</v>
      </c>
      <c r="H312" s="29">
        <v>135185</v>
      </c>
    </row>
    <row r="313" spans="1:8" x14ac:dyDescent="0.25">
      <c r="A313" s="29" t="s">
        <v>57</v>
      </c>
      <c r="B313" s="29">
        <v>140449</v>
      </c>
      <c r="C313" s="29">
        <v>32283</v>
      </c>
      <c r="D313" s="29">
        <v>0</v>
      </c>
      <c r="E313" s="29">
        <v>0</v>
      </c>
      <c r="F313" s="29">
        <v>0</v>
      </c>
      <c r="G313" s="29">
        <v>15100</v>
      </c>
      <c r="H313" s="29">
        <v>93066</v>
      </c>
    </row>
    <row r="314" spans="1:8" x14ac:dyDescent="0.25">
      <c r="A314" s="29" t="s">
        <v>58</v>
      </c>
      <c r="B314" s="29">
        <v>209016</v>
      </c>
      <c r="C314" s="29">
        <v>82305</v>
      </c>
      <c r="D314" s="29">
        <v>0</v>
      </c>
      <c r="E314" s="29">
        <v>0</v>
      </c>
      <c r="F314" s="29">
        <v>0</v>
      </c>
      <c r="G314" s="29">
        <v>6941</v>
      </c>
      <c r="H314" s="29">
        <v>119770</v>
      </c>
    </row>
    <row r="315" spans="1:8" x14ac:dyDescent="0.25">
      <c r="A315" s="29" t="s">
        <v>59</v>
      </c>
      <c r="B315" s="29">
        <v>26568</v>
      </c>
      <c r="C315" s="29">
        <v>0</v>
      </c>
      <c r="D315" s="29">
        <v>0</v>
      </c>
      <c r="E315" s="29">
        <v>0</v>
      </c>
      <c r="F315" s="29">
        <v>0</v>
      </c>
      <c r="G315" s="29">
        <v>0</v>
      </c>
      <c r="H315" s="29">
        <v>26568</v>
      </c>
    </row>
    <row r="316" spans="1:8" x14ac:dyDescent="0.25">
      <c r="A316" s="29" t="s">
        <v>481</v>
      </c>
      <c r="B316" s="29"/>
      <c r="C316" s="29"/>
      <c r="D316" s="29"/>
      <c r="E316" s="29"/>
      <c r="F316" s="29"/>
      <c r="G316" s="29"/>
      <c r="H316" s="29"/>
    </row>
    <row r="317" spans="1:8" x14ac:dyDescent="0.25">
      <c r="A317" s="29" t="s">
        <v>60</v>
      </c>
      <c r="B317" s="29" t="s">
        <v>1</v>
      </c>
      <c r="C317" s="29" t="s">
        <v>2</v>
      </c>
      <c r="D317" s="29" t="s">
        <v>3</v>
      </c>
      <c r="E317" s="29" t="s">
        <v>4</v>
      </c>
      <c r="F317" s="29" t="s">
        <v>5</v>
      </c>
      <c r="G317" s="29" t="s">
        <v>6</v>
      </c>
      <c r="H317" s="29" t="s">
        <v>7</v>
      </c>
    </row>
    <row r="318" spans="1:8" x14ac:dyDescent="0.25">
      <c r="A318" s="29" t="s">
        <v>8</v>
      </c>
      <c r="B318" s="29" t="s">
        <v>35</v>
      </c>
      <c r="C318" s="29" t="s">
        <v>35</v>
      </c>
      <c r="D318" s="29" t="s">
        <v>35</v>
      </c>
      <c r="E318" s="29" t="s">
        <v>35</v>
      </c>
      <c r="F318" s="29" t="s">
        <v>35</v>
      </c>
      <c r="G318" s="29" t="s">
        <v>35</v>
      </c>
      <c r="H318" s="29" t="s">
        <v>35</v>
      </c>
    </row>
    <row r="319" spans="1:8" x14ac:dyDescent="0.25">
      <c r="A319" s="29" t="s">
        <v>61</v>
      </c>
      <c r="B319" s="29">
        <v>0</v>
      </c>
      <c r="C319" s="29">
        <v>0</v>
      </c>
      <c r="D319" s="29">
        <v>0</v>
      </c>
      <c r="E319" s="29">
        <v>0</v>
      </c>
      <c r="F319" s="29">
        <v>0</v>
      </c>
      <c r="G319" s="29">
        <v>0</v>
      </c>
      <c r="H319" s="29">
        <v>0</v>
      </c>
    </row>
    <row r="320" spans="1:8" x14ac:dyDescent="0.25">
      <c r="A320" s="29" t="s">
        <v>62</v>
      </c>
      <c r="B320" s="29">
        <v>0</v>
      </c>
      <c r="C320" s="29">
        <v>0</v>
      </c>
      <c r="D320" s="29">
        <v>0</v>
      </c>
      <c r="E320" s="29">
        <v>0</v>
      </c>
      <c r="F320" s="29">
        <v>0</v>
      </c>
      <c r="G320" s="29">
        <v>0</v>
      </c>
      <c r="H320" s="29">
        <v>0</v>
      </c>
    </row>
    <row r="321" spans="1:8" x14ac:dyDescent="0.25">
      <c r="A321" s="29" t="s">
        <v>63</v>
      </c>
      <c r="B321" s="29">
        <v>0</v>
      </c>
      <c r="C321" s="29">
        <v>0</v>
      </c>
      <c r="D321" s="29">
        <v>0</v>
      </c>
      <c r="E321" s="29">
        <v>0</v>
      </c>
      <c r="F321" s="29">
        <v>0</v>
      </c>
      <c r="G321" s="29">
        <v>0</v>
      </c>
      <c r="H321" s="29">
        <v>0</v>
      </c>
    </row>
    <row r="322" spans="1:8" x14ac:dyDescent="0.25">
      <c r="A322" s="29" t="s">
        <v>64</v>
      </c>
      <c r="B322" s="29">
        <v>0</v>
      </c>
      <c r="C322" s="29">
        <v>0</v>
      </c>
      <c r="D322" s="29">
        <v>0</v>
      </c>
      <c r="E322" s="29">
        <v>0</v>
      </c>
      <c r="F322" s="29">
        <v>0</v>
      </c>
      <c r="G322" s="29">
        <v>0</v>
      </c>
      <c r="H322" s="29">
        <v>0</v>
      </c>
    </row>
    <row r="323" spans="1:8" x14ac:dyDescent="0.25">
      <c r="A323" s="29" t="s">
        <v>65</v>
      </c>
      <c r="B323" s="29">
        <v>0</v>
      </c>
      <c r="C323" s="29">
        <v>0</v>
      </c>
      <c r="D323" s="29">
        <v>0</v>
      </c>
      <c r="E323" s="29">
        <v>0</v>
      </c>
      <c r="F323" s="29">
        <v>0</v>
      </c>
      <c r="G323" s="29">
        <v>0</v>
      </c>
      <c r="H323" s="29">
        <v>0</v>
      </c>
    </row>
    <row r="324" spans="1:8" x14ac:dyDescent="0.25">
      <c r="A324" s="29" t="s">
        <v>66</v>
      </c>
      <c r="B324" s="29">
        <v>0</v>
      </c>
      <c r="C324" s="29">
        <v>0</v>
      </c>
      <c r="D324" s="29">
        <v>0</v>
      </c>
      <c r="E324" s="29">
        <v>0</v>
      </c>
      <c r="F324" s="29">
        <v>0</v>
      </c>
      <c r="G324" s="29">
        <v>0</v>
      </c>
      <c r="H324" s="29">
        <v>0</v>
      </c>
    </row>
    <row r="325" spans="1:8" x14ac:dyDescent="0.25">
      <c r="A325" s="29" t="s">
        <v>67</v>
      </c>
      <c r="B325" s="29">
        <v>503</v>
      </c>
      <c r="C325" s="29">
        <v>88</v>
      </c>
      <c r="D325" s="29">
        <v>0</v>
      </c>
      <c r="E325" s="29">
        <v>0</v>
      </c>
      <c r="F325" s="29">
        <v>0</v>
      </c>
      <c r="G325" s="29">
        <v>0</v>
      </c>
      <c r="H325" s="29">
        <v>415</v>
      </c>
    </row>
    <row r="326" spans="1:8" x14ac:dyDescent="0.25">
      <c r="A326" s="29" t="s">
        <v>68</v>
      </c>
      <c r="B326" s="29">
        <v>182</v>
      </c>
      <c r="C326" s="29">
        <v>36</v>
      </c>
      <c r="D326" s="29">
        <v>0</v>
      </c>
      <c r="E326" s="29">
        <v>0</v>
      </c>
      <c r="F326" s="29">
        <v>0</v>
      </c>
      <c r="G326" s="29">
        <v>0</v>
      </c>
      <c r="H326" s="29">
        <v>146</v>
      </c>
    </row>
    <row r="327" spans="1:8" x14ac:dyDescent="0.25">
      <c r="A327" s="29" t="s">
        <v>69</v>
      </c>
      <c r="B327" s="29">
        <v>332</v>
      </c>
      <c r="C327" s="29">
        <v>126</v>
      </c>
      <c r="D327" s="29">
        <v>0</v>
      </c>
      <c r="E327" s="29">
        <v>0</v>
      </c>
      <c r="F327" s="29">
        <v>0</v>
      </c>
      <c r="G327" s="29">
        <v>0</v>
      </c>
      <c r="H327" s="29">
        <v>206</v>
      </c>
    </row>
    <row r="328" spans="1:8" x14ac:dyDescent="0.25">
      <c r="A328" s="29" t="s">
        <v>70</v>
      </c>
      <c r="B328" s="29">
        <v>197</v>
      </c>
      <c r="C328" s="29">
        <v>40</v>
      </c>
      <c r="D328" s="29">
        <v>0</v>
      </c>
      <c r="E328" s="29">
        <v>0</v>
      </c>
      <c r="F328" s="29">
        <v>0</v>
      </c>
      <c r="G328" s="29">
        <v>0</v>
      </c>
      <c r="H328" s="29">
        <v>157</v>
      </c>
    </row>
    <row r="329" spans="1:8" x14ac:dyDescent="0.25">
      <c r="A329" s="29" t="s">
        <v>71</v>
      </c>
      <c r="B329" s="29">
        <v>391</v>
      </c>
      <c r="C329" s="29">
        <v>79</v>
      </c>
      <c r="D329" s="29">
        <v>0</v>
      </c>
      <c r="E329" s="29">
        <v>0</v>
      </c>
      <c r="F329" s="29">
        <v>0</v>
      </c>
      <c r="G329" s="29">
        <v>0</v>
      </c>
      <c r="H329" s="29">
        <v>312</v>
      </c>
    </row>
    <row r="330" spans="1:8" x14ac:dyDescent="0.25">
      <c r="A330" s="29" t="s">
        <v>72</v>
      </c>
      <c r="B330" s="29">
        <v>704</v>
      </c>
      <c r="C330" s="29">
        <v>235</v>
      </c>
      <c r="D330" s="29">
        <v>0</v>
      </c>
      <c r="E330" s="29">
        <v>0</v>
      </c>
      <c r="F330" s="29">
        <v>0</v>
      </c>
      <c r="G330" s="29">
        <v>0</v>
      </c>
      <c r="H330" s="29">
        <v>469</v>
      </c>
    </row>
    <row r="331" spans="1:8" x14ac:dyDescent="0.25">
      <c r="A331" s="29" t="s">
        <v>73</v>
      </c>
      <c r="B331" s="29">
        <v>668</v>
      </c>
      <c r="C331" s="29">
        <v>131</v>
      </c>
      <c r="D331" s="29">
        <v>0</v>
      </c>
      <c r="E331" s="29">
        <v>0</v>
      </c>
      <c r="F331" s="29">
        <v>0</v>
      </c>
      <c r="G331" s="29">
        <v>0</v>
      </c>
      <c r="H331" s="29">
        <v>537</v>
      </c>
    </row>
    <row r="332" spans="1:8" x14ac:dyDescent="0.25">
      <c r="A332" s="29" t="s">
        <v>74</v>
      </c>
      <c r="B332" s="29">
        <v>207</v>
      </c>
      <c r="C332" s="29">
        <v>15</v>
      </c>
      <c r="D332" s="29">
        <v>0</v>
      </c>
      <c r="E332" s="29">
        <v>0</v>
      </c>
      <c r="F332" s="29">
        <v>0</v>
      </c>
      <c r="G332" s="29">
        <v>0</v>
      </c>
      <c r="H332" s="29">
        <v>192</v>
      </c>
    </row>
    <row r="333" spans="1:8" x14ac:dyDescent="0.25">
      <c r="A333" s="29" t="s">
        <v>75</v>
      </c>
      <c r="B333" s="29">
        <v>134</v>
      </c>
      <c r="C333" s="29">
        <v>28</v>
      </c>
      <c r="D333" s="29">
        <v>0</v>
      </c>
      <c r="E333" s="29">
        <v>0</v>
      </c>
      <c r="F333" s="29">
        <v>0</v>
      </c>
      <c r="G333" s="29">
        <v>0</v>
      </c>
      <c r="H333" s="29">
        <v>106</v>
      </c>
    </row>
    <row r="334" spans="1:8" x14ac:dyDescent="0.25">
      <c r="A334" s="29" t="s">
        <v>76</v>
      </c>
      <c r="B334" s="29">
        <v>113</v>
      </c>
      <c r="C334" s="29">
        <v>30</v>
      </c>
      <c r="D334" s="29">
        <v>0</v>
      </c>
      <c r="E334" s="29">
        <v>0</v>
      </c>
      <c r="F334" s="29">
        <v>0</v>
      </c>
      <c r="G334" s="29">
        <v>0</v>
      </c>
      <c r="H334" s="29">
        <v>83</v>
      </c>
    </row>
    <row r="335" spans="1:8" x14ac:dyDescent="0.25">
      <c r="A335" s="29" t="s">
        <v>77</v>
      </c>
      <c r="B335" s="29">
        <v>559</v>
      </c>
      <c r="C335" s="29">
        <v>295</v>
      </c>
      <c r="D335" s="29">
        <v>0</v>
      </c>
      <c r="E335" s="29">
        <v>0</v>
      </c>
      <c r="F335" s="29">
        <v>0</v>
      </c>
      <c r="G335" s="29">
        <v>0</v>
      </c>
      <c r="H335" s="29">
        <v>264</v>
      </c>
    </row>
    <row r="336" spans="1:8" x14ac:dyDescent="0.25">
      <c r="A336" s="29" t="s">
        <v>78</v>
      </c>
      <c r="B336" s="29">
        <v>796</v>
      </c>
      <c r="C336" s="29">
        <v>215</v>
      </c>
      <c r="D336" s="29">
        <v>0</v>
      </c>
      <c r="E336" s="29">
        <v>0</v>
      </c>
      <c r="F336" s="29">
        <v>0</v>
      </c>
      <c r="G336" s="29">
        <v>0</v>
      </c>
      <c r="H336" s="29">
        <v>581</v>
      </c>
    </row>
    <row r="337" spans="1:8" x14ac:dyDescent="0.25">
      <c r="A337" s="29" t="s">
        <v>79</v>
      </c>
      <c r="B337" s="29">
        <v>2735</v>
      </c>
      <c r="C337" s="29">
        <v>340</v>
      </c>
      <c r="D337" s="29">
        <v>0</v>
      </c>
      <c r="E337" s="29">
        <v>0</v>
      </c>
      <c r="F337" s="29">
        <v>0</v>
      </c>
      <c r="G337" s="29">
        <v>0</v>
      </c>
      <c r="H337" s="29">
        <v>2395</v>
      </c>
    </row>
    <row r="338" spans="1:8" x14ac:dyDescent="0.25">
      <c r="A338" s="29" t="s">
        <v>80</v>
      </c>
      <c r="B338" s="29">
        <v>1621</v>
      </c>
      <c r="C338" s="29">
        <v>553</v>
      </c>
      <c r="D338" s="29">
        <v>0</v>
      </c>
      <c r="E338" s="29">
        <v>0</v>
      </c>
      <c r="F338" s="29">
        <v>0</v>
      </c>
      <c r="G338" s="29">
        <v>0</v>
      </c>
      <c r="H338" s="29">
        <v>1068</v>
      </c>
    </row>
    <row r="339" spans="1:8" x14ac:dyDescent="0.25">
      <c r="A339" s="29" t="s">
        <v>81</v>
      </c>
      <c r="B339" s="29">
        <v>772</v>
      </c>
      <c r="C339" s="29">
        <v>221</v>
      </c>
      <c r="D339" s="29">
        <v>0</v>
      </c>
      <c r="E339" s="29">
        <v>0</v>
      </c>
      <c r="F339" s="29">
        <v>0</v>
      </c>
      <c r="G339" s="29">
        <v>0</v>
      </c>
      <c r="H339" s="29">
        <v>551</v>
      </c>
    </row>
    <row r="340" spans="1:8" x14ac:dyDescent="0.25">
      <c r="A340" s="29" t="s">
        <v>82</v>
      </c>
      <c r="B340" s="29">
        <v>1508</v>
      </c>
      <c r="C340" s="29">
        <v>227</v>
      </c>
      <c r="D340" s="29">
        <v>0</v>
      </c>
      <c r="E340" s="29">
        <v>0</v>
      </c>
      <c r="F340" s="29">
        <v>0</v>
      </c>
      <c r="G340" s="29">
        <v>0</v>
      </c>
      <c r="H340" s="29">
        <v>1281</v>
      </c>
    </row>
    <row r="341" spans="1:8" x14ac:dyDescent="0.25">
      <c r="A341" s="29" t="s">
        <v>83</v>
      </c>
      <c r="B341" s="29">
        <v>2353</v>
      </c>
      <c r="C341" s="29">
        <v>905</v>
      </c>
      <c r="D341" s="29">
        <v>0</v>
      </c>
      <c r="E341" s="29">
        <v>0</v>
      </c>
      <c r="F341" s="29">
        <v>0</v>
      </c>
      <c r="G341" s="29">
        <v>0</v>
      </c>
      <c r="H341" s="29">
        <v>1448</v>
      </c>
    </row>
    <row r="342" spans="1:8" x14ac:dyDescent="0.25">
      <c r="A342" s="29" t="s">
        <v>84</v>
      </c>
      <c r="B342" s="29">
        <v>2255</v>
      </c>
      <c r="C342" s="29">
        <v>646</v>
      </c>
      <c r="D342" s="29">
        <v>0</v>
      </c>
      <c r="E342" s="29">
        <v>0</v>
      </c>
      <c r="F342" s="29">
        <v>0</v>
      </c>
      <c r="G342" s="29">
        <v>0</v>
      </c>
      <c r="H342" s="29">
        <v>1609</v>
      </c>
    </row>
    <row r="343" spans="1:8" x14ac:dyDescent="0.25">
      <c r="A343" s="29" t="s">
        <v>85</v>
      </c>
      <c r="B343" s="29">
        <v>22175</v>
      </c>
      <c r="C343" s="29">
        <v>3155</v>
      </c>
      <c r="D343" s="29">
        <v>0</v>
      </c>
      <c r="E343" s="29">
        <v>0</v>
      </c>
      <c r="F343" s="29">
        <v>0</v>
      </c>
      <c r="G343" s="29">
        <v>0</v>
      </c>
      <c r="H343" s="29">
        <v>19020</v>
      </c>
    </row>
    <row r="344" spans="1:8" x14ac:dyDescent="0.25">
      <c r="A344" s="29" t="s">
        <v>86</v>
      </c>
      <c r="B344" s="29">
        <v>4844</v>
      </c>
      <c r="C344" s="29">
        <v>1572</v>
      </c>
      <c r="D344" s="29">
        <v>0</v>
      </c>
      <c r="E344" s="29">
        <v>0</v>
      </c>
      <c r="F344" s="29">
        <v>0</v>
      </c>
      <c r="G344" s="29">
        <v>0</v>
      </c>
      <c r="H344" s="29">
        <v>3272</v>
      </c>
    </row>
    <row r="345" spans="1:8" x14ac:dyDescent="0.25">
      <c r="A345" s="29" t="s">
        <v>87</v>
      </c>
      <c r="B345" s="29">
        <v>2546</v>
      </c>
      <c r="C345" s="29">
        <v>868</v>
      </c>
      <c r="D345" s="29">
        <v>0</v>
      </c>
      <c r="E345" s="29">
        <v>0</v>
      </c>
      <c r="F345" s="29">
        <v>0</v>
      </c>
      <c r="G345" s="29">
        <v>0</v>
      </c>
      <c r="H345" s="29">
        <v>1678</v>
      </c>
    </row>
    <row r="346" spans="1:8" x14ac:dyDescent="0.25">
      <c r="A346" s="29" t="s">
        <v>88</v>
      </c>
      <c r="B346" s="29">
        <v>4426</v>
      </c>
      <c r="C346" s="29">
        <v>703</v>
      </c>
      <c r="D346" s="29">
        <v>0</v>
      </c>
      <c r="E346" s="29">
        <v>0</v>
      </c>
      <c r="F346" s="29">
        <v>0</v>
      </c>
      <c r="G346" s="29">
        <v>0</v>
      </c>
      <c r="H346" s="29">
        <v>3723</v>
      </c>
    </row>
    <row r="347" spans="1:8" x14ac:dyDescent="0.25">
      <c r="A347" s="29" t="s">
        <v>89</v>
      </c>
      <c r="B347" s="29">
        <v>8930</v>
      </c>
      <c r="C347" s="29">
        <v>3218</v>
      </c>
      <c r="D347" s="29">
        <v>0</v>
      </c>
      <c r="E347" s="29">
        <v>0</v>
      </c>
      <c r="F347" s="29">
        <v>0</v>
      </c>
      <c r="G347" s="29">
        <v>0</v>
      </c>
      <c r="H347" s="29">
        <v>5712</v>
      </c>
    </row>
    <row r="348" spans="1:8" x14ac:dyDescent="0.25">
      <c r="A348" s="29" t="s">
        <v>90</v>
      </c>
      <c r="B348" s="29">
        <v>7514</v>
      </c>
      <c r="C348" s="29">
        <v>2264</v>
      </c>
      <c r="D348" s="29">
        <v>0</v>
      </c>
      <c r="E348" s="29">
        <v>0</v>
      </c>
      <c r="F348" s="29">
        <v>0</v>
      </c>
      <c r="G348" s="29">
        <v>0</v>
      </c>
      <c r="H348" s="29">
        <v>5250</v>
      </c>
    </row>
    <row r="349" spans="1:8" x14ac:dyDescent="0.25">
      <c r="A349" s="29" t="s">
        <v>91</v>
      </c>
      <c r="B349" s="29">
        <v>19024</v>
      </c>
      <c r="C349" s="29">
        <v>3945</v>
      </c>
      <c r="D349" s="29">
        <v>0</v>
      </c>
      <c r="E349" s="29">
        <v>0</v>
      </c>
      <c r="F349" s="29">
        <v>0</v>
      </c>
      <c r="G349" s="29">
        <v>0</v>
      </c>
      <c r="H349" s="29">
        <v>15079</v>
      </c>
    </row>
    <row r="350" spans="1:8" x14ac:dyDescent="0.25">
      <c r="A350" s="29" t="s">
        <v>92</v>
      </c>
      <c r="B350" s="29">
        <v>5123</v>
      </c>
      <c r="C350" s="29">
        <v>460</v>
      </c>
      <c r="D350" s="29">
        <v>0</v>
      </c>
      <c r="E350" s="29">
        <v>0</v>
      </c>
      <c r="F350" s="29">
        <v>0</v>
      </c>
      <c r="G350" s="29">
        <v>0</v>
      </c>
      <c r="H350" s="29">
        <v>4663</v>
      </c>
    </row>
    <row r="351" spans="1:8" x14ac:dyDescent="0.25">
      <c r="A351" s="29" t="s">
        <v>93</v>
      </c>
      <c r="B351" s="29">
        <v>3412</v>
      </c>
      <c r="C351" s="29">
        <v>2954</v>
      </c>
      <c r="D351" s="29">
        <v>0</v>
      </c>
      <c r="E351" s="29">
        <v>0</v>
      </c>
      <c r="F351" s="29">
        <v>0</v>
      </c>
      <c r="G351" s="29">
        <v>0</v>
      </c>
      <c r="H351" s="29">
        <v>458</v>
      </c>
    </row>
    <row r="352" spans="1:8" x14ac:dyDescent="0.25">
      <c r="A352" s="29" t="s">
        <v>94</v>
      </c>
      <c r="B352" s="29">
        <v>9759</v>
      </c>
      <c r="C352" s="29">
        <v>2558</v>
      </c>
      <c r="D352" s="29">
        <v>0</v>
      </c>
      <c r="E352" s="29">
        <v>0</v>
      </c>
      <c r="F352" s="29">
        <v>0</v>
      </c>
      <c r="G352" s="29">
        <v>0</v>
      </c>
      <c r="H352" s="29">
        <v>7201</v>
      </c>
    </row>
    <row r="353" spans="1:8" x14ac:dyDescent="0.25">
      <c r="A353" s="29" t="s">
        <v>95</v>
      </c>
      <c r="B353" s="29">
        <v>5421</v>
      </c>
      <c r="C353" s="29">
        <v>1526</v>
      </c>
      <c r="D353" s="29">
        <v>0</v>
      </c>
      <c r="E353" s="29">
        <v>0</v>
      </c>
      <c r="F353" s="29">
        <v>0</v>
      </c>
      <c r="G353" s="29">
        <v>0</v>
      </c>
      <c r="H353" s="29">
        <v>3895</v>
      </c>
    </row>
    <row r="354" spans="1:8" x14ac:dyDescent="0.25">
      <c r="A354" s="29" t="s">
        <v>96</v>
      </c>
      <c r="B354" s="29">
        <v>10476</v>
      </c>
      <c r="C354" s="29">
        <v>5111</v>
      </c>
      <c r="D354" s="29">
        <v>0</v>
      </c>
      <c r="E354" s="29">
        <v>0</v>
      </c>
      <c r="F354" s="29">
        <v>0</v>
      </c>
      <c r="G354" s="29">
        <v>0</v>
      </c>
      <c r="H354" s="29">
        <v>5365</v>
      </c>
    </row>
    <row r="355" spans="1:8" x14ac:dyDescent="0.25">
      <c r="A355" s="29" t="s">
        <v>97</v>
      </c>
      <c r="B355" s="29">
        <v>1401</v>
      </c>
      <c r="C355" s="29">
        <v>472</v>
      </c>
      <c r="D355" s="29">
        <v>0</v>
      </c>
      <c r="E355" s="29">
        <v>0</v>
      </c>
      <c r="F355" s="29">
        <v>0</v>
      </c>
      <c r="G355" s="29">
        <v>0</v>
      </c>
      <c r="H355" s="29">
        <v>929</v>
      </c>
    </row>
    <row r="356" spans="1:8" x14ac:dyDescent="0.25">
      <c r="A356" s="29" t="s">
        <v>98</v>
      </c>
      <c r="B356" s="29">
        <v>9487</v>
      </c>
      <c r="C356" s="29">
        <v>4054</v>
      </c>
      <c r="D356" s="29">
        <v>0</v>
      </c>
      <c r="E356" s="29">
        <v>0</v>
      </c>
      <c r="F356" s="29">
        <v>0</v>
      </c>
      <c r="G356" s="29">
        <v>0</v>
      </c>
      <c r="H356" s="29">
        <v>5433</v>
      </c>
    </row>
    <row r="357" spans="1:8" x14ac:dyDescent="0.25">
      <c r="A357" s="29" t="s">
        <v>99</v>
      </c>
      <c r="B357" s="29">
        <v>8286</v>
      </c>
      <c r="C357" s="29">
        <v>7128</v>
      </c>
      <c r="D357" s="29">
        <v>0</v>
      </c>
      <c r="E357" s="29">
        <v>0</v>
      </c>
      <c r="F357" s="29">
        <v>0</v>
      </c>
      <c r="G357" s="29">
        <v>0</v>
      </c>
      <c r="H357" s="29">
        <v>1158</v>
      </c>
    </row>
    <row r="358" spans="1:8" x14ac:dyDescent="0.25">
      <c r="A358" s="29" t="s">
        <v>100</v>
      </c>
      <c r="B358" s="29">
        <v>1759</v>
      </c>
      <c r="C358" s="29">
        <v>628</v>
      </c>
      <c r="D358" s="29">
        <v>0</v>
      </c>
      <c r="E358" s="29">
        <v>0</v>
      </c>
      <c r="F358" s="29">
        <v>0</v>
      </c>
      <c r="G358" s="29">
        <v>0</v>
      </c>
      <c r="H358" s="29">
        <v>1131</v>
      </c>
    </row>
    <row r="359" spans="1:8" x14ac:dyDescent="0.25">
      <c r="A359" s="29" t="s">
        <v>101</v>
      </c>
      <c r="B359" s="29">
        <v>3761</v>
      </c>
      <c r="C359" s="29">
        <v>1870</v>
      </c>
      <c r="D359" s="29">
        <v>0</v>
      </c>
      <c r="E359" s="29">
        <v>0</v>
      </c>
      <c r="F359" s="29">
        <v>0</v>
      </c>
      <c r="G359" s="29">
        <v>0</v>
      </c>
      <c r="H359" s="29">
        <v>1891</v>
      </c>
    </row>
    <row r="360" spans="1:8" x14ac:dyDescent="0.25">
      <c r="A360" s="29" t="s">
        <v>102</v>
      </c>
      <c r="B360" s="29">
        <v>2171</v>
      </c>
      <c r="C360" s="29">
        <v>750</v>
      </c>
      <c r="D360" s="29">
        <v>0</v>
      </c>
      <c r="E360" s="29">
        <v>0</v>
      </c>
      <c r="F360" s="29">
        <v>0</v>
      </c>
      <c r="G360" s="29">
        <v>0</v>
      </c>
      <c r="H360" s="29">
        <v>1421</v>
      </c>
    </row>
    <row r="361" spans="1:8" x14ac:dyDescent="0.25">
      <c r="A361" s="29" t="s">
        <v>482</v>
      </c>
      <c r="B361" s="29"/>
      <c r="C361" s="29"/>
      <c r="D361" s="29"/>
      <c r="E361" s="29"/>
      <c r="F361" s="29"/>
      <c r="G361" s="29"/>
      <c r="H361" s="29"/>
    </row>
    <row r="362" spans="1:8" x14ac:dyDescent="0.25">
      <c r="A362" s="29" t="s">
        <v>0</v>
      </c>
      <c r="B362" s="29" t="s">
        <v>1</v>
      </c>
      <c r="C362" s="29" t="s">
        <v>2</v>
      </c>
      <c r="D362" s="29" t="s">
        <v>3</v>
      </c>
      <c r="E362" s="29" t="s">
        <v>4</v>
      </c>
      <c r="F362" s="29" t="s">
        <v>5</v>
      </c>
      <c r="G362" s="29" t="s">
        <v>6</v>
      </c>
      <c r="H362" s="29" t="s">
        <v>7</v>
      </c>
    </row>
    <row r="363" spans="1:8" x14ac:dyDescent="0.25">
      <c r="A363" s="29" t="s">
        <v>8</v>
      </c>
      <c r="B363" s="29" t="s">
        <v>9</v>
      </c>
      <c r="C363" s="29" t="s">
        <v>9</v>
      </c>
      <c r="D363" s="29" t="s">
        <v>9</v>
      </c>
      <c r="E363" s="29" t="s">
        <v>9</v>
      </c>
      <c r="F363" s="29" t="s">
        <v>9</v>
      </c>
      <c r="G363" s="29" t="s">
        <v>9</v>
      </c>
      <c r="H363" s="29" t="s">
        <v>9</v>
      </c>
    </row>
    <row r="364" spans="1:8" x14ac:dyDescent="0.25">
      <c r="A364" s="29" t="s">
        <v>10</v>
      </c>
      <c r="B364" s="29">
        <v>0</v>
      </c>
      <c r="C364" s="29">
        <v>0</v>
      </c>
      <c r="D364" s="29">
        <v>0</v>
      </c>
      <c r="E364" s="29">
        <v>0</v>
      </c>
      <c r="F364" s="29">
        <v>0</v>
      </c>
      <c r="G364" s="29">
        <v>0</v>
      </c>
      <c r="H364" s="29">
        <v>0</v>
      </c>
    </row>
    <row r="365" spans="1:8" x14ac:dyDescent="0.25">
      <c r="A365" s="29" t="s">
        <v>11</v>
      </c>
      <c r="B365" s="29">
        <v>0</v>
      </c>
      <c r="C365" s="29">
        <v>0</v>
      </c>
      <c r="D365" s="29">
        <v>0</v>
      </c>
      <c r="E365" s="29">
        <v>0</v>
      </c>
      <c r="F365" s="29">
        <v>0</v>
      </c>
      <c r="G365" s="29">
        <v>0</v>
      </c>
      <c r="H365" s="29">
        <v>0</v>
      </c>
    </row>
    <row r="366" spans="1:8" x14ac:dyDescent="0.25">
      <c r="A366" s="29" t="s">
        <v>12</v>
      </c>
      <c r="B366" s="29">
        <v>0</v>
      </c>
      <c r="C366" s="29">
        <v>0</v>
      </c>
      <c r="D366" s="29">
        <v>0</v>
      </c>
      <c r="E366" s="29">
        <v>0</v>
      </c>
      <c r="F366" s="29">
        <v>0</v>
      </c>
      <c r="G366" s="29">
        <v>0</v>
      </c>
      <c r="H366" s="29">
        <v>0</v>
      </c>
    </row>
    <row r="367" spans="1:8" x14ac:dyDescent="0.25">
      <c r="A367" s="29" t="s">
        <v>13</v>
      </c>
      <c r="B367" s="29">
        <v>0</v>
      </c>
      <c r="C367" s="29">
        <v>0</v>
      </c>
      <c r="D367" s="29">
        <v>0</v>
      </c>
      <c r="E367" s="29">
        <v>0</v>
      </c>
      <c r="F367" s="29">
        <v>0</v>
      </c>
      <c r="G367" s="29">
        <v>0</v>
      </c>
      <c r="H367" s="29">
        <v>0</v>
      </c>
    </row>
    <row r="368" spans="1:8" x14ac:dyDescent="0.25">
      <c r="A368" s="29" t="s">
        <v>14</v>
      </c>
      <c r="B368" s="29">
        <v>0</v>
      </c>
      <c r="C368" s="29">
        <v>0</v>
      </c>
      <c r="D368" s="29">
        <v>0</v>
      </c>
      <c r="E368" s="29">
        <v>0</v>
      </c>
      <c r="F368" s="29">
        <v>0</v>
      </c>
      <c r="G368" s="29">
        <v>0</v>
      </c>
      <c r="H368" s="29">
        <v>0</v>
      </c>
    </row>
    <row r="369" spans="1:8" x14ac:dyDescent="0.25">
      <c r="A369" s="29" t="s">
        <v>15</v>
      </c>
      <c r="B369" s="29">
        <v>0</v>
      </c>
      <c r="C369" s="29">
        <v>0</v>
      </c>
      <c r="D369" s="29">
        <v>0</v>
      </c>
      <c r="E369" s="29">
        <v>0</v>
      </c>
      <c r="F369" s="29">
        <v>0</v>
      </c>
      <c r="G369" s="29">
        <v>0</v>
      </c>
      <c r="H369" s="29">
        <v>0</v>
      </c>
    </row>
    <row r="370" spans="1:8" x14ac:dyDescent="0.25">
      <c r="A370" s="29" t="s">
        <v>16</v>
      </c>
      <c r="B370" s="29">
        <v>0</v>
      </c>
      <c r="C370" s="29">
        <v>0</v>
      </c>
      <c r="D370" s="29">
        <v>0</v>
      </c>
      <c r="E370" s="29">
        <v>0</v>
      </c>
      <c r="F370" s="29">
        <v>0</v>
      </c>
      <c r="G370" s="29">
        <v>0</v>
      </c>
      <c r="H370" s="29">
        <v>0</v>
      </c>
    </row>
    <row r="371" spans="1:8" x14ac:dyDescent="0.25">
      <c r="A371" s="29" t="s">
        <v>17</v>
      </c>
      <c r="B371" s="29">
        <v>0</v>
      </c>
      <c r="C371" s="29">
        <v>0</v>
      </c>
      <c r="D371" s="29">
        <v>0</v>
      </c>
      <c r="E371" s="29">
        <v>0</v>
      </c>
      <c r="F371" s="29">
        <v>0</v>
      </c>
      <c r="G371" s="29">
        <v>0</v>
      </c>
      <c r="H371" s="29">
        <v>0</v>
      </c>
    </row>
    <row r="372" spans="1:8" x14ac:dyDescent="0.25">
      <c r="A372" s="29" t="s">
        <v>18</v>
      </c>
      <c r="B372" s="29">
        <v>0</v>
      </c>
      <c r="C372" s="29">
        <v>0</v>
      </c>
      <c r="D372" s="29">
        <v>0</v>
      </c>
      <c r="E372" s="29">
        <v>0</v>
      </c>
      <c r="F372" s="29">
        <v>0</v>
      </c>
      <c r="G372" s="29">
        <v>0</v>
      </c>
      <c r="H372" s="29">
        <v>0</v>
      </c>
    </row>
    <row r="373" spans="1:8" x14ac:dyDescent="0.25">
      <c r="A373" s="29" t="s">
        <v>19</v>
      </c>
      <c r="B373" s="29">
        <v>0</v>
      </c>
      <c r="C373" s="29">
        <v>0</v>
      </c>
      <c r="D373" s="29">
        <v>0</v>
      </c>
      <c r="E373" s="29">
        <v>0</v>
      </c>
      <c r="F373" s="29">
        <v>0</v>
      </c>
      <c r="G373" s="29">
        <v>0</v>
      </c>
      <c r="H373" s="29">
        <v>0</v>
      </c>
    </row>
    <row r="374" spans="1:8" x14ac:dyDescent="0.25">
      <c r="A374" s="29" t="s">
        <v>20</v>
      </c>
      <c r="B374" s="29">
        <v>1</v>
      </c>
      <c r="C374" s="29">
        <v>0</v>
      </c>
      <c r="D374" s="29">
        <v>0</v>
      </c>
      <c r="E374" s="29">
        <v>0</v>
      </c>
      <c r="F374" s="29">
        <v>0</v>
      </c>
      <c r="G374" s="29">
        <v>0</v>
      </c>
      <c r="H374" s="29">
        <v>1</v>
      </c>
    </row>
    <row r="375" spans="1:8" x14ac:dyDescent="0.25">
      <c r="A375" s="29" t="s">
        <v>21</v>
      </c>
      <c r="B375" s="29">
        <v>0</v>
      </c>
      <c r="C375" s="29">
        <v>0</v>
      </c>
      <c r="D375" s="29">
        <v>0</v>
      </c>
      <c r="E375" s="29">
        <v>0</v>
      </c>
      <c r="F375" s="29">
        <v>0</v>
      </c>
      <c r="G375" s="29">
        <v>0</v>
      </c>
      <c r="H375" s="29">
        <v>0</v>
      </c>
    </row>
    <row r="376" spans="1:8" x14ac:dyDescent="0.25">
      <c r="A376" s="29" t="s">
        <v>22</v>
      </c>
      <c r="B376" s="29">
        <v>0</v>
      </c>
      <c r="C376" s="29">
        <v>0</v>
      </c>
      <c r="D376" s="29">
        <v>0</v>
      </c>
      <c r="E376" s="29">
        <v>0</v>
      </c>
      <c r="F376" s="29">
        <v>0</v>
      </c>
      <c r="G376" s="29">
        <v>0</v>
      </c>
      <c r="H376" s="29">
        <v>0</v>
      </c>
    </row>
    <row r="377" spans="1:8" x14ac:dyDescent="0.25">
      <c r="A377" s="29" t="s">
        <v>483</v>
      </c>
      <c r="B377" s="29"/>
      <c r="C377" s="29"/>
      <c r="D377" s="29"/>
      <c r="E377" s="29"/>
      <c r="F377" s="29"/>
      <c r="G377" s="29"/>
      <c r="H377" s="29"/>
    </row>
    <row r="378" spans="1:8" x14ac:dyDescent="0.25">
      <c r="A378" s="29" t="s">
        <v>23</v>
      </c>
      <c r="B378" s="29" t="s">
        <v>1</v>
      </c>
      <c r="C378" s="29" t="s">
        <v>2</v>
      </c>
      <c r="D378" s="29" t="s">
        <v>3</v>
      </c>
      <c r="E378" s="29" t="s">
        <v>4</v>
      </c>
      <c r="F378" s="29" t="s">
        <v>5</v>
      </c>
      <c r="G378" s="29" t="s">
        <v>6</v>
      </c>
      <c r="H378" s="29" t="s">
        <v>7</v>
      </c>
    </row>
    <row r="379" spans="1:8" x14ac:dyDescent="0.25">
      <c r="A379" s="29" t="s">
        <v>8</v>
      </c>
      <c r="B379" s="29" t="s">
        <v>9</v>
      </c>
      <c r="C379" s="29" t="s">
        <v>9</v>
      </c>
      <c r="D379" s="29" t="s">
        <v>9</v>
      </c>
      <c r="E379" s="29" t="s">
        <v>9</v>
      </c>
      <c r="F379" s="29" t="s">
        <v>9</v>
      </c>
      <c r="G379" s="29" t="s">
        <v>9</v>
      </c>
      <c r="H379" s="29" t="s">
        <v>9</v>
      </c>
    </row>
    <row r="380" spans="1:8" x14ac:dyDescent="0.25">
      <c r="A380" s="29" t="s">
        <v>10</v>
      </c>
      <c r="B380" s="29">
        <v>0</v>
      </c>
      <c r="C380" s="29">
        <v>0</v>
      </c>
      <c r="D380" s="29">
        <v>0</v>
      </c>
      <c r="E380" s="29">
        <v>0</v>
      </c>
      <c r="F380" s="29">
        <v>0</v>
      </c>
      <c r="G380" s="29">
        <v>0</v>
      </c>
      <c r="H380" s="29">
        <v>0</v>
      </c>
    </row>
    <row r="381" spans="1:8" x14ac:dyDescent="0.25">
      <c r="A381" s="29" t="s">
        <v>11</v>
      </c>
      <c r="B381" s="29">
        <v>0</v>
      </c>
      <c r="C381" s="29">
        <v>0</v>
      </c>
      <c r="D381" s="29">
        <v>0</v>
      </c>
      <c r="E381" s="29">
        <v>0</v>
      </c>
      <c r="F381" s="29">
        <v>0</v>
      </c>
      <c r="G381" s="29">
        <v>0</v>
      </c>
      <c r="H381" s="29">
        <v>0</v>
      </c>
    </row>
    <row r="382" spans="1:8" x14ac:dyDescent="0.25">
      <c r="A382" s="29" t="s">
        <v>12</v>
      </c>
      <c r="B382" s="29">
        <v>0</v>
      </c>
      <c r="C382" s="29">
        <v>0</v>
      </c>
      <c r="D382" s="29">
        <v>0</v>
      </c>
      <c r="E382" s="29">
        <v>0</v>
      </c>
      <c r="F382" s="29">
        <v>0</v>
      </c>
      <c r="G382" s="29">
        <v>0</v>
      </c>
      <c r="H382" s="29">
        <v>0</v>
      </c>
    </row>
    <row r="383" spans="1:8" x14ac:dyDescent="0.25">
      <c r="A383" s="29" t="s">
        <v>13</v>
      </c>
      <c r="B383" s="29">
        <v>0</v>
      </c>
      <c r="C383" s="29">
        <v>0</v>
      </c>
      <c r="D383" s="29">
        <v>0</v>
      </c>
      <c r="E383" s="29">
        <v>0</v>
      </c>
      <c r="F383" s="29">
        <v>0</v>
      </c>
      <c r="G383" s="29">
        <v>0</v>
      </c>
      <c r="H383" s="29">
        <v>0</v>
      </c>
    </row>
    <row r="384" spans="1:8" x14ac:dyDescent="0.25">
      <c r="A384" s="29" t="s">
        <v>14</v>
      </c>
      <c r="B384" s="29">
        <v>0</v>
      </c>
      <c r="C384" s="29">
        <v>0</v>
      </c>
      <c r="D384" s="29">
        <v>0</v>
      </c>
      <c r="E384" s="29">
        <v>0</v>
      </c>
      <c r="F384" s="29">
        <v>0</v>
      </c>
      <c r="G384" s="29">
        <v>0</v>
      </c>
      <c r="H384" s="29">
        <v>0</v>
      </c>
    </row>
    <row r="385" spans="1:8" x14ac:dyDescent="0.25">
      <c r="A385" s="29" t="s">
        <v>15</v>
      </c>
      <c r="B385" s="29">
        <v>0</v>
      </c>
      <c r="C385" s="29">
        <v>0</v>
      </c>
      <c r="D385" s="29">
        <v>0</v>
      </c>
      <c r="E385" s="29">
        <v>0</v>
      </c>
      <c r="F385" s="29">
        <v>0</v>
      </c>
      <c r="G385" s="29">
        <v>0</v>
      </c>
      <c r="H385" s="29">
        <v>0</v>
      </c>
    </row>
    <row r="386" spans="1:8" x14ac:dyDescent="0.25">
      <c r="A386" s="29" t="s">
        <v>16</v>
      </c>
      <c r="B386" s="29">
        <v>0</v>
      </c>
      <c r="C386" s="29">
        <v>0</v>
      </c>
      <c r="D386" s="29">
        <v>0</v>
      </c>
      <c r="E386" s="29">
        <v>0</v>
      </c>
      <c r="F386" s="29">
        <v>0</v>
      </c>
      <c r="G386" s="29">
        <v>0</v>
      </c>
      <c r="H386" s="29">
        <v>0</v>
      </c>
    </row>
    <row r="387" spans="1:8" x14ac:dyDescent="0.25">
      <c r="A387" s="29" t="s">
        <v>17</v>
      </c>
      <c r="B387" s="29">
        <v>0</v>
      </c>
      <c r="C387" s="29">
        <v>0</v>
      </c>
      <c r="D387" s="29">
        <v>0</v>
      </c>
      <c r="E387" s="29">
        <v>0</v>
      </c>
      <c r="F387" s="29">
        <v>0</v>
      </c>
      <c r="G387" s="29">
        <v>0</v>
      </c>
      <c r="H387" s="29">
        <v>0</v>
      </c>
    </row>
    <row r="388" spans="1:8" x14ac:dyDescent="0.25">
      <c r="A388" s="29" t="s">
        <v>18</v>
      </c>
      <c r="B388" s="29">
        <v>0</v>
      </c>
      <c r="C388" s="29">
        <v>0</v>
      </c>
      <c r="D388" s="29">
        <v>0</v>
      </c>
      <c r="E388" s="29">
        <v>0</v>
      </c>
      <c r="F388" s="29">
        <v>0</v>
      </c>
      <c r="G388" s="29">
        <v>0</v>
      </c>
      <c r="H388" s="29">
        <v>0</v>
      </c>
    </row>
    <row r="389" spans="1:8" x14ac:dyDescent="0.25">
      <c r="A389" s="29" t="s">
        <v>19</v>
      </c>
      <c r="B389" s="29">
        <v>0</v>
      </c>
      <c r="C389" s="29">
        <v>0</v>
      </c>
      <c r="D389" s="29">
        <v>0</v>
      </c>
      <c r="E389" s="29">
        <v>0</v>
      </c>
      <c r="F389" s="29">
        <v>0</v>
      </c>
      <c r="G389" s="29">
        <v>0</v>
      </c>
      <c r="H389" s="29">
        <v>0</v>
      </c>
    </row>
    <row r="390" spans="1:8" x14ac:dyDescent="0.25">
      <c r="A390" s="29" t="s">
        <v>20</v>
      </c>
      <c r="B390" s="29">
        <v>0</v>
      </c>
      <c r="C390" s="29">
        <v>0</v>
      </c>
      <c r="D390" s="29">
        <v>0</v>
      </c>
      <c r="E390" s="29">
        <v>0</v>
      </c>
      <c r="F390" s="29">
        <v>0</v>
      </c>
      <c r="G390" s="29">
        <v>0</v>
      </c>
      <c r="H390" s="29">
        <v>0</v>
      </c>
    </row>
    <row r="391" spans="1:8" x14ac:dyDescent="0.25">
      <c r="A391" s="29" t="s">
        <v>21</v>
      </c>
      <c r="B391" s="29">
        <v>0</v>
      </c>
      <c r="C391" s="29">
        <v>0</v>
      </c>
      <c r="D391" s="29">
        <v>0</v>
      </c>
      <c r="E391" s="29">
        <v>0</v>
      </c>
      <c r="F391" s="29">
        <v>0</v>
      </c>
      <c r="G391" s="29">
        <v>0</v>
      </c>
      <c r="H391" s="29">
        <v>0</v>
      </c>
    </row>
    <row r="392" spans="1:8" x14ac:dyDescent="0.25">
      <c r="A392" s="29" t="s">
        <v>22</v>
      </c>
      <c r="B392" s="29">
        <v>0</v>
      </c>
      <c r="C392" s="29">
        <v>0</v>
      </c>
      <c r="D392" s="29">
        <v>0</v>
      </c>
      <c r="E392" s="29">
        <v>0</v>
      </c>
      <c r="F392" s="29">
        <v>0</v>
      </c>
      <c r="G392" s="29">
        <v>0</v>
      </c>
      <c r="H392" s="29">
        <v>0</v>
      </c>
    </row>
    <row r="393" spans="1:8" x14ac:dyDescent="0.25">
      <c r="A393" s="29" t="s">
        <v>484</v>
      </c>
      <c r="B393" s="29"/>
      <c r="C393" s="29"/>
      <c r="D393" s="29"/>
      <c r="E393" s="29"/>
      <c r="F393" s="29"/>
      <c r="G393" s="29"/>
      <c r="H393" s="29"/>
    </row>
    <row r="394" spans="1:8" x14ac:dyDescent="0.25">
      <c r="A394" s="29" t="s">
        <v>24</v>
      </c>
      <c r="B394" s="29" t="s">
        <v>1</v>
      </c>
      <c r="C394" s="29" t="s">
        <v>2</v>
      </c>
      <c r="D394" s="29" t="s">
        <v>3</v>
      </c>
      <c r="E394" s="29" t="s">
        <v>4</v>
      </c>
      <c r="F394" s="29" t="s">
        <v>5</v>
      </c>
      <c r="G394" s="29" t="s">
        <v>6</v>
      </c>
      <c r="H394" s="29" t="s">
        <v>7</v>
      </c>
    </row>
    <row r="395" spans="1:8" x14ac:dyDescent="0.25">
      <c r="A395" s="29" t="s">
        <v>8</v>
      </c>
      <c r="B395" s="29" t="s">
        <v>9</v>
      </c>
      <c r="C395" s="29" t="s">
        <v>9</v>
      </c>
      <c r="D395" s="29" t="s">
        <v>9</v>
      </c>
      <c r="E395" s="29" t="s">
        <v>9</v>
      </c>
      <c r="F395" s="29" t="s">
        <v>9</v>
      </c>
      <c r="G395" s="29" t="s">
        <v>9</v>
      </c>
      <c r="H395" s="29" t="s">
        <v>9</v>
      </c>
    </row>
    <row r="396" spans="1:8" x14ac:dyDescent="0.25">
      <c r="A396" s="29" t="s">
        <v>25</v>
      </c>
      <c r="B396" s="29">
        <v>110400</v>
      </c>
      <c r="C396" s="29">
        <v>82800</v>
      </c>
      <c r="D396" s="29">
        <v>0</v>
      </c>
      <c r="E396" s="29">
        <v>0</v>
      </c>
      <c r="F396" s="29">
        <v>0</v>
      </c>
      <c r="G396" s="29">
        <v>27000</v>
      </c>
      <c r="H396" s="29">
        <v>600</v>
      </c>
    </row>
    <row r="397" spans="1:8" x14ac:dyDescent="0.25">
      <c r="A397" s="29" t="s">
        <v>26</v>
      </c>
      <c r="B397" s="29">
        <v>6965</v>
      </c>
      <c r="C397" s="29">
        <v>3100</v>
      </c>
      <c r="D397" s="29">
        <v>0</v>
      </c>
      <c r="E397" s="29">
        <v>0</v>
      </c>
      <c r="F397" s="29">
        <v>0</v>
      </c>
      <c r="G397" s="29">
        <v>0</v>
      </c>
      <c r="H397" s="29">
        <v>3865</v>
      </c>
    </row>
    <row r="398" spans="1:8" x14ac:dyDescent="0.25">
      <c r="A398" s="29" t="s">
        <v>27</v>
      </c>
      <c r="B398" s="29">
        <v>0</v>
      </c>
      <c r="C398" s="29">
        <v>0</v>
      </c>
      <c r="D398" s="29">
        <v>0</v>
      </c>
      <c r="E398" s="29">
        <v>0</v>
      </c>
      <c r="F398" s="29">
        <v>0</v>
      </c>
      <c r="G398" s="29">
        <v>0</v>
      </c>
      <c r="H398" s="29">
        <v>0</v>
      </c>
    </row>
    <row r="399" spans="1:8" x14ac:dyDescent="0.25">
      <c r="A399" s="29" t="s">
        <v>28</v>
      </c>
      <c r="B399" s="29">
        <v>0</v>
      </c>
      <c r="C399" s="29">
        <v>0</v>
      </c>
      <c r="D399" s="29">
        <v>0</v>
      </c>
      <c r="E399" s="29">
        <v>0</v>
      </c>
      <c r="F399" s="29">
        <v>0</v>
      </c>
      <c r="G399" s="29">
        <v>0</v>
      </c>
      <c r="H399" s="29">
        <v>0</v>
      </c>
    </row>
    <row r="400" spans="1:8" x14ac:dyDescent="0.25">
      <c r="A400" s="29" t="s">
        <v>29</v>
      </c>
      <c r="B400" s="29">
        <v>960</v>
      </c>
      <c r="C400" s="29">
        <v>960</v>
      </c>
      <c r="D400" s="29">
        <v>0</v>
      </c>
      <c r="E400" s="29">
        <v>0</v>
      </c>
      <c r="F400" s="29">
        <v>0</v>
      </c>
      <c r="G400" s="29">
        <v>0</v>
      </c>
      <c r="H400" s="29">
        <v>0</v>
      </c>
    </row>
    <row r="401" spans="1:8" x14ac:dyDescent="0.25">
      <c r="A401" s="29" t="s">
        <v>30</v>
      </c>
      <c r="B401" s="29">
        <v>0</v>
      </c>
      <c r="C401" s="29">
        <v>0</v>
      </c>
      <c r="D401" s="29">
        <v>0</v>
      </c>
      <c r="E401" s="29">
        <v>0</v>
      </c>
      <c r="F401" s="29">
        <v>0</v>
      </c>
      <c r="G401" s="29">
        <v>0</v>
      </c>
      <c r="H401" s="29">
        <v>0</v>
      </c>
    </row>
    <row r="402" spans="1:8" x14ac:dyDescent="0.25">
      <c r="A402" s="29" t="s">
        <v>31</v>
      </c>
      <c r="B402" s="29">
        <v>1910</v>
      </c>
      <c r="C402" s="29">
        <v>0</v>
      </c>
      <c r="D402" s="29">
        <v>0</v>
      </c>
      <c r="E402" s="29">
        <v>0</v>
      </c>
      <c r="F402" s="29">
        <v>0</v>
      </c>
      <c r="G402" s="29">
        <v>0</v>
      </c>
      <c r="H402" s="29">
        <v>1910</v>
      </c>
    </row>
    <row r="403" spans="1:8" x14ac:dyDescent="0.25">
      <c r="A403" s="29" t="s">
        <v>32</v>
      </c>
      <c r="B403" s="29">
        <v>72110</v>
      </c>
      <c r="C403" s="29">
        <v>11610</v>
      </c>
      <c r="D403" s="29">
        <v>0</v>
      </c>
      <c r="E403" s="29">
        <v>0</v>
      </c>
      <c r="F403" s="29">
        <v>0</v>
      </c>
      <c r="G403" s="29">
        <v>58500</v>
      </c>
      <c r="H403" s="29">
        <v>2000</v>
      </c>
    </row>
    <row r="404" spans="1:8" x14ac:dyDescent="0.25">
      <c r="A404" s="29" t="s">
        <v>33</v>
      </c>
      <c r="B404" s="29">
        <v>3680</v>
      </c>
      <c r="C404" s="29">
        <v>1600</v>
      </c>
      <c r="D404" s="29">
        <v>0</v>
      </c>
      <c r="E404" s="29">
        <v>0</v>
      </c>
      <c r="F404" s="29">
        <v>0</v>
      </c>
      <c r="G404" s="29">
        <v>0</v>
      </c>
      <c r="H404" s="29">
        <v>2080</v>
      </c>
    </row>
    <row r="405" spans="1:8" x14ac:dyDescent="0.25">
      <c r="A405" s="29" t="s">
        <v>485</v>
      </c>
      <c r="B405" s="29"/>
      <c r="C405" s="29"/>
      <c r="D405" s="29"/>
      <c r="E405" s="29"/>
      <c r="F405" s="29"/>
      <c r="G405" s="29"/>
      <c r="H405" s="29"/>
    </row>
    <row r="406" spans="1:8" x14ac:dyDescent="0.25">
      <c r="A406" s="29" t="s">
        <v>34</v>
      </c>
      <c r="B406" s="29" t="s">
        <v>1</v>
      </c>
      <c r="C406" s="29" t="s">
        <v>2</v>
      </c>
      <c r="D406" s="29" t="s">
        <v>3</v>
      </c>
      <c r="E406" s="29" t="s">
        <v>4</v>
      </c>
      <c r="F406" s="29" t="s">
        <v>5</v>
      </c>
      <c r="G406" s="29" t="s">
        <v>6</v>
      </c>
      <c r="H406" s="29" t="s">
        <v>7</v>
      </c>
    </row>
    <row r="407" spans="1:8" x14ac:dyDescent="0.25">
      <c r="A407" s="29" t="s">
        <v>8</v>
      </c>
      <c r="B407" s="29" t="s">
        <v>35</v>
      </c>
      <c r="C407" s="29" t="s">
        <v>35</v>
      </c>
      <c r="D407" s="29" t="s">
        <v>35</v>
      </c>
      <c r="E407" s="29" t="s">
        <v>35</v>
      </c>
      <c r="F407" s="29" t="s">
        <v>35</v>
      </c>
      <c r="G407" s="29" t="s">
        <v>35</v>
      </c>
      <c r="H407" s="29" t="s">
        <v>35</v>
      </c>
    </row>
    <row r="408" spans="1:8" x14ac:dyDescent="0.25">
      <c r="A408" s="29" t="s">
        <v>10</v>
      </c>
      <c r="B408" s="29">
        <v>0</v>
      </c>
      <c r="C408" s="29">
        <v>0</v>
      </c>
      <c r="D408" s="29">
        <v>0</v>
      </c>
      <c r="E408" s="29">
        <v>0</v>
      </c>
      <c r="F408" s="29">
        <v>0</v>
      </c>
      <c r="G408" s="29">
        <v>0</v>
      </c>
      <c r="H408" s="29">
        <v>0</v>
      </c>
    </row>
    <row r="409" spans="1:8" x14ac:dyDescent="0.25">
      <c r="A409" s="29" t="s">
        <v>36</v>
      </c>
      <c r="B409" s="29">
        <v>168</v>
      </c>
      <c r="C409" s="29">
        <v>0</v>
      </c>
      <c r="D409" s="29">
        <v>0</v>
      </c>
      <c r="E409" s="29">
        <v>0</v>
      </c>
      <c r="F409" s="29">
        <v>0</v>
      </c>
      <c r="G409" s="29">
        <v>148</v>
      </c>
      <c r="H409" s="29">
        <v>20</v>
      </c>
    </row>
    <row r="410" spans="1:8" x14ac:dyDescent="0.25">
      <c r="A410" s="29" t="s">
        <v>37</v>
      </c>
      <c r="B410" s="29">
        <v>100</v>
      </c>
      <c r="C410" s="29">
        <v>0</v>
      </c>
      <c r="D410" s="29">
        <v>0</v>
      </c>
      <c r="E410" s="29">
        <v>0</v>
      </c>
      <c r="F410" s="29">
        <v>0</v>
      </c>
      <c r="G410" s="29">
        <v>97</v>
      </c>
      <c r="H410" s="29">
        <v>3</v>
      </c>
    </row>
    <row r="411" spans="1:8" x14ac:dyDescent="0.25">
      <c r="A411" s="29" t="s">
        <v>38</v>
      </c>
      <c r="B411" s="29">
        <v>7894</v>
      </c>
      <c r="C411" s="29">
        <v>3477</v>
      </c>
      <c r="D411" s="29">
        <v>0</v>
      </c>
      <c r="E411" s="29">
        <v>0</v>
      </c>
      <c r="F411" s="29">
        <v>0</v>
      </c>
      <c r="G411" s="29">
        <v>4355</v>
      </c>
      <c r="H411" s="29">
        <v>62</v>
      </c>
    </row>
    <row r="412" spans="1:8" x14ac:dyDescent="0.25">
      <c r="A412" s="29" t="s">
        <v>39</v>
      </c>
      <c r="B412" s="29">
        <v>1556</v>
      </c>
      <c r="C412" s="29">
        <v>546</v>
      </c>
      <c r="D412" s="29">
        <v>0</v>
      </c>
      <c r="E412" s="29">
        <v>0</v>
      </c>
      <c r="F412" s="29">
        <v>0</v>
      </c>
      <c r="G412" s="29">
        <v>803</v>
      </c>
      <c r="H412" s="29">
        <v>207</v>
      </c>
    </row>
    <row r="413" spans="1:8" x14ac:dyDescent="0.25">
      <c r="A413" s="29" t="s">
        <v>40</v>
      </c>
      <c r="B413" s="29">
        <v>8633</v>
      </c>
      <c r="C413" s="29">
        <v>6138</v>
      </c>
      <c r="D413" s="29">
        <v>0</v>
      </c>
      <c r="E413" s="29">
        <v>0</v>
      </c>
      <c r="F413" s="29">
        <v>0</v>
      </c>
      <c r="G413" s="29">
        <v>2364</v>
      </c>
      <c r="H413" s="29">
        <v>131</v>
      </c>
    </row>
    <row r="414" spans="1:8" x14ac:dyDescent="0.25">
      <c r="A414" s="29" t="s">
        <v>41</v>
      </c>
      <c r="B414" s="29">
        <v>0</v>
      </c>
      <c r="C414" s="29">
        <v>0</v>
      </c>
      <c r="D414" s="29">
        <v>0</v>
      </c>
      <c r="E414" s="29">
        <v>0</v>
      </c>
      <c r="F414" s="29">
        <v>0</v>
      </c>
      <c r="G414" s="29">
        <v>0</v>
      </c>
      <c r="H414" s="29">
        <v>0</v>
      </c>
    </row>
    <row r="415" spans="1:8" x14ac:dyDescent="0.25">
      <c r="A415" s="29" t="s">
        <v>42</v>
      </c>
      <c r="B415" s="29">
        <v>0</v>
      </c>
      <c r="C415" s="29">
        <v>0</v>
      </c>
      <c r="D415" s="29">
        <v>0</v>
      </c>
      <c r="E415" s="29">
        <v>0</v>
      </c>
      <c r="F415" s="29">
        <v>0</v>
      </c>
      <c r="G415" s="29">
        <v>0</v>
      </c>
      <c r="H415" s="29">
        <v>0</v>
      </c>
    </row>
    <row r="416" spans="1:8" x14ac:dyDescent="0.25">
      <c r="A416" s="29" t="s">
        <v>43</v>
      </c>
      <c r="B416" s="29">
        <v>0</v>
      </c>
      <c r="C416" s="29">
        <v>0</v>
      </c>
      <c r="D416" s="29">
        <v>0</v>
      </c>
      <c r="E416" s="29">
        <v>0</v>
      </c>
      <c r="F416" s="29">
        <v>0</v>
      </c>
      <c r="G416" s="29">
        <v>0</v>
      </c>
      <c r="H416" s="29">
        <v>0</v>
      </c>
    </row>
    <row r="417" spans="1:8" x14ac:dyDescent="0.25">
      <c r="A417" s="29" t="s">
        <v>44</v>
      </c>
      <c r="B417" s="29">
        <v>0</v>
      </c>
      <c r="C417" s="29">
        <v>0</v>
      </c>
      <c r="D417" s="29">
        <v>0</v>
      </c>
      <c r="E417" s="29">
        <v>0</v>
      </c>
      <c r="F417" s="29">
        <v>0</v>
      </c>
      <c r="G417" s="29">
        <v>0</v>
      </c>
      <c r="H417" s="29">
        <v>0</v>
      </c>
    </row>
    <row r="418" spans="1:8" x14ac:dyDescent="0.25">
      <c r="A418" s="29" t="s">
        <v>45</v>
      </c>
      <c r="B418" s="29">
        <v>0</v>
      </c>
      <c r="C418" s="29">
        <v>0</v>
      </c>
      <c r="D418" s="29">
        <v>0</v>
      </c>
      <c r="E418" s="29">
        <v>0</v>
      </c>
      <c r="F418" s="29">
        <v>0</v>
      </c>
      <c r="G418" s="29">
        <v>0</v>
      </c>
      <c r="H418" s="29">
        <v>0</v>
      </c>
    </row>
    <row r="419" spans="1:8" x14ac:dyDescent="0.25">
      <c r="A419" s="29" t="s">
        <v>46</v>
      </c>
      <c r="B419" s="29">
        <v>0</v>
      </c>
      <c r="C419" s="29">
        <v>0</v>
      </c>
      <c r="D419" s="29">
        <v>0</v>
      </c>
      <c r="E419" s="29">
        <v>0</v>
      </c>
      <c r="F419" s="29">
        <v>0</v>
      </c>
      <c r="G419" s="29">
        <v>0</v>
      </c>
      <c r="H419" s="29">
        <v>0</v>
      </c>
    </row>
    <row r="420" spans="1:8" x14ac:dyDescent="0.25">
      <c r="A420" s="29" t="s">
        <v>47</v>
      </c>
      <c r="B420" s="29">
        <v>0</v>
      </c>
      <c r="C420" s="29">
        <v>0</v>
      </c>
      <c r="D420" s="29">
        <v>0</v>
      </c>
      <c r="E420" s="29">
        <v>0</v>
      </c>
      <c r="F420" s="29">
        <v>0</v>
      </c>
      <c r="G420" s="29">
        <v>0</v>
      </c>
      <c r="H420" s="29">
        <v>0</v>
      </c>
    </row>
    <row r="421" spans="1:8" x14ac:dyDescent="0.25">
      <c r="A421" s="29" t="s">
        <v>48</v>
      </c>
      <c r="B421" s="29">
        <v>0</v>
      </c>
      <c r="C421" s="29">
        <v>0</v>
      </c>
      <c r="D421" s="29">
        <v>0</v>
      </c>
      <c r="E421" s="29">
        <v>0</v>
      </c>
      <c r="F421" s="29">
        <v>0</v>
      </c>
      <c r="G421" s="29">
        <v>0</v>
      </c>
      <c r="H421" s="29">
        <v>0</v>
      </c>
    </row>
    <row r="422" spans="1:8" x14ac:dyDescent="0.25">
      <c r="A422" s="29" t="s">
        <v>49</v>
      </c>
      <c r="B422" s="29">
        <v>0</v>
      </c>
      <c r="C422" s="29">
        <v>0</v>
      </c>
      <c r="D422" s="29">
        <v>0</v>
      </c>
      <c r="E422" s="29">
        <v>0</v>
      </c>
      <c r="F422" s="29">
        <v>0</v>
      </c>
      <c r="G422" s="29">
        <v>0</v>
      </c>
      <c r="H422" s="29">
        <v>0</v>
      </c>
    </row>
    <row r="423" spans="1:8" x14ac:dyDescent="0.25">
      <c r="A423" s="29" t="s">
        <v>486</v>
      </c>
      <c r="B423" s="29"/>
      <c r="C423" s="29"/>
      <c r="D423" s="29"/>
      <c r="E423" s="29"/>
      <c r="F423" s="29"/>
      <c r="G423" s="29"/>
      <c r="H423" s="29"/>
    </row>
    <row r="424" spans="1:8" x14ac:dyDescent="0.25">
      <c r="A424" s="29" t="s">
        <v>24</v>
      </c>
      <c r="B424" s="29" t="s">
        <v>1</v>
      </c>
      <c r="C424" s="29" t="s">
        <v>2</v>
      </c>
      <c r="D424" s="29" t="s">
        <v>3</v>
      </c>
      <c r="E424" s="29" t="s">
        <v>4</v>
      </c>
      <c r="F424" s="29" t="s">
        <v>5</v>
      </c>
      <c r="G424" s="29" t="s">
        <v>6</v>
      </c>
      <c r="H424" s="29" t="s">
        <v>7</v>
      </c>
    </row>
    <row r="425" spans="1:8" x14ac:dyDescent="0.25">
      <c r="A425" s="29" t="s">
        <v>8</v>
      </c>
      <c r="B425" s="29" t="s">
        <v>9</v>
      </c>
      <c r="C425" s="29" t="s">
        <v>9</v>
      </c>
      <c r="D425" s="29" t="s">
        <v>9</v>
      </c>
      <c r="E425" s="29" t="s">
        <v>9</v>
      </c>
      <c r="F425" s="29" t="s">
        <v>9</v>
      </c>
      <c r="G425" s="29" t="s">
        <v>9</v>
      </c>
      <c r="H425" s="29" t="s">
        <v>9</v>
      </c>
    </row>
    <row r="426" spans="1:8" x14ac:dyDescent="0.25">
      <c r="A426" s="29" t="s">
        <v>50</v>
      </c>
      <c r="B426" s="29">
        <v>581764</v>
      </c>
      <c r="C426" s="29">
        <v>327384</v>
      </c>
      <c r="D426" s="29">
        <v>0</v>
      </c>
      <c r="E426" s="29">
        <v>0</v>
      </c>
      <c r="F426" s="29">
        <v>0</v>
      </c>
      <c r="G426" s="29">
        <v>32262</v>
      </c>
      <c r="H426" s="29">
        <v>215810</v>
      </c>
    </row>
    <row r="427" spans="1:8" x14ac:dyDescent="0.25">
      <c r="A427" s="29" t="s">
        <v>51</v>
      </c>
      <c r="B427" s="29">
        <v>130980</v>
      </c>
      <c r="C427" s="29">
        <v>74528</v>
      </c>
      <c r="D427" s="29">
        <v>0</v>
      </c>
      <c r="E427" s="29">
        <v>0</v>
      </c>
      <c r="F427" s="29">
        <v>0</v>
      </c>
      <c r="G427" s="29">
        <v>15307</v>
      </c>
      <c r="H427" s="29">
        <v>41145</v>
      </c>
    </row>
    <row r="428" spans="1:8" x14ac:dyDescent="0.25">
      <c r="A428" s="29" t="s">
        <v>52</v>
      </c>
      <c r="B428" s="29">
        <v>452743</v>
      </c>
      <c r="C428" s="29">
        <v>351947</v>
      </c>
      <c r="D428" s="29">
        <v>0</v>
      </c>
      <c r="E428" s="29">
        <v>0</v>
      </c>
      <c r="F428" s="29">
        <v>0</v>
      </c>
      <c r="G428" s="29">
        <v>5037</v>
      </c>
      <c r="H428" s="29">
        <v>93810</v>
      </c>
    </row>
    <row r="429" spans="1:8" x14ac:dyDescent="0.25">
      <c r="A429" s="29" t="s">
        <v>53</v>
      </c>
      <c r="B429" s="29">
        <v>27828</v>
      </c>
      <c r="C429" s="29">
        <v>15568</v>
      </c>
      <c r="D429" s="29">
        <v>0</v>
      </c>
      <c r="E429" s="29">
        <v>0</v>
      </c>
      <c r="F429" s="29">
        <v>0</v>
      </c>
      <c r="G429" s="29">
        <v>0</v>
      </c>
      <c r="H429" s="29">
        <v>12260</v>
      </c>
    </row>
    <row r="430" spans="1:8" x14ac:dyDescent="0.25">
      <c r="A430" s="29" t="s">
        <v>54</v>
      </c>
      <c r="B430" s="29">
        <v>1346431</v>
      </c>
      <c r="C430" s="29">
        <v>960181</v>
      </c>
      <c r="D430" s="29">
        <v>0</v>
      </c>
      <c r="E430" s="29">
        <v>0</v>
      </c>
      <c r="F430" s="29">
        <v>0</v>
      </c>
      <c r="G430" s="29">
        <v>43935</v>
      </c>
      <c r="H430" s="29">
        <v>342286</v>
      </c>
    </row>
    <row r="431" spans="1:8" x14ac:dyDescent="0.25">
      <c r="A431" s="29" t="s">
        <v>55</v>
      </c>
      <c r="B431" s="29">
        <v>3410196</v>
      </c>
      <c r="C431" s="29">
        <v>2166755</v>
      </c>
      <c r="D431" s="29">
        <v>0</v>
      </c>
      <c r="E431" s="29">
        <v>0</v>
      </c>
      <c r="F431" s="29">
        <v>0</v>
      </c>
      <c r="G431" s="29">
        <v>22391</v>
      </c>
      <c r="H431" s="29">
        <v>1215932</v>
      </c>
    </row>
    <row r="432" spans="1:8" x14ac:dyDescent="0.25">
      <c r="A432" s="29" t="s">
        <v>56</v>
      </c>
      <c r="B432" s="29">
        <v>265955</v>
      </c>
      <c r="C432" s="29">
        <v>132456</v>
      </c>
      <c r="D432" s="29">
        <v>0</v>
      </c>
      <c r="E432" s="29">
        <v>0</v>
      </c>
      <c r="F432" s="29">
        <v>0</v>
      </c>
      <c r="G432" s="29">
        <v>24124</v>
      </c>
      <c r="H432" s="29">
        <v>106481</v>
      </c>
    </row>
    <row r="433" spans="1:8" x14ac:dyDescent="0.25">
      <c r="A433" s="29" t="s">
        <v>57</v>
      </c>
      <c r="B433" s="29">
        <v>140449</v>
      </c>
      <c r="C433" s="29">
        <v>39450</v>
      </c>
      <c r="D433" s="29">
        <v>0</v>
      </c>
      <c r="E433" s="29">
        <v>0</v>
      </c>
      <c r="F433" s="29">
        <v>0</v>
      </c>
      <c r="G433" s="29">
        <v>15100</v>
      </c>
      <c r="H433" s="29">
        <v>85899</v>
      </c>
    </row>
    <row r="434" spans="1:8" x14ac:dyDescent="0.25">
      <c r="A434" s="29" t="s">
        <v>58</v>
      </c>
      <c r="B434" s="29">
        <v>209016</v>
      </c>
      <c r="C434" s="29">
        <v>108834</v>
      </c>
      <c r="D434" s="29">
        <v>0</v>
      </c>
      <c r="E434" s="29">
        <v>0</v>
      </c>
      <c r="F434" s="29">
        <v>0</v>
      </c>
      <c r="G434" s="29">
        <v>6941</v>
      </c>
      <c r="H434" s="29">
        <v>93241</v>
      </c>
    </row>
    <row r="435" spans="1:8" x14ac:dyDescent="0.25">
      <c r="A435" s="29" t="s">
        <v>59</v>
      </c>
      <c r="B435" s="29">
        <v>26568</v>
      </c>
      <c r="C435" s="29">
        <v>0</v>
      </c>
      <c r="D435" s="29">
        <v>0</v>
      </c>
      <c r="E435" s="29">
        <v>0</v>
      </c>
      <c r="F435" s="29">
        <v>0</v>
      </c>
      <c r="G435" s="29">
        <v>6899</v>
      </c>
      <c r="H435" s="29">
        <v>19669</v>
      </c>
    </row>
    <row r="436" spans="1:8" x14ac:dyDescent="0.25">
      <c r="A436" s="29" t="s">
        <v>487</v>
      </c>
      <c r="B436" s="29"/>
      <c r="C436" s="29"/>
      <c r="D436" s="29"/>
      <c r="E436" s="29"/>
      <c r="F436" s="29"/>
      <c r="G436" s="29"/>
      <c r="H436" s="29"/>
    </row>
    <row r="437" spans="1:8" x14ac:dyDescent="0.25">
      <c r="A437" s="29" t="s">
        <v>60</v>
      </c>
      <c r="B437" s="29" t="s">
        <v>1</v>
      </c>
      <c r="C437" s="29" t="s">
        <v>2</v>
      </c>
      <c r="D437" s="29" t="s">
        <v>3</v>
      </c>
      <c r="E437" s="29" t="s">
        <v>4</v>
      </c>
      <c r="F437" s="29" t="s">
        <v>5</v>
      </c>
      <c r="G437" s="29" t="s">
        <v>6</v>
      </c>
      <c r="H437" s="29" t="s">
        <v>7</v>
      </c>
    </row>
    <row r="438" spans="1:8" x14ac:dyDescent="0.25">
      <c r="A438" s="29" t="s">
        <v>8</v>
      </c>
      <c r="B438" s="29" t="s">
        <v>35</v>
      </c>
      <c r="C438" s="29" t="s">
        <v>35</v>
      </c>
      <c r="D438" s="29" t="s">
        <v>35</v>
      </c>
      <c r="E438" s="29" t="s">
        <v>35</v>
      </c>
      <c r="F438" s="29" t="s">
        <v>35</v>
      </c>
      <c r="G438" s="29" t="s">
        <v>35</v>
      </c>
      <c r="H438" s="29" t="s">
        <v>35</v>
      </c>
    </row>
    <row r="439" spans="1:8" x14ac:dyDescent="0.25">
      <c r="A439" s="29" t="s">
        <v>61</v>
      </c>
      <c r="B439" s="29">
        <v>0</v>
      </c>
      <c r="C439" s="29">
        <v>0</v>
      </c>
      <c r="D439" s="29">
        <v>0</v>
      </c>
      <c r="E439" s="29">
        <v>0</v>
      </c>
      <c r="F439" s="29">
        <v>0</v>
      </c>
      <c r="G439" s="29">
        <v>0</v>
      </c>
      <c r="H439" s="29">
        <v>0</v>
      </c>
    </row>
    <row r="440" spans="1:8" x14ac:dyDescent="0.25">
      <c r="A440" s="29" t="s">
        <v>62</v>
      </c>
      <c r="B440" s="29">
        <v>0</v>
      </c>
      <c r="C440" s="29">
        <v>0</v>
      </c>
      <c r="D440" s="29">
        <v>0</v>
      </c>
      <c r="E440" s="29">
        <v>0</v>
      </c>
      <c r="F440" s="29">
        <v>0</v>
      </c>
      <c r="G440" s="29">
        <v>0</v>
      </c>
      <c r="H440" s="29">
        <v>0</v>
      </c>
    </row>
    <row r="441" spans="1:8" x14ac:dyDescent="0.25">
      <c r="A441" s="29" t="s">
        <v>63</v>
      </c>
      <c r="B441" s="29">
        <v>0</v>
      </c>
      <c r="C441" s="29">
        <v>0</v>
      </c>
      <c r="D441" s="29">
        <v>0</v>
      </c>
      <c r="E441" s="29">
        <v>0</v>
      </c>
      <c r="F441" s="29">
        <v>0</v>
      </c>
      <c r="G441" s="29">
        <v>0</v>
      </c>
      <c r="H441" s="29">
        <v>0</v>
      </c>
    </row>
    <row r="442" spans="1:8" x14ac:dyDescent="0.25">
      <c r="A442" s="29" t="s">
        <v>64</v>
      </c>
      <c r="B442" s="29">
        <v>0</v>
      </c>
      <c r="C442" s="29">
        <v>0</v>
      </c>
      <c r="D442" s="29">
        <v>0</v>
      </c>
      <c r="E442" s="29">
        <v>0</v>
      </c>
      <c r="F442" s="29">
        <v>0</v>
      </c>
      <c r="G442" s="29">
        <v>0</v>
      </c>
      <c r="H442" s="29">
        <v>0</v>
      </c>
    </row>
    <row r="443" spans="1:8" x14ac:dyDescent="0.25">
      <c r="A443" s="29" t="s">
        <v>65</v>
      </c>
      <c r="B443" s="29">
        <v>0</v>
      </c>
      <c r="C443" s="29">
        <v>0</v>
      </c>
      <c r="D443" s="29">
        <v>0</v>
      </c>
      <c r="E443" s="29">
        <v>0</v>
      </c>
      <c r="F443" s="29">
        <v>0</v>
      </c>
      <c r="G443" s="29">
        <v>0</v>
      </c>
      <c r="H443" s="29">
        <v>0</v>
      </c>
    </row>
    <row r="444" spans="1:8" x14ac:dyDescent="0.25">
      <c r="A444" s="29" t="s">
        <v>66</v>
      </c>
      <c r="B444" s="29">
        <v>0</v>
      </c>
      <c r="C444" s="29">
        <v>0</v>
      </c>
      <c r="D444" s="29">
        <v>0</v>
      </c>
      <c r="E444" s="29">
        <v>0</v>
      </c>
      <c r="F444" s="29">
        <v>0</v>
      </c>
      <c r="G444" s="29">
        <v>0</v>
      </c>
      <c r="H444" s="29">
        <v>0</v>
      </c>
    </row>
    <row r="445" spans="1:8" x14ac:dyDescent="0.25">
      <c r="A445" s="29" t="s">
        <v>67</v>
      </c>
      <c r="B445" s="29">
        <v>503</v>
      </c>
      <c r="C445" s="29">
        <v>94</v>
      </c>
      <c r="D445" s="29">
        <v>0</v>
      </c>
      <c r="E445" s="29">
        <v>0</v>
      </c>
      <c r="F445" s="29">
        <v>0</v>
      </c>
      <c r="G445" s="29">
        <v>0</v>
      </c>
      <c r="H445" s="29">
        <v>409</v>
      </c>
    </row>
    <row r="446" spans="1:8" x14ac:dyDescent="0.25">
      <c r="A446" s="29" t="s">
        <v>68</v>
      </c>
      <c r="B446" s="29">
        <v>182</v>
      </c>
      <c r="C446" s="29">
        <v>39</v>
      </c>
      <c r="D446" s="29">
        <v>0</v>
      </c>
      <c r="E446" s="29">
        <v>0</v>
      </c>
      <c r="F446" s="29">
        <v>0</v>
      </c>
      <c r="G446" s="29">
        <v>0</v>
      </c>
      <c r="H446" s="29">
        <v>143</v>
      </c>
    </row>
    <row r="447" spans="1:8" x14ac:dyDescent="0.25">
      <c r="A447" s="29" t="s">
        <v>69</v>
      </c>
      <c r="B447" s="29">
        <v>332</v>
      </c>
      <c r="C447" s="29">
        <v>134</v>
      </c>
      <c r="D447" s="29">
        <v>0</v>
      </c>
      <c r="E447" s="29">
        <v>0</v>
      </c>
      <c r="F447" s="29">
        <v>0</v>
      </c>
      <c r="G447" s="29">
        <v>0</v>
      </c>
      <c r="H447" s="29">
        <v>198</v>
      </c>
    </row>
    <row r="448" spans="1:8" x14ac:dyDescent="0.25">
      <c r="A448" s="29" t="s">
        <v>70</v>
      </c>
      <c r="B448" s="29">
        <v>197</v>
      </c>
      <c r="C448" s="29">
        <v>52</v>
      </c>
      <c r="D448" s="29">
        <v>0</v>
      </c>
      <c r="E448" s="29">
        <v>0</v>
      </c>
      <c r="F448" s="29">
        <v>0</v>
      </c>
      <c r="G448" s="29">
        <v>0</v>
      </c>
      <c r="H448" s="29">
        <v>145</v>
      </c>
    </row>
    <row r="449" spans="1:8" x14ac:dyDescent="0.25">
      <c r="A449" s="29" t="s">
        <v>71</v>
      </c>
      <c r="B449" s="29">
        <v>391</v>
      </c>
      <c r="C449" s="29">
        <v>82</v>
      </c>
      <c r="D449" s="29">
        <v>0</v>
      </c>
      <c r="E449" s="29">
        <v>0</v>
      </c>
      <c r="F449" s="29">
        <v>0</v>
      </c>
      <c r="G449" s="29">
        <v>0</v>
      </c>
      <c r="H449" s="29">
        <v>309</v>
      </c>
    </row>
    <row r="450" spans="1:8" x14ac:dyDescent="0.25">
      <c r="A450" s="29" t="s">
        <v>72</v>
      </c>
      <c r="B450" s="29">
        <v>704</v>
      </c>
      <c r="C450" s="29">
        <v>236</v>
      </c>
      <c r="D450" s="29">
        <v>0</v>
      </c>
      <c r="E450" s="29">
        <v>0</v>
      </c>
      <c r="F450" s="29">
        <v>0</v>
      </c>
      <c r="G450" s="29">
        <v>0</v>
      </c>
      <c r="H450" s="29">
        <v>468</v>
      </c>
    </row>
    <row r="451" spans="1:8" x14ac:dyDescent="0.25">
      <c r="A451" s="29" t="s">
        <v>73</v>
      </c>
      <c r="B451" s="29">
        <v>668</v>
      </c>
      <c r="C451" s="29">
        <v>139</v>
      </c>
      <c r="D451" s="29">
        <v>0</v>
      </c>
      <c r="E451" s="29">
        <v>0</v>
      </c>
      <c r="F451" s="29">
        <v>0</v>
      </c>
      <c r="G451" s="29">
        <v>0</v>
      </c>
      <c r="H451" s="29">
        <v>529</v>
      </c>
    </row>
    <row r="452" spans="1:8" x14ac:dyDescent="0.25">
      <c r="A452" s="29" t="s">
        <v>74</v>
      </c>
      <c r="B452" s="29">
        <v>207</v>
      </c>
      <c r="C452" s="29">
        <v>15</v>
      </c>
      <c r="D452" s="29">
        <v>0</v>
      </c>
      <c r="E452" s="29">
        <v>0</v>
      </c>
      <c r="F452" s="29">
        <v>0</v>
      </c>
      <c r="G452" s="29">
        <v>0</v>
      </c>
      <c r="H452" s="29">
        <v>192</v>
      </c>
    </row>
    <row r="453" spans="1:8" x14ac:dyDescent="0.25">
      <c r="A453" s="29" t="s">
        <v>75</v>
      </c>
      <c r="B453" s="29">
        <v>134</v>
      </c>
      <c r="C453" s="29">
        <v>28</v>
      </c>
      <c r="D453" s="29">
        <v>0</v>
      </c>
      <c r="E453" s="29">
        <v>0</v>
      </c>
      <c r="F453" s="29">
        <v>0</v>
      </c>
      <c r="G453" s="29">
        <v>0</v>
      </c>
      <c r="H453" s="29">
        <v>106</v>
      </c>
    </row>
    <row r="454" spans="1:8" x14ac:dyDescent="0.25">
      <c r="A454" s="29" t="s">
        <v>76</v>
      </c>
      <c r="B454" s="29">
        <v>113</v>
      </c>
      <c r="C454" s="29">
        <v>30</v>
      </c>
      <c r="D454" s="29">
        <v>0</v>
      </c>
      <c r="E454" s="29">
        <v>0</v>
      </c>
      <c r="F454" s="29">
        <v>0</v>
      </c>
      <c r="G454" s="29">
        <v>0</v>
      </c>
      <c r="H454" s="29">
        <v>83</v>
      </c>
    </row>
    <row r="455" spans="1:8" x14ac:dyDescent="0.25">
      <c r="A455" s="29" t="s">
        <v>77</v>
      </c>
      <c r="B455" s="29">
        <v>559</v>
      </c>
      <c r="C455" s="29">
        <v>295</v>
      </c>
      <c r="D455" s="29">
        <v>0</v>
      </c>
      <c r="E455" s="29">
        <v>0</v>
      </c>
      <c r="F455" s="29">
        <v>0</v>
      </c>
      <c r="G455" s="29">
        <v>0</v>
      </c>
      <c r="H455" s="29">
        <v>264</v>
      </c>
    </row>
    <row r="456" spans="1:8" x14ac:dyDescent="0.25">
      <c r="A456" s="29" t="s">
        <v>78</v>
      </c>
      <c r="B456" s="29">
        <v>796</v>
      </c>
      <c r="C456" s="29">
        <v>215</v>
      </c>
      <c r="D456" s="29">
        <v>0</v>
      </c>
      <c r="E456" s="29">
        <v>0</v>
      </c>
      <c r="F456" s="29">
        <v>0</v>
      </c>
      <c r="G456" s="29">
        <v>0</v>
      </c>
      <c r="H456" s="29">
        <v>581</v>
      </c>
    </row>
    <row r="457" spans="1:8" x14ac:dyDescent="0.25">
      <c r="A457" s="29" t="s">
        <v>79</v>
      </c>
      <c r="B457" s="29">
        <v>2735</v>
      </c>
      <c r="C457" s="29">
        <v>343</v>
      </c>
      <c r="D457" s="29">
        <v>0</v>
      </c>
      <c r="E457" s="29">
        <v>0</v>
      </c>
      <c r="F457" s="29">
        <v>0</v>
      </c>
      <c r="G457" s="29">
        <v>0</v>
      </c>
      <c r="H457" s="29">
        <v>2392</v>
      </c>
    </row>
    <row r="458" spans="1:8" x14ac:dyDescent="0.25">
      <c r="A458" s="29" t="s">
        <v>80</v>
      </c>
      <c r="B458" s="29">
        <v>1621</v>
      </c>
      <c r="C458" s="29">
        <v>554</v>
      </c>
      <c r="D458" s="29">
        <v>0</v>
      </c>
      <c r="E458" s="29">
        <v>0</v>
      </c>
      <c r="F458" s="29">
        <v>0</v>
      </c>
      <c r="G458" s="29">
        <v>0</v>
      </c>
      <c r="H458" s="29">
        <v>1067</v>
      </c>
    </row>
    <row r="459" spans="1:8" x14ac:dyDescent="0.25">
      <c r="A459" s="29" t="s">
        <v>81</v>
      </c>
      <c r="B459" s="29">
        <v>772</v>
      </c>
      <c r="C459" s="29">
        <v>222</v>
      </c>
      <c r="D459" s="29">
        <v>0</v>
      </c>
      <c r="E459" s="29">
        <v>0</v>
      </c>
      <c r="F459" s="29">
        <v>0</v>
      </c>
      <c r="G459" s="29">
        <v>0</v>
      </c>
      <c r="H459" s="29">
        <v>550</v>
      </c>
    </row>
    <row r="460" spans="1:8" x14ac:dyDescent="0.25">
      <c r="A460" s="29" t="s">
        <v>82</v>
      </c>
      <c r="B460" s="29">
        <v>1508</v>
      </c>
      <c r="C460" s="29">
        <v>227</v>
      </c>
      <c r="D460" s="29">
        <v>0</v>
      </c>
      <c r="E460" s="29">
        <v>0</v>
      </c>
      <c r="F460" s="29">
        <v>0</v>
      </c>
      <c r="G460" s="29">
        <v>0</v>
      </c>
      <c r="H460" s="29">
        <v>1281</v>
      </c>
    </row>
    <row r="461" spans="1:8" x14ac:dyDescent="0.25">
      <c r="A461" s="29" t="s">
        <v>83</v>
      </c>
      <c r="B461" s="29">
        <v>2353</v>
      </c>
      <c r="C461" s="29">
        <v>905</v>
      </c>
      <c r="D461" s="29">
        <v>0</v>
      </c>
      <c r="E461" s="29">
        <v>0</v>
      </c>
      <c r="F461" s="29">
        <v>0</v>
      </c>
      <c r="G461" s="29">
        <v>0</v>
      </c>
      <c r="H461" s="29">
        <v>1448</v>
      </c>
    </row>
    <row r="462" spans="1:8" x14ac:dyDescent="0.25">
      <c r="A462" s="29" t="s">
        <v>84</v>
      </c>
      <c r="B462" s="29">
        <v>2255</v>
      </c>
      <c r="C462" s="29">
        <v>646</v>
      </c>
      <c r="D462" s="29">
        <v>0</v>
      </c>
      <c r="E462" s="29">
        <v>0</v>
      </c>
      <c r="F462" s="29">
        <v>0</v>
      </c>
      <c r="G462" s="29">
        <v>0</v>
      </c>
      <c r="H462" s="29">
        <v>1609</v>
      </c>
    </row>
    <row r="463" spans="1:8" x14ac:dyDescent="0.25">
      <c r="A463" s="29" t="s">
        <v>85</v>
      </c>
      <c r="B463" s="29">
        <v>22175</v>
      </c>
      <c r="C463" s="29">
        <v>3166</v>
      </c>
      <c r="D463" s="29">
        <v>0</v>
      </c>
      <c r="E463" s="29">
        <v>0</v>
      </c>
      <c r="F463" s="29">
        <v>0</v>
      </c>
      <c r="G463" s="29">
        <v>0</v>
      </c>
      <c r="H463" s="29">
        <v>19009</v>
      </c>
    </row>
    <row r="464" spans="1:8" x14ac:dyDescent="0.25">
      <c r="A464" s="29" t="s">
        <v>86</v>
      </c>
      <c r="B464" s="29">
        <v>4844</v>
      </c>
      <c r="C464" s="29">
        <v>1572</v>
      </c>
      <c r="D464" s="29">
        <v>0</v>
      </c>
      <c r="E464" s="29">
        <v>0</v>
      </c>
      <c r="F464" s="29">
        <v>0</v>
      </c>
      <c r="G464" s="29">
        <v>0</v>
      </c>
      <c r="H464" s="29">
        <v>3272</v>
      </c>
    </row>
    <row r="465" spans="1:8" x14ac:dyDescent="0.25">
      <c r="A465" s="29" t="s">
        <v>87</v>
      </c>
      <c r="B465" s="29">
        <v>2546</v>
      </c>
      <c r="C465" s="29">
        <v>872</v>
      </c>
      <c r="D465" s="29">
        <v>0</v>
      </c>
      <c r="E465" s="29">
        <v>0</v>
      </c>
      <c r="F465" s="29">
        <v>0</v>
      </c>
      <c r="G465" s="29">
        <v>0</v>
      </c>
      <c r="H465" s="29">
        <v>1674</v>
      </c>
    </row>
    <row r="466" spans="1:8" x14ac:dyDescent="0.25">
      <c r="A466" s="29" t="s">
        <v>88</v>
      </c>
      <c r="B466" s="29">
        <v>4426</v>
      </c>
      <c r="C466" s="29">
        <v>704</v>
      </c>
      <c r="D466" s="29">
        <v>0</v>
      </c>
      <c r="E466" s="29">
        <v>0</v>
      </c>
      <c r="F466" s="29">
        <v>0</v>
      </c>
      <c r="G466" s="29">
        <v>0</v>
      </c>
      <c r="H466" s="29">
        <v>3722</v>
      </c>
    </row>
    <row r="467" spans="1:8" x14ac:dyDescent="0.25">
      <c r="A467" s="29" t="s">
        <v>89</v>
      </c>
      <c r="B467" s="29">
        <v>8930</v>
      </c>
      <c r="C467" s="29">
        <v>3218</v>
      </c>
      <c r="D467" s="29">
        <v>0</v>
      </c>
      <c r="E467" s="29">
        <v>0</v>
      </c>
      <c r="F467" s="29">
        <v>0</v>
      </c>
      <c r="G467" s="29">
        <v>0</v>
      </c>
      <c r="H467" s="29">
        <v>5712</v>
      </c>
    </row>
    <row r="468" spans="1:8" x14ac:dyDescent="0.25">
      <c r="A468" s="29" t="s">
        <v>90</v>
      </c>
      <c r="B468" s="29">
        <v>7514</v>
      </c>
      <c r="C468" s="29">
        <v>2264</v>
      </c>
      <c r="D468" s="29">
        <v>0</v>
      </c>
      <c r="E468" s="29">
        <v>0</v>
      </c>
      <c r="F468" s="29">
        <v>0</v>
      </c>
      <c r="G468" s="29">
        <v>0</v>
      </c>
      <c r="H468" s="29">
        <v>5250</v>
      </c>
    </row>
    <row r="469" spans="1:8" x14ac:dyDescent="0.25">
      <c r="A469" s="29" t="s">
        <v>91</v>
      </c>
      <c r="B469" s="29">
        <v>19024</v>
      </c>
      <c r="C469" s="29">
        <v>3997</v>
      </c>
      <c r="D469" s="29">
        <v>0</v>
      </c>
      <c r="E469" s="29">
        <v>0</v>
      </c>
      <c r="F469" s="29">
        <v>0</v>
      </c>
      <c r="G469" s="29">
        <v>0</v>
      </c>
      <c r="H469" s="29">
        <v>15027</v>
      </c>
    </row>
    <row r="470" spans="1:8" x14ac:dyDescent="0.25">
      <c r="A470" s="29" t="s">
        <v>92</v>
      </c>
      <c r="B470" s="29">
        <v>5123</v>
      </c>
      <c r="C470" s="29">
        <v>460</v>
      </c>
      <c r="D470" s="29">
        <v>0</v>
      </c>
      <c r="E470" s="29">
        <v>0</v>
      </c>
      <c r="F470" s="29">
        <v>0</v>
      </c>
      <c r="G470" s="29">
        <v>0</v>
      </c>
      <c r="H470" s="29">
        <v>4663</v>
      </c>
    </row>
    <row r="471" spans="1:8" x14ac:dyDescent="0.25">
      <c r="A471" s="29" t="s">
        <v>93</v>
      </c>
      <c r="B471" s="29">
        <v>3412</v>
      </c>
      <c r="C471" s="29">
        <v>2967</v>
      </c>
      <c r="D471" s="29">
        <v>0</v>
      </c>
      <c r="E471" s="29">
        <v>0</v>
      </c>
      <c r="F471" s="29">
        <v>0</v>
      </c>
      <c r="G471" s="29">
        <v>0</v>
      </c>
      <c r="H471" s="29">
        <v>445</v>
      </c>
    </row>
    <row r="472" spans="1:8" x14ac:dyDescent="0.25">
      <c r="A472" s="29" t="s">
        <v>94</v>
      </c>
      <c r="B472" s="29">
        <v>9759</v>
      </c>
      <c r="C472" s="29">
        <v>2686</v>
      </c>
      <c r="D472" s="29">
        <v>0</v>
      </c>
      <c r="E472" s="29">
        <v>0</v>
      </c>
      <c r="F472" s="29">
        <v>0</v>
      </c>
      <c r="G472" s="29">
        <v>0</v>
      </c>
      <c r="H472" s="29">
        <v>7073</v>
      </c>
    </row>
    <row r="473" spans="1:8" x14ac:dyDescent="0.25">
      <c r="A473" s="29" t="s">
        <v>95</v>
      </c>
      <c r="B473" s="29">
        <v>5421</v>
      </c>
      <c r="C473" s="29">
        <v>1735</v>
      </c>
      <c r="D473" s="29">
        <v>0</v>
      </c>
      <c r="E473" s="29">
        <v>0</v>
      </c>
      <c r="F473" s="29">
        <v>0</v>
      </c>
      <c r="G473" s="29">
        <v>0</v>
      </c>
      <c r="H473" s="29">
        <v>3686</v>
      </c>
    </row>
    <row r="474" spans="1:8" x14ac:dyDescent="0.25">
      <c r="A474" s="29" t="s">
        <v>96</v>
      </c>
      <c r="B474" s="29">
        <v>10476</v>
      </c>
      <c r="C474" s="29">
        <v>5494</v>
      </c>
      <c r="D474" s="29">
        <v>0</v>
      </c>
      <c r="E474" s="29">
        <v>0</v>
      </c>
      <c r="F474" s="29">
        <v>0</v>
      </c>
      <c r="G474" s="29">
        <v>0</v>
      </c>
      <c r="H474" s="29">
        <v>4982</v>
      </c>
    </row>
    <row r="475" spans="1:8" x14ac:dyDescent="0.25">
      <c r="A475" s="29" t="s">
        <v>97</v>
      </c>
      <c r="B475" s="29">
        <v>1401</v>
      </c>
      <c r="C475" s="29">
        <v>472</v>
      </c>
      <c r="D475" s="29">
        <v>0</v>
      </c>
      <c r="E475" s="29">
        <v>0</v>
      </c>
      <c r="F475" s="29">
        <v>0</v>
      </c>
      <c r="G475" s="29">
        <v>0</v>
      </c>
      <c r="H475" s="29">
        <v>929</v>
      </c>
    </row>
    <row r="476" spans="1:8" x14ac:dyDescent="0.25">
      <c r="A476" s="29" t="s">
        <v>98</v>
      </c>
      <c r="B476" s="29">
        <v>9487</v>
      </c>
      <c r="C476" s="29">
        <v>4054</v>
      </c>
      <c r="D476" s="29">
        <v>0</v>
      </c>
      <c r="E476" s="29">
        <v>0</v>
      </c>
      <c r="F476" s="29">
        <v>0</v>
      </c>
      <c r="G476" s="29">
        <v>0</v>
      </c>
      <c r="H476" s="29">
        <v>5433</v>
      </c>
    </row>
    <row r="477" spans="1:8" x14ac:dyDescent="0.25">
      <c r="A477" s="29" t="s">
        <v>99</v>
      </c>
      <c r="B477" s="29">
        <v>8286</v>
      </c>
      <c r="C477" s="29">
        <v>7128</v>
      </c>
      <c r="D477" s="29">
        <v>0</v>
      </c>
      <c r="E477" s="29">
        <v>0</v>
      </c>
      <c r="F477" s="29">
        <v>0</v>
      </c>
      <c r="G477" s="29">
        <v>0</v>
      </c>
      <c r="H477" s="29">
        <v>1158</v>
      </c>
    </row>
    <row r="478" spans="1:8" x14ac:dyDescent="0.25">
      <c r="A478" s="29" t="s">
        <v>100</v>
      </c>
      <c r="B478" s="29">
        <v>1759</v>
      </c>
      <c r="C478" s="29">
        <v>674</v>
      </c>
      <c r="D478" s="29">
        <v>0</v>
      </c>
      <c r="E478" s="29">
        <v>0</v>
      </c>
      <c r="F478" s="29">
        <v>0</v>
      </c>
      <c r="G478" s="29">
        <v>0</v>
      </c>
      <c r="H478" s="29">
        <v>1085</v>
      </c>
    </row>
    <row r="479" spans="1:8" x14ac:dyDescent="0.25">
      <c r="A479" s="29" t="s">
        <v>101</v>
      </c>
      <c r="B479" s="29">
        <v>3761</v>
      </c>
      <c r="C479" s="29">
        <v>2088</v>
      </c>
      <c r="D479" s="29">
        <v>0</v>
      </c>
      <c r="E479" s="29">
        <v>0</v>
      </c>
      <c r="F479" s="29">
        <v>0</v>
      </c>
      <c r="G479" s="29">
        <v>0</v>
      </c>
      <c r="H479" s="29">
        <v>1673</v>
      </c>
    </row>
    <row r="480" spans="1:8" x14ac:dyDescent="0.25">
      <c r="A480" s="29" t="s">
        <v>102</v>
      </c>
      <c r="B480" s="29">
        <v>2171</v>
      </c>
      <c r="C480" s="29">
        <v>1253</v>
      </c>
      <c r="D480" s="29">
        <v>0</v>
      </c>
      <c r="E480" s="29">
        <v>0</v>
      </c>
      <c r="F480" s="29">
        <v>0</v>
      </c>
      <c r="G480" s="29">
        <v>0</v>
      </c>
      <c r="H480" s="29">
        <v>918</v>
      </c>
    </row>
    <row r="481" spans="1:8" x14ac:dyDescent="0.25">
      <c r="A481" s="29" t="s">
        <v>488</v>
      </c>
      <c r="B481" s="29"/>
      <c r="C481" s="29"/>
      <c r="D481" s="29"/>
      <c r="E481" s="29"/>
      <c r="F481" s="29"/>
      <c r="G481" s="29"/>
      <c r="H481" s="29"/>
    </row>
    <row r="482" spans="1:8" x14ac:dyDescent="0.25">
      <c r="A482" s="29" t="s">
        <v>0</v>
      </c>
      <c r="B482" s="29" t="s">
        <v>1</v>
      </c>
      <c r="C482" s="29" t="s">
        <v>2</v>
      </c>
      <c r="D482" s="29" t="s">
        <v>3</v>
      </c>
      <c r="E482" s="29" t="s">
        <v>4</v>
      </c>
      <c r="F482" s="29" t="s">
        <v>5</v>
      </c>
      <c r="G482" s="29" t="s">
        <v>6</v>
      </c>
      <c r="H482" s="29" t="s">
        <v>7</v>
      </c>
    </row>
    <row r="483" spans="1:8" x14ac:dyDescent="0.25">
      <c r="A483" s="29" t="s">
        <v>8</v>
      </c>
      <c r="B483" s="29" t="s">
        <v>9</v>
      </c>
      <c r="C483" s="29" t="s">
        <v>9</v>
      </c>
      <c r="D483" s="29" t="s">
        <v>9</v>
      </c>
      <c r="E483" s="29" t="s">
        <v>9</v>
      </c>
      <c r="F483" s="29" t="s">
        <v>9</v>
      </c>
      <c r="G483" s="29" t="s">
        <v>9</v>
      </c>
      <c r="H483" s="29" t="s">
        <v>9</v>
      </c>
    </row>
    <row r="484" spans="1:8" x14ac:dyDescent="0.25">
      <c r="A484" s="29" t="s">
        <v>10</v>
      </c>
      <c r="B484" s="29">
        <v>0</v>
      </c>
      <c r="C484" s="29">
        <v>0</v>
      </c>
      <c r="D484" s="29">
        <v>0</v>
      </c>
      <c r="E484" s="29">
        <v>0</v>
      </c>
      <c r="F484" s="29">
        <v>0</v>
      </c>
      <c r="G484" s="29">
        <v>0</v>
      </c>
      <c r="H484" s="29">
        <v>0</v>
      </c>
    </row>
    <row r="485" spans="1:8" x14ac:dyDescent="0.25">
      <c r="A485" s="29" t="s">
        <v>11</v>
      </c>
      <c r="B485" s="29">
        <v>0</v>
      </c>
      <c r="C485" s="29">
        <v>0</v>
      </c>
      <c r="D485" s="29">
        <v>0</v>
      </c>
      <c r="E485" s="29">
        <v>0</v>
      </c>
      <c r="F485" s="29">
        <v>0</v>
      </c>
      <c r="G485" s="29">
        <v>0</v>
      </c>
      <c r="H485" s="29">
        <v>0</v>
      </c>
    </row>
    <row r="486" spans="1:8" x14ac:dyDescent="0.25">
      <c r="A486" s="29" t="s">
        <v>12</v>
      </c>
      <c r="B486" s="29">
        <v>0</v>
      </c>
      <c r="C486" s="29">
        <v>0</v>
      </c>
      <c r="D486" s="29">
        <v>0</v>
      </c>
      <c r="E486" s="29">
        <v>0</v>
      </c>
      <c r="F486" s="29">
        <v>0</v>
      </c>
      <c r="G486" s="29">
        <v>0</v>
      </c>
      <c r="H486" s="29">
        <v>0</v>
      </c>
    </row>
    <row r="487" spans="1:8" x14ac:dyDescent="0.25">
      <c r="A487" s="29" t="s">
        <v>13</v>
      </c>
      <c r="B487" s="29">
        <v>0</v>
      </c>
      <c r="C487" s="29">
        <v>0</v>
      </c>
      <c r="D487" s="29">
        <v>0</v>
      </c>
      <c r="E487" s="29">
        <v>0</v>
      </c>
      <c r="F487" s="29">
        <v>0</v>
      </c>
      <c r="G487" s="29">
        <v>0</v>
      </c>
      <c r="H487" s="29">
        <v>0</v>
      </c>
    </row>
    <row r="488" spans="1:8" x14ac:dyDescent="0.25">
      <c r="A488" s="29" t="s">
        <v>14</v>
      </c>
      <c r="B488" s="29">
        <v>0</v>
      </c>
      <c r="C488" s="29">
        <v>0</v>
      </c>
      <c r="D488" s="29">
        <v>0</v>
      </c>
      <c r="E488" s="29">
        <v>0</v>
      </c>
      <c r="F488" s="29">
        <v>0</v>
      </c>
      <c r="G488" s="29">
        <v>0</v>
      </c>
      <c r="H488" s="29">
        <v>0</v>
      </c>
    </row>
    <row r="489" spans="1:8" x14ac:dyDescent="0.25">
      <c r="A489" s="29" t="s">
        <v>15</v>
      </c>
      <c r="B489" s="29">
        <v>0</v>
      </c>
      <c r="C489" s="29">
        <v>0</v>
      </c>
      <c r="D489" s="29">
        <v>0</v>
      </c>
      <c r="E489" s="29">
        <v>0</v>
      </c>
      <c r="F489" s="29">
        <v>0</v>
      </c>
      <c r="G489" s="29">
        <v>0</v>
      </c>
      <c r="H489" s="29">
        <v>0</v>
      </c>
    </row>
    <row r="490" spans="1:8" x14ac:dyDescent="0.25">
      <c r="A490" s="29" t="s">
        <v>16</v>
      </c>
      <c r="B490" s="29">
        <v>0</v>
      </c>
      <c r="C490" s="29">
        <v>0</v>
      </c>
      <c r="D490" s="29">
        <v>0</v>
      </c>
      <c r="E490" s="29">
        <v>0</v>
      </c>
      <c r="F490" s="29">
        <v>0</v>
      </c>
      <c r="G490" s="29">
        <v>0</v>
      </c>
      <c r="H490" s="29">
        <v>0</v>
      </c>
    </row>
    <row r="491" spans="1:8" x14ac:dyDescent="0.25">
      <c r="A491" s="29" t="s">
        <v>17</v>
      </c>
      <c r="B491" s="29">
        <v>0</v>
      </c>
      <c r="C491" s="29">
        <v>0</v>
      </c>
      <c r="D491" s="29">
        <v>0</v>
      </c>
      <c r="E491" s="29">
        <v>0</v>
      </c>
      <c r="F491" s="29">
        <v>0</v>
      </c>
      <c r="G491" s="29">
        <v>0</v>
      </c>
      <c r="H491" s="29">
        <v>0</v>
      </c>
    </row>
    <row r="492" spans="1:8" x14ac:dyDescent="0.25">
      <c r="A492" s="29" t="s">
        <v>18</v>
      </c>
      <c r="B492" s="29">
        <v>0</v>
      </c>
      <c r="C492" s="29">
        <v>0</v>
      </c>
      <c r="D492" s="29">
        <v>0</v>
      </c>
      <c r="E492" s="29">
        <v>0</v>
      </c>
      <c r="F492" s="29">
        <v>0</v>
      </c>
      <c r="G492" s="29">
        <v>0</v>
      </c>
      <c r="H492" s="29">
        <v>0</v>
      </c>
    </row>
    <row r="493" spans="1:8" x14ac:dyDescent="0.25">
      <c r="A493" s="29" t="s">
        <v>19</v>
      </c>
      <c r="B493" s="29">
        <v>0</v>
      </c>
      <c r="C493" s="29">
        <v>0</v>
      </c>
      <c r="D493" s="29">
        <v>0</v>
      </c>
      <c r="E493" s="29">
        <v>0</v>
      </c>
      <c r="F493" s="29">
        <v>0</v>
      </c>
      <c r="G493" s="29">
        <v>0</v>
      </c>
      <c r="H493" s="29">
        <v>0</v>
      </c>
    </row>
    <row r="494" spans="1:8" x14ac:dyDescent="0.25">
      <c r="A494" s="29" t="s">
        <v>20</v>
      </c>
      <c r="B494" s="29">
        <v>1</v>
      </c>
      <c r="C494" s="29">
        <v>0</v>
      </c>
      <c r="D494" s="29">
        <v>0</v>
      </c>
      <c r="E494" s="29">
        <v>0</v>
      </c>
      <c r="F494" s="29">
        <v>0</v>
      </c>
      <c r="G494" s="29">
        <v>0</v>
      </c>
      <c r="H494" s="29">
        <v>1</v>
      </c>
    </row>
    <row r="495" spans="1:8" x14ac:dyDescent="0.25">
      <c r="A495" s="29" t="s">
        <v>21</v>
      </c>
      <c r="B495" s="29">
        <v>0</v>
      </c>
      <c r="C495" s="29">
        <v>0</v>
      </c>
      <c r="D495" s="29">
        <v>0</v>
      </c>
      <c r="E495" s="29">
        <v>0</v>
      </c>
      <c r="F495" s="29">
        <v>0</v>
      </c>
      <c r="G495" s="29">
        <v>0</v>
      </c>
      <c r="H495" s="29">
        <v>0</v>
      </c>
    </row>
    <row r="496" spans="1:8" x14ac:dyDescent="0.25">
      <c r="A496" s="29" t="s">
        <v>22</v>
      </c>
      <c r="B496" s="29">
        <v>0</v>
      </c>
      <c r="C496" s="29">
        <v>0</v>
      </c>
      <c r="D496" s="29">
        <v>0</v>
      </c>
      <c r="E496" s="29">
        <v>0</v>
      </c>
      <c r="F496" s="29">
        <v>0</v>
      </c>
      <c r="G496" s="29">
        <v>0</v>
      </c>
      <c r="H496" s="29">
        <v>0</v>
      </c>
    </row>
    <row r="497" spans="1:8" x14ac:dyDescent="0.25">
      <c r="A497" s="29" t="s">
        <v>489</v>
      </c>
      <c r="B497" s="29"/>
      <c r="C497" s="29"/>
      <c r="D497" s="29"/>
      <c r="E497" s="29"/>
      <c r="F497" s="29"/>
      <c r="G497" s="29"/>
      <c r="H497" s="29"/>
    </row>
    <row r="498" spans="1:8" x14ac:dyDescent="0.25">
      <c r="A498" s="29" t="s">
        <v>23</v>
      </c>
      <c r="B498" s="29" t="s">
        <v>1</v>
      </c>
      <c r="C498" s="29" t="s">
        <v>2</v>
      </c>
      <c r="D498" s="29" t="s">
        <v>3</v>
      </c>
      <c r="E498" s="29" t="s">
        <v>4</v>
      </c>
      <c r="F498" s="29" t="s">
        <v>5</v>
      </c>
      <c r="G498" s="29" t="s">
        <v>6</v>
      </c>
      <c r="H498" s="29" t="s">
        <v>7</v>
      </c>
    </row>
    <row r="499" spans="1:8" x14ac:dyDescent="0.25">
      <c r="A499" s="29" t="s">
        <v>8</v>
      </c>
      <c r="B499" s="29" t="s">
        <v>9</v>
      </c>
      <c r="C499" s="29" t="s">
        <v>9</v>
      </c>
      <c r="D499" s="29" t="s">
        <v>9</v>
      </c>
      <c r="E499" s="29" t="s">
        <v>9</v>
      </c>
      <c r="F499" s="29" t="s">
        <v>9</v>
      </c>
      <c r="G499" s="29" t="s">
        <v>9</v>
      </c>
      <c r="H499" s="29" t="s">
        <v>9</v>
      </c>
    </row>
    <row r="500" spans="1:8" x14ac:dyDescent="0.25">
      <c r="A500" s="29" t="s">
        <v>10</v>
      </c>
      <c r="B500" s="29">
        <v>0</v>
      </c>
      <c r="C500" s="29">
        <v>0</v>
      </c>
      <c r="D500" s="29">
        <v>0</v>
      </c>
      <c r="E500" s="29">
        <v>0</v>
      </c>
      <c r="F500" s="29">
        <v>0</v>
      </c>
      <c r="G500" s="29">
        <v>0</v>
      </c>
      <c r="H500" s="29">
        <v>0</v>
      </c>
    </row>
    <row r="501" spans="1:8" x14ac:dyDescent="0.25">
      <c r="A501" s="29" t="s">
        <v>11</v>
      </c>
      <c r="B501" s="29">
        <v>0</v>
      </c>
      <c r="C501" s="29">
        <v>0</v>
      </c>
      <c r="D501" s="29">
        <v>0</v>
      </c>
      <c r="E501" s="29">
        <v>0</v>
      </c>
      <c r="F501" s="29">
        <v>0</v>
      </c>
      <c r="G501" s="29">
        <v>0</v>
      </c>
      <c r="H501" s="29">
        <v>0</v>
      </c>
    </row>
    <row r="502" spans="1:8" x14ac:dyDescent="0.25">
      <c r="A502" s="29" t="s">
        <v>12</v>
      </c>
      <c r="B502" s="29">
        <v>0</v>
      </c>
      <c r="C502" s="29">
        <v>0</v>
      </c>
      <c r="D502" s="29">
        <v>0</v>
      </c>
      <c r="E502" s="29">
        <v>0</v>
      </c>
      <c r="F502" s="29">
        <v>0</v>
      </c>
      <c r="G502" s="29">
        <v>0</v>
      </c>
      <c r="H502" s="29">
        <v>0</v>
      </c>
    </row>
    <row r="503" spans="1:8" x14ac:dyDescent="0.25">
      <c r="A503" s="29" t="s">
        <v>13</v>
      </c>
      <c r="B503" s="29">
        <v>0</v>
      </c>
      <c r="C503" s="29">
        <v>0</v>
      </c>
      <c r="D503" s="29">
        <v>0</v>
      </c>
      <c r="E503" s="29">
        <v>0</v>
      </c>
      <c r="F503" s="29">
        <v>0</v>
      </c>
      <c r="G503" s="29">
        <v>0</v>
      </c>
      <c r="H503" s="29">
        <v>0</v>
      </c>
    </row>
    <row r="504" spans="1:8" x14ac:dyDescent="0.25">
      <c r="A504" s="29" t="s">
        <v>14</v>
      </c>
      <c r="B504" s="29">
        <v>0</v>
      </c>
      <c r="C504" s="29">
        <v>0</v>
      </c>
      <c r="D504" s="29">
        <v>0</v>
      </c>
      <c r="E504" s="29">
        <v>0</v>
      </c>
      <c r="F504" s="29">
        <v>0</v>
      </c>
      <c r="G504" s="29">
        <v>0</v>
      </c>
      <c r="H504" s="29">
        <v>0</v>
      </c>
    </row>
    <row r="505" spans="1:8" x14ac:dyDescent="0.25">
      <c r="A505" s="29" t="s">
        <v>15</v>
      </c>
      <c r="B505" s="29">
        <v>0</v>
      </c>
      <c r="C505" s="29">
        <v>0</v>
      </c>
      <c r="D505" s="29">
        <v>0</v>
      </c>
      <c r="E505" s="29">
        <v>0</v>
      </c>
      <c r="F505" s="29">
        <v>0</v>
      </c>
      <c r="G505" s="29">
        <v>0</v>
      </c>
      <c r="H505" s="29">
        <v>0</v>
      </c>
    </row>
    <row r="506" spans="1:8" x14ac:dyDescent="0.25">
      <c r="A506" s="29" t="s">
        <v>16</v>
      </c>
      <c r="B506" s="29">
        <v>0</v>
      </c>
      <c r="C506" s="29">
        <v>0</v>
      </c>
      <c r="D506" s="29">
        <v>0</v>
      </c>
      <c r="E506" s="29">
        <v>0</v>
      </c>
      <c r="F506" s="29">
        <v>0</v>
      </c>
      <c r="G506" s="29">
        <v>0</v>
      </c>
      <c r="H506" s="29">
        <v>0</v>
      </c>
    </row>
    <row r="507" spans="1:8" x14ac:dyDescent="0.25">
      <c r="A507" s="29" t="s">
        <v>17</v>
      </c>
      <c r="B507" s="29">
        <v>0</v>
      </c>
      <c r="C507" s="29">
        <v>0</v>
      </c>
      <c r="D507" s="29">
        <v>0</v>
      </c>
      <c r="E507" s="29">
        <v>0</v>
      </c>
      <c r="F507" s="29">
        <v>0</v>
      </c>
      <c r="G507" s="29">
        <v>0</v>
      </c>
      <c r="H507" s="29">
        <v>0</v>
      </c>
    </row>
    <row r="508" spans="1:8" x14ac:dyDescent="0.25">
      <c r="A508" s="29" t="s">
        <v>18</v>
      </c>
      <c r="B508" s="29">
        <v>0</v>
      </c>
      <c r="C508" s="29">
        <v>0</v>
      </c>
      <c r="D508" s="29">
        <v>0</v>
      </c>
      <c r="E508" s="29">
        <v>0</v>
      </c>
      <c r="F508" s="29">
        <v>0</v>
      </c>
      <c r="G508" s="29">
        <v>0</v>
      </c>
      <c r="H508" s="29">
        <v>0</v>
      </c>
    </row>
    <row r="509" spans="1:8" x14ac:dyDescent="0.25">
      <c r="A509" s="29" t="s">
        <v>19</v>
      </c>
      <c r="B509" s="29">
        <v>0</v>
      </c>
      <c r="C509" s="29">
        <v>0</v>
      </c>
      <c r="D509" s="29">
        <v>0</v>
      </c>
      <c r="E509" s="29">
        <v>0</v>
      </c>
      <c r="F509" s="29">
        <v>0</v>
      </c>
      <c r="G509" s="29">
        <v>0</v>
      </c>
      <c r="H509" s="29">
        <v>0</v>
      </c>
    </row>
    <row r="510" spans="1:8" x14ac:dyDescent="0.25">
      <c r="A510" s="29" t="s">
        <v>20</v>
      </c>
      <c r="B510" s="29">
        <v>0</v>
      </c>
      <c r="C510" s="29">
        <v>0</v>
      </c>
      <c r="D510" s="29">
        <v>0</v>
      </c>
      <c r="E510" s="29">
        <v>0</v>
      </c>
      <c r="F510" s="29">
        <v>0</v>
      </c>
      <c r="G510" s="29">
        <v>0</v>
      </c>
      <c r="H510" s="29">
        <v>0</v>
      </c>
    </row>
    <row r="511" spans="1:8" x14ac:dyDescent="0.25">
      <c r="A511" s="29" t="s">
        <v>21</v>
      </c>
      <c r="B511" s="29">
        <v>0</v>
      </c>
      <c r="C511" s="29">
        <v>0</v>
      </c>
      <c r="D511" s="29">
        <v>0</v>
      </c>
      <c r="E511" s="29">
        <v>0</v>
      </c>
      <c r="F511" s="29">
        <v>0</v>
      </c>
      <c r="G511" s="29">
        <v>0</v>
      </c>
      <c r="H511" s="29">
        <v>0</v>
      </c>
    </row>
    <row r="512" spans="1:8" x14ac:dyDescent="0.25">
      <c r="A512" s="29" t="s">
        <v>22</v>
      </c>
      <c r="B512" s="29">
        <v>0</v>
      </c>
      <c r="C512" s="29">
        <v>0</v>
      </c>
      <c r="D512" s="29">
        <v>0</v>
      </c>
      <c r="E512" s="29">
        <v>0</v>
      </c>
      <c r="F512" s="29">
        <v>0</v>
      </c>
      <c r="G512" s="29">
        <v>0</v>
      </c>
      <c r="H512" s="29">
        <v>0</v>
      </c>
    </row>
    <row r="513" spans="1:8" x14ac:dyDescent="0.25">
      <c r="A513" s="29" t="s">
        <v>490</v>
      </c>
      <c r="B513" s="29"/>
      <c r="C513" s="29"/>
      <c r="D513" s="29"/>
      <c r="E513" s="29"/>
      <c r="F513" s="29"/>
      <c r="G513" s="29"/>
      <c r="H513" s="29"/>
    </row>
    <row r="514" spans="1:8" x14ac:dyDescent="0.25">
      <c r="A514" s="29" t="s">
        <v>24</v>
      </c>
      <c r="B514" s="29" t="s">
        <v>1</v>
      </c>
      <c r="C514" s="29" t="s">
        <v>2</v>
      </c>
      <c r="D514" s="29" t="s">
        <v>3</v>
      </c>
      <c r="E514" s="29" t="s">
        <v>4</v>
      </c>
      <c r="F514" s="29" t="s">
        <v>5</v>
      </c>
      <c r="G514" s="29" t="s">
        <v>6</v>
      </c>
      <c r="H514" s="29" t="s">
        <v>7</v>
      </c>
    </row>
    <row r="515" spans="1:8" x14ac:dyDescent="0.25">
      <c r="A515" s="29" t="s">
        <v>8</v>
      </c>
      <c r="B515" s="29" t="s">
        <v>9</v>
      </c>
      <c r="C515" s="29" t="s">
        <v>9</v>
      </c>
      <c r="D515" s="29" t="s">
        <v>9</v>
      </c>
      <c r="E515" s="29" t="s">
        <v>9</v>
      </c>
      <c r="F515" s="29" t="s">
        <v>9</v>
      </c>
      <c r="G515" s="29" t="s">
        <v>9</v>
      </c>
      <c r="H515" s="29" t="s">
        <v>9</v>
      </c>
    </row>
    <row r="516" spans="1:8" x14ac:dyDescent="0.25">
      <c r="A516" s="29" t="s">
        <v>25</v>
      </c>
      <c r="B516" s="29">
        <v>110400</v>
      </c>
      <c r="C516" s="29">
        <v>82800</v>
      </c>
      <c r="D516" s="29">
        <v>0</v>
      </c>
      <c r="E516" s="29">
        <v>0</v>
      </c>
      <c r="F516" s="29">
        <v>0</v>
      </c>
      <c r="G516" s="29">
        <v>27000</v>
      </c>
      <c r="H516" s="29">
        <v>600</v>
      </c>
    </row>
    <row r="517" spans="1:8" x14ac:dyDescent="0.25">
      <c r="A517" s="29" t="s">
        <v>26</v>
      </c>
      <c r="B517" s="29">
        <v>6965</v>
      </c>
      <c r="C517" s="29">
        <v>3100</v>
      </c>
      <c r="D517" s="29">
        <v>0</v>
      </c>
      <c r="E517" s="29">
        <v>0</v>
      </c>
      <c r="F517" s="29">
        <v>0</v>
      </c>
      <c r="G517" s="29">
        <v>3865</v>
      </c>
      <c r="H517" s="29">
        <v>0</v>
      </c>
    </row>
    <row r="518" spans="1:8" x14ac:dyDescent="0.25">
      <c r="A518" s="29" t="s">
        <v>27</v>
      </c>
      <c r="B518" s="29">
        <v>0</v>
      </c>
      <c r="C518" s="29">
        <v>0</v>
      </c>
      <c r="D518" s="29">
        <v>0</v>
      </c>
      <c r="E518" s="29">
        <v>0</v>
      </c>
      <c r="F518" s="29">
        <v>0</v>
      </c>
      <c r="G518" s="29">
        <v>0</v>
      </c>
      <c r="H518" s="29">
        <v>0</v>
      </c>
    </row>
    <row r="519" spans="1:8" x14ac:dyDescent="0.25">
      <c r="A519" s="29" t="s">
        <v>28</v>
      </c>
      <c r="B519" s="29">
        <v>0</v>
      </c>
      <c r="C519" s="29">
        <v>0</v>
      </c>
      <c r="D519" s="29">
        <v>0</v>
      </c>
      <c r="E519" s="29">
        <v>0</v>
      </c>
      <c r="F519" s="29">
        <v>0</v>
      </c>
      <c r="G519" s="29">
        <v>0</v>
      </c>
      <c r="H519" s="29">
        <v>0</v>
      </c>
    </row>
    <row r="520" spans="1:8" x14ac:dyDescent="0.25">
      <c r="A520" s="29" t="s">
        <v>29</v>
      </c>
      <c r="B520" s="29">
        <v>960</v>
      </c>
      <c r="C520" s="29">
        <v>960</v>
      </c>
      <c r="D520" s="29">
        <v>0</v>
      </c>
      <c r="E520" s="29">
        <v>0</v>
      </c>
      <c r="F520" s="29">
        <v>0</v>
      </c>
      <c r="G520" s="29">
        <v>0</v>
      </c>
      <c r="H520" s="29">
        <v>0</v>
      </c>
    </row>
    <row r="521" spans="1:8" x14ac:dyDescent="0.25">
      <c r="A521" s="29" t="s">
        <v>30</v>
      </c>
      <c r="B521" s="29">
        <v>0</v>
      </c>
      <c r="C521" s="29">
        <v>0</v>
      </c>
      <c r="D521" s="29">
        <v>0</v>
      </c>
      <c r="E521" s="29">
        <v>0</v>
      </c>
      <c r="F521" s="29">
        <v>0</v>
      </c>
      <c r="G521" s="29">
        <v>0</v>
      </c>
      <c r="H521" s="29">
        <v>0</v>
      </c>
    </row>
    <row r="522" spans="1:8" x14ac:dyDescent="0.25">
      <c r="A522" s="29" t="s">
        <v>31</v>
      </c>
      <c r="B522" s="29">
        <v>1910</v>
      </c>
      <c r="C522" s="29">
        <v>0</v>
      </c>
      <c r="D522" s="29">
        <v>0</v>
      </c>
      <c r="E522" s="29">
        <v>0</v>
      </c>
      <c r="F522" s="29">
        <v>0</v>
      </c>
      <c r="G522" s="29">
        <v>0</v>
      </c>
      <c r="H522" s="29">
        <v>1910</v>
      </c>
    </row>
    <row r="523" spans="1:8" x14ac:dyDescent="0.25">
      <c r="A523" s="29" t="s">
        <v>32</v>
      </c>
      <c r="B523" s="29">
        <v>72110</v>
      </c>
      <c r="C523" s="29">
        <v>11610</v>
      </c>
      <c r="D523" s="29">
        <v>0</v>
      </c>
      <c r="E523" s="29">
        <v>0</v>
      </c>
      <c r="F523" s="29">
        <v>0</v>
      </c>
      <c r="G523" s="29">
        <v>58500</v>
      </c>
      <c r="H523" s="29">
        <v>2000</v>
      </c>
    </row>
    <row r="524" spans="1:8" x14ac:dyDescent="0.25">
      <c r="A524" s="29" t="s">
        <v>33</v>
      </c>
      <c r="B524" s="29">
        <v>3680</v>
      </c>
      <c r="C524" s="29">
        <v>1600</v>
      </c>
      <c r="D524" s="29">
        <v>0</v>
      </c>
      <c r="E524" s="29">
        <v>0</v>
      </c>
      <c r="F524" s="29">
        <v>0</v>
      </c>
      <c r="G524" s="29">
        <v>0</v>
      </c>
      <c r="H524" s="29">
        <v>2080</v>
      </c>
    </row>
    <row r="525" spans="1:8" x14ac:dyDescent="0.25">
      <c r="A525" s="29" t="s">
        <v>491</v>
      </c>
      <c r="B525" s="29"/>
      <c r="C525" s="29"/>
      <c r="D525" s="29"/>
      <c r="E525" s="29"/>
      <c r="F525" s="29"/>
      <c r="G525" s="29"/>
      <c r="H525" s="29"/>
    </row>
    <row r="526" spans="1:8" x14ac:dyDescent="0.25">
      <c r="A526" s="29" t="s">
        <v>34</v>
      </c>
      <c r="B526" s="29" t="s">
        <v>1</v>
      </c>
      <c r="C526" s="29" t="s">
        <v>2</v>
      </c>
      <c r="D526" s="29" t="s">
        <v>3</v>
      </c>
      <c r="E526" s="29" t="s">
        <v>4</v>
      </c>
      <c r="F526" s="29" t="s">
        <v>5</v>
      </c>
      <c r="G526" s="29" t="s">
        <v>6</v>
      </c>
      <c r="H526" s="29" t="s">
        <v>7</v>
      </c>
    </row>
    <row r="527" spans="1:8" x14ac:dyDescent="0.25">
      <c r="A527" s="29" t="s">
        <v>8</v>
      </c>
      <c r="B527" s="29" t="s">
        <v>35</v>
      </c>
      <c r="C527" s="29" t="s">
        <v>35</v>
      </c>
      <c r="D527" s="29" t="s">
        <v>35</v>
      </c>
      <c r="E527" s="29" t="s">
        <v>35</v>
      </c>
      <c r="F527" s="29" t="s">
        <v>35</v>
      </c>
      <c r="G527" s="29" t="s">
        <v>35</v>
      </c>
      <c r="H527" s="29" t="s">
        <v>35</v>
      </c>
    </row>
    <row r="528" spans="1:8" x14ac:dyDescent="0.25">
      <c r="A528" s="29" t="s">
        <v>10</v>
      </c>
      <c r="B528" s="29">
        <v>0</v>
      </c>
      <c r="C528" s="29">
        <v>0</v>
      </c>
      <c r="D528" s="29">
        <v>0</v>
      </c>
      <c r="E528" s="29">
        <v>0</v>
      </c>
      <c r="F528" s="29">
        <v>0</v>
      </c>
      <c r="G528" s="29">
        <v>0</v>
      </c>
      <c r="H528" s="29">
        <v>0</v>
      </c>
    </row>
    <row r="529" spans="1:8" x14ac:dyDescent="0.25">
      <c r="A529" s="29" t="s">
        <v>36</v>
      </c>
      <c r="B529" s="29">
        <v>168</v>
      </c>
      <c r="C529" s="29">
        <v>0</v>
      </c>
      <c r="D529" s="29">
        <v>0</v>
      </c>
      <c r="E529" s="29">
        <v>0</v>
      </c>
      <c r="F529" s="29">
        <v>0</v>
      </c>
      <c r="G529" s="29">
        <v>148</v>
      </c>
      <c r="H529" s="29">
        <v>20</v>
      </c>
    </row>
    <row r="530" spans="1:8" x14ac:dyDescent="0.25">
      <c r="A530" s="29" t="s">
        <v>37</v>
      </c>
      <c r="B530" s="29">
        <v>100</v>
      </c>
      <c r="C530" s="29">
        <v>0</v>
      </c>
      <c r="D530" s="29">
        <v>0</v>
      </c>
      <c r="E530" s="29">
        <v>0</v>
      </c>
      <c r="F530" s="29">
        <v>0</v>
      </c>
      <c r="G530" s="29">
        <v>97</v>
      </c>
      <c r="H530" s="29">
        <v>3</v>
      </c>
    </row>
    <row r="531" spans="1:8" x14ac:dyDescent="0.25">
      <c r="A531" s="29" t="s">
        <v>38</v>
      </c>
      <c r="B531" s="29">
        <v>7894</v>
      </c>
      <c r="C531" s="29">
        <v>3477</v>
      </c>
      <c r="D531" s="29">
        <v>0</v>
      </c>
      <c r="E531" s="29">
        <v>0</v>
      </c>
      <c r="F531" s="29">
        <v>0</v>
      </c>
      <c r="G531" s="29">
        <v>4355</v>
      </c>
      <c r="H531" s="29">
        <v>62</v>
      </c>
    </row>
    <row r="532" spans="1:8" x14ac:dyDescent="0.25">
      <c r="A532" s="29" t="s">
        <v>39</v>
      </c>
      <c r="B532" s="29">
        <v>1556</v>
      </c>
      <c r="C532" s="29">
        <v>546</v>
      </c>
      <c r="D532" s="29">
        <v>0</v>
      </c>
      <c r="E532" s="29">
        <v>0</v>
      </c>
      <c r="F532" s="29">
        <v>0</v>
      </c>
      <c r="G532" s="29">
        <v>817</v>
      </c>
      <c r="H532" s="29">
        <v>193</v>
      </c>
    </row>
    <row r="533" spans="1:8" x14ac:dyDescent="0.25">
      <c r="A533" s="29" t="s">
        <v>40</v>
      </c>
      <c r="B533" s="29">
        <v>8633</v>
      </c>
      <c r="C533" s="29">
        <v>6138</v>
      </c>
      <c r="D533" s="29">
        <v>0</v>
      </c>
      <c r="E533" s="29">
        <v>0</v>
      </c>
      <c r="F533" s="29">
        <v>0</v>
      </c>
      <c r="G533" s="29">
        <v>2364</v>
      </c>
      <c r="H533" s="29">
        <v>131</v>
      </c>
    </row>
    <row r="534" spans="1:8" x14ac:dyDescent="0.25">
      <c r="A534" s="29" t="s">
        <v>41</v>
      </c>
      <c r="B534" s="29">
        <v>0</v>
      </c>
      <c r="C534" s="29">
        <v>0</v>
      </c>
      <c r="D534" s="29">
        <v>0</v>
      </c>
      <c r="E534" s="29">
        <v>0</v>
      </c>
      <c r="F534" s="29">
        <v>0</v>
      </c>
      <c r="G534" s="29">
        <v>0</v>
      </c>
      <c r="H534" s="29">
        <v>0</v>
      </c>
    </row>
    <row r="535" spans="1:8" x14ac:dyDescent="0.25">
      <c r="A535" s="29" t="s">
        <v>42</v>
      </c>
      <c r="B535" s="29">
        <v>0</v>
      </c>
      <c r="C535" s="29">
        <v>0</v>
      </c>
      <c r="D535" s="29">
        <v>0</v>
      </c>
      <c r="E535" s="29">
        <v>0</v>
      </c>
      <c r="F535" s="29">
        <v>0</v>
      </c>
      <c r="G535" s="29">
        <v>0</v>
      </c>
      <c r="H535" s="29">
        <v>0</v>
      </c>
    </row>
    <row r="536" spans="1:8" x14ac:dyDescent="0.25">
      <c r="A536" s="29" t="s">
        <v>43</v>
      </c>
      <c r="B536" s="29">
        <v>0</v>
      </c>
      <c r="C536" s="29">
        <v>0</v>
      </c>
      <c r="D536" s="29">
        <v>0</v>
      </c>
      <c r="E536" s="29">
        <v>0</v>
      </c>
      <c r="F536" s="29">
        <v>0</v>
      </c>
      <c r="G536" s="29">
        <v>0</v>
      </c>
      <c r="H536" s="29">
        <v>0</v>
      </c>
    </row>
    <row r="537" spans="1:8" x14ac:dyDescent="0.25">
      <c r="A537" s="29" t="s">
        <v>44</v>
      </c>
      <c r="B537" s="29">
        <v>0</v>
      </c>
      <c r="C537" s="29">
        <v>0</v>
      </c>
      <c r="D537" s="29">
        <v>0</v>
      </c>
      <c r="E537" s="29">
        <v>0</v>
      </c>
      <c r="F537" s="29">
        <v>0</v>
      </c>
      <c r="G537" s="29">
        <v>0</v>
      </c>
      <c r="H537" s="29">
        <v>0</v>
      </c>
    </row>
    <row r="538" spans="1:8" x14ac:dyDescent="0.25">
      <c r="A538" s="29" t="s">
        <v>45</v>
      </c>
      <c r="B538" s="29">
        <v>0</v>
      </c>
      <c r="C538" s="29">
        <v>0</v>
      </c>
      <c r="D538" s="29">
        <v>0</v>
      </c>
      <c r="E538" s="29">
        <v>0</v>
      </c>
      <c r="F538" s="29">
        <v>0</v>
      </c>
      <c r="G538" s="29">
        <v>0</v>
      </c>
      <c r="H538" s="29">
        <v>0</v>
      </c>
    </row>
    <row r="539" spans="1:8" x14ac:dyDescent="0.25">
      <c r="A539" s="29" t="s">
        <v>46</v>
      </c>
      <c r="B539" s="29">
        <v>0</v>
      </c>
      <c r="C539" s="29">
        <v>0</v>
      </c>
      <c r="D539" s="29">
        <v>0</v>
      </c>
      <c r="E539" s="29">
        <v>0</v>
      </c>
      <c r="F539" s="29">
        <v>0</v>
      </c>
      <c r="G539" s="29">
        <v>0</v>
      </c>
      <c r="H539" s="29">
        <v>0</v>
      </c>
    </row>
    <row r="540" spans="1:8" x14ac:dyDescent="0.25">
      <c r="A540" s="29" t="s">
        <v>47</v>
      </c>
      <c r="B540" s="29">
        <v>0</v>
      </c>
      <c r="C540" s="29">
        <v>0</v>
      </c>
      <c r="D540" s="29">
        <v>0</v>
      </c>
      <c r="E540" s="29">
        <v>0</v>
      </c>
      <c r="F540" s="29">
        <v>0</v>
      </c>
      <c r="G540" s="29">
        <v>0</v>
      </c>
      <c r="H540" s="29">
        <v>0</v>
      </c>
    </row>
    <row r="541" spans="1:8" x14ac:dyDescent="0.25">
      <c r="A541" s="29" t="s">
        <v>48</v>
      </c>
      <c r="B541" s="29">
        <v>0</v>
      </c>
      <c r="C541" s="29">
        <v>0</v>
      </c>
      <c r="D541" s="29">
        <v>0</v>
      </c>
      <c r="E541" s="29">
        <v>0</v>
      </c>
      <c r="F541" s="29">
        <v>0</v>
      </c>
      <c r="G541" s="29">
        <v>0</v>
      </c>
      <c r="H541" s="29">
        <v>0</v>
      </c>
    </row>
    <row r="542" spans="1:8" x14ac:dyDescent="0.25">
      <c r="A542" s="29" t="s">
        <v>49</v>
      </c>
      <c r="B542" s="29">
        <v>0</v>
      </c>
      <c r="C542" s="29">
        <v>0</v>
      </c>
      <c r="D542" s="29">
        <v>0</v>
      </c>
      <c r="E542" s="29">
        <v>0</v>
      </c>
      <c r="F542" s="29">
        <v>0</v>
      </c>
      <c r="G542" s="29">
        <v>0</v>
      </c>
      <c r="H542" s="29">
        <v>0</v>
      </c>
    </row>
    <row r="543" spans="1:8" x14ac:dyDescent="0.25">
      <c r="A543" s="29" t="s">
        <v>492</v>
      </c>
      <c r="B543" s="29"/>
      <c r="C543" s="29"/>
      <c r="D543" s="29"/>
      <c r="E543" s="29"/>
      <c r="F543" s="29"/>
      <c r="G543" s="29"/>
      <c r="H543" s="29"/>
    </row>
    <row r="544" spans="1:8" x14ac:dyDescent="0.25">
      <c r="A544" s="29" t="s">
        <v>24</v>
      </c>
      <c r="B544" s="29" t="s">
        <v>1</v>
      </c>
      <c r="C544" s="29" t="s">
        <v>2</v>
      </c>
      <c r="D544" s="29" t="s">
        <v>3</v>
      </c>
      <c r="E544" s="29" t="s">
        <v>4</v>
      </c>
      <c r="F544" s="29" t="s">
        <v>5</v>
      </c>
      <c r="G544" s="29" t="s">
        <v>6</v>
      </c>
      <c r="H544" s="29" t="s">
        <v>7</v>
      </c>
    </row>
    <row r="545" spans="1:8" x14ac:dyDescent="0.25">
      <c r="A545" s="29" t="s">
        <v>8</v>
      </c>
      <c r="B545" s="29" t="s">
        <v>9</v>
      </c>
      <c r="C545" s="29" t="s">
        <v>9</v>
      </c>
      <c r="D545" s="29" t="s">
        <v>9</v>
      </c>
      <c r="E545" s="29" t="s">
        <v>9</v>
      </c>
      <c r="F545" s="29" t="s">
        <v>9</v>
      </c>
      <c r="G545" s="29" t="s">
        <v>9</v>
      </c>
      <c r="H545" s="29" t="s">
        <v>9</v>
      </c>
    </row>
    <row r="546" spans="1:8" x14ac:dyDescent="0.25">
      <c r="A546" s="29" t="s">
        <v>50</v>
      </c>
      <c r="B546" s="29">
        <v>581764</v>
      </c>
      <c r="C546" s="29">
        <v>327384</v>
      </c>
      <c r="D546" s="29">
        <v>0</v>
      </c>
      <c r="E546" s="29">
        <v>0</v>
      </c>
      <c r="F546" s="29">
        <v>0</v>
      </c>
      <c r="G546" s="29">
        <v>32262</v>
      </c>
      <c r="H546" s="29">
        <v>209992</v>
      </c>
    </row>
    <row r="547" spans="1:8" x14ac:dyDescent="0.25">
      <c r="A547" s="29" t="s">
        <v>51</v>
      </c>
      <c r="B547" s="29">
        <v>130980</v>
      </c>
      <c r="C547" s="29">
        <v>74528</v>
      </c>
      <c r="D547" s="29">
        <v>0</v>
      </c>
      <c r="E547" s="29">
        <v>0</v>
      </c>
      <c r="F547" s="29">
        <v>0</v>
      </c>
      <c r="G547" s="29">
        <v>15307</v>
      </c>
      <c r="H547" s="29">
        <v>41132</v>
      </c>
    </row>
    <row r="548" spans="1:8" x14ac:dyDescent="0.25">
      <c r="A548" s="29" t="s">
        <v>52</v>
      </c>
      <c r="B548" s="29">
        <v>452743</v>
      </c>
      <c r="C548" s="29">
        <v>351947</v>
      </c>
      <c r="D548" s="29">
        <v>0</v>
      </c>
      <c r="E548" s="29">
        <v>0</v>
      </c>
      <c r="F548" s="29">
        <v>0</v>
      </c>
      <c r="G548" s="29">
        <v>5037</v>
      </c>
      <c r="H548" s="29">
        <v>92737</v>
      </c>
    </row>
    <row r="549" spans="1:8" x14ac:dyDescent="0.25">
      <c r="A549" s="29" t="s">
        <v>53</v>
      </c>
      <c r="B549" s="29">
        <v>27828</v>
      </c>
      <c r="C549" s="29">
        <v>15568</v>
      </c>
      <c r="D549" s="29">
        <v>0</v>
      </c>
      <c r="E549" s="29">
        <v>0</v>
      </c>
      <c r="F549" s="29">
        <v>0</v>
      </c>
      <c r="G549" s="29">
        <v>0</v>
      </c>
      <c r="H549" s="29">
        <v>12260</v>
      </c>
    </row>
    <row r="550" spans="1:8" x14ac:dyDescent="0.25">
      <c r="A550" s="29" t="s">
        <v>54</v>
      </c>
      <c r="B550" s="29">
        <v>1346431</v>
      </c>
      <c r="C550" s="29">
        <v>960181</v>
      </c>
      <c r="D550" s="29">
        <v>0</v>
      </c>
      <c r="E550" s="29">
        <v>0</v>
      </c>
      <c r="F550" s="29">
        <v>0</v>
      </c>
      <c r="G550" s="29">
        <v>43935</v>
      </c>
      <c r="H550" s="29">
        <v>342286</v>
      </c>
    </row>
    <row r="551" spans="1:8" x14ac:dyDescent="0.25">
      <c r="A551" s="29" t="s">
        <v>55</v>
      </c>
      <c r="B551" s="29">
        <v>3410196</v>
      </c>
      <c r="C551" s="29">
        <v>2166755</v>
      </c>
      <c r="D551" s="29">
        <v>0</v>
      </c>
      <c r="E551" s="29">
        <v>0</v>
      </c>
      <c r="F551" s="29">
        <v>0</v>
      </c>
      <c r="G551" s="29">
        <v>22391</v>
      </c>
      <c r="H551" s="29">
        <v>1195764</v>
      </c>
    </row>
    <row r="552" spans="1:8" x14ac:dyDescent="0.25">
      <c r="A552" s="29" t="s">
        <v>56</v>
      </c>
      <c r="B552" s="29">
        <v>265955</v>
      </c>
      <c r="C552" s="29">
        <v>132456</v>
      </c>
      <c r="D552" s="29">
        <v>0</v>
      </c>
      <c r="E552" s="29">
        <v>0</v>
      </c>
      <c r="F552" s="29">
        <v>0</v>
      </c>
      <c r="G552" s="29">
        <v>24124</v>
      </c>
      <c r="H552" s="29">
        <v>100922</v>
      </c>
    </row>
    <row r="553" spans="1:8" x14ac:dyDescent="0.25">
      <c r="A553" s="29" t="s">
        <v>57</v>
      </c>
      <c r="B553" s="29">
        <v>140449</v>
      </c>
      <c r="C553" s="29">
        <v>39450</v>
      </c>
      <c r="D553" s="29">
        <v>0</v>
      </c>
      <c r="E553" s="29">
        <v>0</v>
      </c>
      <c r="F553" s="29">
        <v>0</v>
      </c>
      <c r="G553" s="29">
        <v>15100</v>
      </c>
      <c r="H553" s="29">
        <v>85899</v>
      </c>
    </row>
    <row r="554" spans="1:8" x14ac:dyDescent="0.25">
      <c r="A554" s="29" t="s">
        <v>58</v>
      </c>
      <c r="B554" s="29">
        <v>209016</v>
      </c>
      <c r="C554" s="29">
        <v>108834</v>
      </c>
      <c r="D554" s="29">
        <v>0</v>
      </c>
      <c r="E554" s="29">
        <v>0</v>
      </c>
      <c r="F554" s="29">
        <v>0</v>
      </c>
      <c r="G554" s="29">
        <v>6941</v>
      </c>
      <c r="H554" s="29">
        <v>93231</v>
      </c>
    </row>
    <row r="555" spans="1:8" x14ac:dyDescent="0.25">
      <c r="A555" s="29" t="s">
        <v>59</v>
      </c>
      <c r="B555" s="29">
        <v>26568</v>
      </c>
      <c r="C555" s="29">
        <v>0</v>
      </c>
      <c r="D555" s="29">
        <v>0</v>
      </c>
      <c r="E555" s="29">
        <v>0</v>
      </c>
      <c r="F555" s="29">
        <v>0</v>
      </c>
      <c r="G555" s="29">
        <v>6899</v>
      </c>
      <c r="H555" s="29">
        <v>19669</v>
      </c>
    </row>
    <row r="556" spans="1:8" x14ac:dyDescent="0.25">
      <c r="A556" s="29" t="s">
        <v>493</v>
      </c>
      <c r="B556" s="29"/>
      <c r="C556" s="29"/>
      <c r="D556" s="29"/>
      <c r="E556" s="29"/>
      <c r="F556" s="29"/>
      <c r="G556" s="29"/>
      <c r="H556" s="29"/>
    </row>
    <row r="557" spans="1:8" x14ac:dyDescent="0.25">
      <c r="A557" s="29" t="s">
        <v>60</v>
      </c>
      <c r="B557" s="29" t="s">
        <v>1</v>
      </c>
      <c r="C557" s="29" t="s">
        <v>2</v>
      </c>
      <c r="D557" s="29" t="s">
        <v>3</v>
      </c>
      <c r="E557" s="29" t="s">
        <v>4</v>
      </c>
      <c r="F557" s="29" t="s">
        <v>5</v>
      </c>
      <c r="G557" s="29" t="s">
        <v>6</v>
      </c>
      <c r="H557" s="29" t="s">
        <v>7</v>
      </c>
    </row>
    <row r="558" spans="1:8" x14ac:dyDescent="0.25">
      <c r="A558" s="29" t="s">
        <v>8</v>
      </c>
      <c r="B558" s="29" t="s">
        <v>35</v>
      </c>
      <c r="C558" s="29" t="s">
        <v>35</v>
      </c>
      <c r="D558" s="29" t="s">
        <v>35</v>
      </c>
      <c r="E558" s="29" t="s">
        <v>35</v>
      </c>
      <c r="F558" s="29" t="s">
        <v>35</v>
      </c>
      <c r="G558" s="29" t="s">
        <v>35</v>
      </c>
      <c r="H558" s="29" t="s">
        <v>35</v>
      </c>
    </row>
    <row r="559" spans="1:8" x14ac:dyDescent="0.25">
      <c r="A559" s="29" t="s">
        <v>61</v>
      </c>
      <c r="B559" s="29">
        <v>0</v>
      </c>
      <c r="C559" s="29">
        <v>0</v>
      </c>
      <c r="D559" s="29">
        <v>0</v>
      </c>
      <c r="E559" s="29">
        <v>0</v>
      </c>
      <c r="F559" s="29">
        <v>0</v>
      </c>
      <c r="G559" s="29">
        <v>0</v>
      </c>
      <c r="H559" s="29">
        <v>0</v>
      </c>
    </row>
    <row r="560" spans="1:8" x14ac:dyDescent="0.25">
      <c r="A560" s="29" t="s">
        <v>62</v>
      </c>
      <c r="B560" s="29">
        <v>0</v>
      </c>
      <c r="C560" s="29">
        <v>0</v>
      </c>
      <c r="D560" s="29">
        <v>0</v>
      </c>
      <c r="E560" s="29">
        <v>0</v>
      </c>
      <c r="F560" s="29">
        <v>0</v>
      </c>
      <c r="G560" s="29">
        <v>0</v>
      </c>
      <c r="H560" s="29">
        <v>0</v>
      </c>
    </row>
    <row r="561" spans="1:8" x14ac:dyDescent="0.25">
      <c r="A561" s="29" t="s">
        <v>63</v>
      </c>
      <c r="B561" s="29">
        <v>0</v>
      </c>
      <c r="C561" s="29">
        <v>0</v>
      </c>
      <c r="D561" s="29">
        <v>0</v>
      </c>
      <c r="E561" s="29">
        <v>0</v>
      </c>
      <c r="F561" s="29">
        <v>0</v>
      </c>
      <c r="G561" s="29">
        <v>0</v>
      </c>
      <c r="H561" s="29">
        <v>0</v>
      </c>
    </row>
    <row r="562" spans="1:8" x14ac:dyDescent="0.25">
      <c r="A562" s="29" t="s">
        <v>64</v>
      </c>
      <c r="B562" s="29">
        <v>0</v>
      </c>
      <c r="C562" s="29">
        <v>0</v>
      </c>
      <c r="D562" s="29">
        <v>0</v>
      </c>
      <c r="E562" s="29">
        <v>0</v>
      </c>
      <c r="F562" s="29">
        <v>0</v>
      </c>
      <c r="G562" s="29">
        <v>0</v>
      </c>
      <c r="H562" s="29">
        <v>0</v>
      </c>
    </row>
    <row r="563" spans="1:8" x14ac:dyDescent="0.25">
      <c r="A563" s="29" t="s">
        <v>65</v>
      </c>
      <c r="B563" s="29">
        <v>0</v>
      </c>
      <c r="C563" s="29">
        <v>0</v>
      </c>
      <c r="D563" s="29">
        <v>0</v>
      </c>
      <c r="E563" s="29">
        <v>0</v>
      </c>
      <c r="F563" s="29">
        <v>0</v>
      </c>
      <c r="G563" s="29">
        <v>0</v>
      </c>
      <c r="H563" s="29">
        <v>0</v>
      </c>
    </row>
    <row r="564" spans="1:8" x14ac:dyDescent="0.25">
      <c r="A564" s="29" t="s">
        <v>66</v>
      </c>
      <c r="B564" s="29">
        <v>0</v>
      </c>
      <c r="C564" s="29">
        <v>0</v>
      </c>
      <c r="D564" s="29">
        <v>0</v>
      </c>
      <c r="E564" s="29">
        <v>0</v>
      </c>
      <c r="F564" s="29">
        <v>0</v>
      </c>
      <c r="G564" s="29">
        <v>0</v>
      </c>
      <c r="H564" s="29">
        <v>0</v>
      </c>
    </row>
    <row r="565" spans="1:8" x14ac:dyDescent="0.25">
      <c r="A565" s="29" t="s">
        <v>67</v>
      </c>
      <c r="B565" s="29">
        <v>503</v>
      </c>
      <c r="C565" s="29">
        <v>94</v>
      </c>
      <c r="D565" s="29">
        <v>0</v>
      </c>
      <c r="E565" s="29">
        <v>0</v>
      </c>
      <c r="F565" s="29">
        <v>0</v>
      </c>
      <c r="G565" s="29">
        <v>0</v>
      </c>
      <c r="H565" s="29">
        <v>409</v>
      </c>
    </row>
    <row r="566" spans="1:8" x14ac:dyDescent="0.25">
      <c r="A566" s="29" t="s">
        <v>68</v>
      </c>
      <c r="B566" s="29">
        <v>182</v>
      </c>
      <c r="C566" s="29">
        <v>39</v>
      </c>
      <c r="D566" s="29">
        <v>0</v>
      </c>
      <c r="E566" s="29">
        <v>0</v>
      </c>
      <c r="F566" s="29">
        <v>0</v>
      </c>
      <c r="G566" s="29">
        <v>0</v>
      </c>
      <c r="H566" s="29">
        <v>143</v>
      </c>
    </row>
    <row r="567" spans="1:8" x14ac:dyDescent="0.25">
      <c r="A567" s="29" t="s">
        <v>69</v>
      </c>
      <c r="B567" s="29">
        <v>332</v>
      </c>
      <c r="C567" s="29">
        <v>134</v>
      </c>
      <c r="D567" s="29">
        <v>0</v>
      </c>
      <c r="E567" s="29">
        <v>0</v>
      </c>
      <c r="F567" s="29">
        <v>0</v>
      </c>
      <c r="G567" s="29">
        <v>0</v>
      </c>
      <c r="H567" s="29">
        <v>198</v>
      </c>
    </row>
    <row r="568" spans="1:8" x14ac:dyDescent="0.25">
      <c r="A568" s="29" t="s">
        <v>70</v>
      </c>
      <c r="B568" s="29">
        <v>197</v>
      </c>
      <c r="C568" s="29">
        <v>52</v>
      </c>
      <c r="D568" s="29">
        <v>0</v>
      </c>
      <c r="E568" s="29">
        <v>0</v>
      </c>
      <c r="F568" s="29">
        <v>0</v>
      </c>
      <c r="G568" s="29">
        <v>0</v>
      </c>
      <c r="H568" s="29">
        <v>145</v>
      </c>
    </row>
    <row r="569" spans="1:8" x14ac:dyDescent="0.25">
      <c r="A569" s="29" t="s">
        <v>71</v>
      </c>
      <c r="B569" s="29">
        <v>391</v>
      </c>
      <c r="C569" s="29">
        <v>82</v>
      </c>
      <c r="D569" s="29">
        <v>0</v>
      </c>
      <c r="E569" s="29">
        <v>0</v>
      </c>
      <c r="F569" s="29">
        <v>0</v>
      </c>
      <c r="G569" s="29">
        <v>0</v>
      </c>
      <c r="H569" s="29">
        <v>309</v>
      </c>
    </row>
    <row r="570" spans="1:8" x14ac:dyDescent="0.25">
      <c r="A570" s="29" t="s">
        <v>72</v>
      </c>
      <c r="B570" s="29">
        <v>704</v>
      </c>
      <c r="C570" s="29">
        <v>236</v>
      </c>
      <c r="D570" s="29">
        <v>0</v>
      </c>
      <c r="E570" s="29">
        <v>0</v>
      </c>
      <c r="F570" s="29">
        <v>0</v>
      </c>
      <c r="G570" s="29">
        <v>0</v>
      </c>
      <c r="H570" s="29">
        <v>468</v>
      </c>
    </row>
    <row r="571" spans="1:8" x14ac:dyDescent="0.25">
      <c r="A571" s="29" t="s">
        <v>73</v>
      </c>
      <c r="B571" s="29">
        <v>668</v>
      </c>
      <c r="C571" s="29">
        <v>139</v>
      </c>
      <c r="D571" s="29">
        <v>0</v>
      </c>
      <c r="E571" s="29">
        <v>0</v>
      </c>
      <c r="F571" s="29">
        <v>0</v>
      </c>
      <c r="G571" s="29">
        <v>0</v>
      </c>
      <c r="H571" s="29">
        <v>529</v>
      </c>
    </row>
    <row r="572" spans="1:8" x14ac:dyDescent="0.25">
      <c r="A572" s="29" t="s">
        <v>74</v>
      </c>
      <c r="B572" s="29">
        <v>207</v>
      </c>
      <c r="C572" s="29">
        <v>15</v>
      </c>
      <c r="D572" s="29">
        <v>0</v>
      </c>
      <c r="E572" s="29">
        <v>0</v>
      </c>
      <c r="F572" s="29">
        <v>0</v>
      </c>
      <c r="G572" s="29">
        <v>0</v>
      </c>
      <c r="H572" s="29">
        <v>192</v>
      </c>
    </row>
    <row r="573" spans="1:8" x14ac:dyDescent="0.25">
      <c r="A573" s="29" t="s">
        <v>75</v>
      </c>
      <c r="B573" s="29">
        <v>134</v>
      </c>
      <c r="C573" s="29">
        <v>28</v>
      </c>
      <c r="D573" s="29">
        <v>0</v>
      </c>
      <c r="E573" s="29">
        <v>0</v>
      </c>
      <c r="F573" s="29">
        <v>0</v>
      </c>
      <c r="G573" s="29">
        <v>0</v>
      </c>
      <c r="H573" s="29">
        <v>106</v>
      </c>
    </row>
    <row r="574" spans="1:8" x14ac:dyDescent="0.25">
      <c r="A574" s="29" t="s">
        <v>76</v>
      </c>
      <c r="B574" s="29">
        <v>113</v>
      </c>
      <c r="C574" s="29">
        <v>30</v>
      </c>
      <c r="D574" s="29">
        <v>0</v>
      </c>
      <c r="E574" s="29">
        <v>0</v>
      </c>
      <c r="F574" s="29">
        <v>0</v>
      </c>
      <c r="G574" s="29">
        <v>0</v>
      </c>
      <c r="H574" s="29">
        <v>83</v>
      </c>
    </row>
    <row r="575" spans="1:8" x14ac:dyDescent="0.25">
      <c r="A575" s="29" t="s">
        <v>77</v>
      </c>
      <c r="B575" s="29">
        <v>559</v>
      </c>
      <c r="C575" s="29">
        <v>295</v>
      </c>
      <c r="D575" s="29">
        <v>0</v>
      </c>
      <c r="E575" s="29">
        <v>0</v>
      </c>
      <c r="F575" s="29">
        <v>0</v>
      </c>
      <c r="G575" s="29">
        <v>0</v>
      </c>
      <c r="H575" s="29">
        <v>264</v>
      </c>
    </row>
    <row r="576" spans="1:8" x14ac:dyDescent="0.25">
      <c r="A576" s="29" t="s">
        <v>78</v>
      </c>
      <c r="B576" s="29">
        <v>796</v>
      </c>
      <c r="C576" s="29">
        <v>215</v>
      </c>
      <c r="D576" s="29">
        <v>0</v>
      </c>
      <c r="E576" s="29">
        <v>0</v>
      </c>
      <c r="F576" s="29">
        <v>0</v>
      </c>
      <c r="G576" s="29">
        <v>0</v>
      </c>
      <c r="H576" s="29">
        <v>581</v>
      </c>
    </row>
    <row r="577" spans="1:8" x14ac:dyDescent="0.25">
      <c r="A577" s="29" t="s">
        <v>79</v>
      </c>
      <c r="B577" s="29">
        <v>2735</v>
      </c>
      <c r="C577" s="29">
        <v>343</v>
      </c>
      <c r="D577" s="29">
        <v>0</v>
      </c>
      <c r="E577" s="29">
        <v>0</v>
      </c>
      <c r="F577" s="29">
        <v>0</v>
      </c>
      <c r="G577" s="29">
        <v>0</v>
      </c>
      <c r="H577" s="29">
        <v>2392</v>
      </c>
    </row>
    <row r="578" spans="1:8" x14ac:dyDescent="0.25">
      <c r="A578" s="29" t="s">
        <v>80</v>
      </c>
      <c r="B578" s="29">
        <v>1621</v>
      </c>
      <c r="C578" s="29">
        <v>554</v>
      </c>
      <c r="D578" s="29">
        <v>0</v>
      </c>
      <c r="E578" s="29">
        <v>0</v>
      </c>
      <c r="F578" s="29">
        <v>0</v>
      </c>
      <c r="G578" s="29">
        <v>0</v>
      </c>
      <c r="H578" s="29">
        <v>1067</v>
      </c>
    </row>
    <row r="579" spans="1:8" x14ac:dyDescent="0.25">
      <c r="A579" s="29" t="s">
        <v>81</v>
      </c>
      <c r="B579" s="29">
        <v>772</v>
      </c>
      <c r="C579" s="29">
        <v>222</v>
      </c>
      <c r="D579" s="29">
        <v>0</v>
      </c>
      <c r="E579" s="29">
        <v>0</v>
      </c>
      <c r="F579" s="29">
        <v>0</v>
      </c>
      <c r="G579" s="29">
        <v>0</v>
      </c>
      <c r="H579" s="29">
        <v>550</v>
      </c>
    </row>
    <row r="580" spans="1:8" x14ac:dyDescent="0.25">
      <c r="A580" s="29" t="s">
        <v>82</v>
      </c>
      <c r="B580" s="29">
        <v>1508</v>
      </c>
      <c r="C580" s="29">
        <v>227</v>
      </c>
      <c r="D580" s="29">
        <v>0</v>
      </c>
      <c r="E580" s="29">
        <v>0</v>
      </c>
      <c r="F580" s="29">
        <v>0</v>
      </c>
      <c r="G580" s="29">
        <v>0</v>
      </c>
      <c r="H580" s="29">
        <v>1281</v>
      </c>
    </row>
    <row r="581" spans="1:8" x14ac:dyDescent="0.25">
      <c r="A581" s="29" t="s">
        <v>83</v>
      </c>
      <c r="B581" s="29">
        <v>2353</v>
      </c>
      <c r="C581" s="29">
        <v>905</v>
      </c>
      <c r="D581" s="29">
        <v>0</v>
      </c>
      <c r="E581" s="29">
        <v>0</v>
      </c>
      <c r="F581" s="29">
        <v>0</v>
      </c>
      <c r="G581" s="29">
        <v>0</v>
      </c>
      <c r="H581" s="29">
        <v>1448</v>
      </c>
    </row>
    <row r="582" spans="1:8" x14ac:dyDescent="0.25">
      <c r="A582" s="29" t="s">
        <v>84</v>
      </c>
      <c r="B582" s="29">
        <v>2255</v>
      </c>
      <c r="C582" s="29">
        <v>646</v>
      </c>
      <c r="D582" s="29">
        <v>0</v>
      </c>
      <c r="E582" s="29">
        <v>0</v>
      </c>
      <c r="F582" s="29">
        <v>0</v>
      </c>
      <c r="G582" s="29">
        <v>0</v>
      </c>
      <c r="H582" s="29">
        <v>1609</v>
      </c>
    </row>
    <row r="583" spans="1:8" x14ac:dyDescent="0.25">
      <c r="A583" s="29" t="s">
        <v>85</v>
      </c>
      <c r="B583" s="29">
        <v>22175</v>
      </c>
      <c r="C583" s="29">
        <v>3166</v>
      </c>
      <c r="D583" s="29">
        <v>0</v>
      </c>
      <c r="E583" s="29">
        <v>0</v>
      </c>
      <c r="F583" s="29">
        <v>0</v>
      </c>
      <c r="G583" s="29">
        <v>0</v>
      </c>
      <c r="H583" s="29">
        <v>19009</v>
      </c>
    </row>
    <row r="584" spans="1:8" x14ac:dyDescent="0.25">
      <c r="A584" s="29" t="s">
        <v>86</v>
      </c>
      <c r="B584" s="29">
        <v>4844</v>
      </c>
      <c r="C584" s="29">
        <v>1572</v>
      </c>
      <c r="D584" s="29">
        <v>0</v>
      </c>
      <c r="E584" s="29">
        <v>0</v>
      </c>
      <c r="F584" s="29">
        <v>0</v>
      </c>
      <c r="G584" s="29">
        <v>0</v>
      </c>
      <c r="H584" s="29">
        <v>3272</v>
      </c>
    </row>
    <row r="585" spans="1:8" x14ac:dyDescent="0.25">
      <c r="A585" s="29" t="s">
        <v>87</v>
      </c>
      <c r="B585" s="29">
        <v>2546</v>
      </c>
      <c r="C585" s="29">
        <v>872</v>
      </c>
      <c r="D585" s="29">
        <v>0</v>
      </c>
      <c r="E585" s="29">
        <v>0</v>
      </c>
      <c r="F585" s="29">
        <v>0</v>
      </c>
      <c r="G585" s="29">
        <v>0</v>
      </c>
      <c r="H585" s="29">
        <v>1674</v>
      </c>
    </row>
    <row r="586" spans="1:8" x14ac:dyDescent="0.25">
      <c r="A586" s="29" t="s">
        <v>88</v>
      </c>
      <c r="B586" s="29">
        <v>4426</v>
      </c>
      <c r="C586" s="29">
        <v>704</v>
      </c>
      <c r="D586" s="29">
        <v>0</v>
      </c>
      <c r="E586" s="29">
        <v>0</v>
      </c>
      <c r="F586" s="29">
        <v>0</v>
      </c>
      <c r="G586" s="29">
        <v>0</v>
      </c>
      <c r="H586" s="29">
        <v>3722</v>
      </c>
    </row>
    <row r="587" spans="1:8" x14ac:dyDescent="0.25">
      <c r="A587" s="29" t="s">
        <v>89</v>
      </c>
      <c r="B587" s="29">
        <v>8930</v>
      </c>
      <c r="C587" s="29">
        <v>3218</v>
      </c>
      <c r="D587" s="29">
        <v>0</v>
      </c>
      <c r="E587" s="29">
        <v>0</v>
      </c>
      <c r="F587" s="29">
        <v>0</v>
      </c>
      <c r="G587" s="29">
        <v>0</v>
      </c>
      <c r="H587" s="29">
        <v>5712</v>
      </c>
    </row>
    <row r="588" spans="1:8" x14ac:dyDescent="0.25">
      <c r="A588" s="29" t="s">
        <v>90</v>
      </c>
      <c r="B588" s="29">
        <v>7514</v>
      </c>
      <c r="C588" s="29">
        <v>2264</v>
      </c>
      <c r="D588" s="29">
        <v>0</v>
      </c>
      <c r="E588" s="29">
        <v>0</v>
      </c>
      <c r="F588" s="29">
        <v>0</v>
      </c>
      <c r="G588" s="29">
        <v>0</v>
      </c>
      <c r="H588" s="29">
        <v>5250</v>
      </c>
    </row>
    <row r="589" spans="1:8" x14ac:dyDescent="0.25">
      <c r="A589" s="29" t="s">
        <v>91</v>
      </c>
      <c r="B589" s="29">
        <v>19024</v>
      </c>
      <c r="C589" s="29">
        <v>3997</v>
      </c>
      <c r="D589" s="29">
        <v>0</v>
      </c>
      <c r="E589" s="29">
        <v>0</v>
      </c>
      <c r="F589" s="29">
        <v>0</v>
      </c>
      <c r="G589" s="29">
        <v>0</v>
      </c>
      <c r="H589" s="29">
        <v>15027</v>
      </c>
    </row>
    <row r="590" spans="1:8" x14ac:dyDescent="0.25">
      <c r="A590" s="29" t="s">
        <v>92</v>
      </c>
      <c r="B590" s="29">
        <v>5123</v>
      </c>
      <c r="C590" s="29">
        <v>460</v>
      </c>
      <c r="D590" s="29">
        <v>0</v>
      </c>
      <c r="E590" s="29">
        <v>0</v>
      </c>
      <c r="F590" s="29">
        <v>0</v>
      </c>
      <c r="G590" s="29">
        <v>0</v>
      </c>
      <c r="H590" s="29">
        <v>4663</v>
      </c>
    </row>
    <row r="591" spans="1:8" x14ac:dyDescent="0.25">
      <c r="A591" s="29" t="s">
        <v>93</v>
      </c>
      <c r="B591" s="29">
        <v>3412</v>
      </c>
      <c r="C591" s="29">
        <v>2967</v>
      </c>
      <c r="D591" s="29">
        <v>0</v>
      </c>
      <c r="E591" s="29">
        <v>0</v>
      </c>
      <c r="F591" s="29">
        <v>0</v>
      </c>
      <c r="G591" s="29">
        <v>0</v>
      </c>
      <c r="H591" s="29">
        <v>445</v>
      </c>
    </row>
    <row r="592" spans="1:8" x14ac:dyDescent="0.25">
      <c r="A592" s="29" t="s">
        <v>94</v>
      </c>
      <c r="B592" s="29">
        <v>9759</v>
      </c>
      <c r="C592" s="29">
        <v>2686</v>
      </c>
      <c r="D592" s="29">
        <v>0</v>
      </c>
      <c r="E592" s="29">
        <v>0</v>
      </c>
      <c r="F592" s="29">
        <v>0</v>
      </c>
      <c r="G592" s="29">
        <v>0</v>
      </c>
      <c r="H592" s="29">
        <v>7073</v>
      </c>
    </row>
    <row r="593" spans="1:8" x14ac:dyDescent="0.25">
      <c r="A593" s="29" t="s">
        <v>95</v>
      </c>
      <c r="B593" s="29">
        <v>5421</v>
      </c>
      <c r="C593" s="29">
        <v>1735</v>
      </c>
      <c r="D593" s="29">
        <v>0</v>
      </c>
      <c r="E593" s="29">
        <v>0</v>
      </c>
      <c r="F593" s="29">
        <v>0</v>
      </c>
      <c r="G593" s="29">
        <v>0</v>
      </c>
      <c r="H593" s="29">
        <v>3686</v>
      </c>
    </row>
    <row r="594" spans="1:8" x14ac:dyDescent="0.25">
      <c r="A594" s="29" t="s">
        <v>96</v>
      </c>
      <c r="B594" s="29">
        <v>10476</v>
      </c>
      <c r="C594" s="29">
        <v>5494</v>
      </c>
      <c r="D594" s="29">
        <v>0</v>
      </c>
      <c r="E594" s="29">
        <v>0</v>
      </c>
      <c r="F594" s="29">
        <v>0</v>
      </c>
      <c r="G594" s="29">
        <v>0</v>
      </c>
      <c r="H594" s="29">
        <v>4982</v>
      </c>
    </row>
    <row r="595" spans="1:8" x14ac:dyDescent="0.25">
      <c r="A595" s="29" t="s">
        <v>97</v>
      </c>
      <c r="B595" s="29">
        <v>1401</v>
      </c>
      <c r="C595" s="29">
        <v>472</v>
      </c>
      <c r="D595" s="29">
        <v>0</v>
      </c>
      <c r="E595" s="29">
        <v>0</v>
      </c>
      <c r="F595" s="29">
        <v>0</v>
      </c>
      <c r="G595" s="29">
        <v>0</v>
      </c>
      <c r="H595" s="29">
        <v>929</v>
      </c>
    </row>
    <row r="596" spans="1:8" x14ac:dyDescent="0.25">
      <c r="A596" s="29" t="s">
        <v>98</v>
      </c>
      <c r="B596" s="29">
        <v>9487</v>
      </c>
      <c r="C596" s="29">
        <v>4054</v>
      </c>
      <c r="D596" s="29">
        <v>0</v>
      </c>
      <c r="E596" s="29">
        <v>0</v>
      </c>
      <c r="F596" s="29">
        <v>0</v>
      </c>
      <c r="G596" s="29">
        <v>0</v>
      </c>
      <c r="H596" s="29">
        <v>5433</v>
      </c>
    </row>
    <row r="597" spans="1:8" x14ac:dyDescent="0.25">
      <c r="A597" s="29" t="s">
        <v>99</v>
      </c>
      <c r="B597" s="29">
        <v>8286</v>
      </c>
      <c r="C597" s="29">
        <v>7128</v>
      </c>
      <c r="D597" s="29">
        <v>0</v>
      </c>
      <c r="E597" s="29">
        <v>0</v>
      </c>
      <c r="F597" s="29">
        <v>0</v>
      </c>
      <c r="G597" s="29">
        <v>0</v>
      </c>
      <c r="H597" s="29">
        <v>1158</v>
      </c>
    </row>
    <row r="598" spans="1:8" x14ac:dyDescent="0.25">
      <c r="A598" s="29" t="s">
        <v>100</v>
      </c>
      <c r="B598" s="29">
        <v>1759</v>
      </c>
      <c r="C598" s="29">
        <v>674</v>
      </c>
      <c r="D598" s="29">
        <v>0</v>
      </c>
      <c r="E598" s="29">
        <v>0</v>
      </c>
      <c r="F598" s="29">
        <v>0</v>
      </c>
      <c r="G598" s="29">
        <v>0</v>
      </c>
      <c r="H598" s="29">
        <v>1085</v>
      </c>
    </row>
    <row r="599" spans="1:8" x14ac:dyDescent="0.25">
      <c r="A599" s="29" t="s">
        <v>101</v>
      </c>
      <c r="B599" s="29">
        <v>3761</v>
      </c>
      <c r="C599" s="29">
        <v>2088</v>
      </c>
      <c r="D599" s="29">
        <v>0</v>
      </c>
      <c r="E599" s="29">
        <v>0</v>
      </c>
      <c r="F599" s="29">
        <v>0</v>
      </c>
      <c r="G599" s="29">
        <v>0</v>
      </c>
      <c r="H599" s="29">
        <v>1673</v>
      </c>
    </row>
    <row r="600" spans="1:8" x14ac:dyDescent="0.25">
      <c r="A600" s="29" t="s">
        <v>102</v>
      </c>
      <c r="B600" s="29">
        <v>2171</v>
      </c>
      <c r="C600" s="29">
        <v>1253</v>
      </c>
      <c r="D600" s="29">
        <v>0</v>
      </c>
      <c r="E600" s="29">
        <v>0</v>
      </c>
      <c r="F600" s="29">
        <v>0</v>
      </c>
      <c r="G600" s="29">
        <v>0</v>
      </c>
      <c r="H600" s="29">
        <v>918</v>
      </c>
    </row>
    <row r="601" spans="1:8" x14ac:dyDescent="0.25">
      <c r="A601" s="29" t="s">
        <v>494</v>
      </c>
      <c r="B601" s="29"/>
      <c r="C601" s="29"/>
      <c r="D601" s="29"/>
      <c r="E601" s="29"/>
      <c r="F601" s="29"/>
      <c r="G601" s="29"/>
      <c r="H601" s="29"/>
    </row>
    <row r="602" spans="1:8" x14ac:dyDescent="0.25">
      <c r="A602" s="29" t="s">
        <v>0</v>
      </c>
      <c r="B602" s="29" t="s">
        <v>1</v>
      </c>
      <c r="C602" s="29" t="s">
        <v>2</v>
      </c>
      <c r="D602" s="29" t="s">
        <v>3</v>
      </c>
      <c r="E602" s="29" t="s">
        <v>4</v>
      </c>
      <c r="F602" s="29" t="s">
        <v>5</v>
      </c>
      <c r="G602" s="29" t="s">
        <v>6</v>
      </c>
      <c r="H602" s="29" t="s">
        <v>7</v>
      </c>
    </row>
    <row r="603" spans="1:8" x14ac:dyDescent="0.25">
      <c r="A603" s="29" t="s">
        <v>8</v>
      </c>
      <c r="B603" s="29" t="s">
        <v>9</v>
      </c>
      <c r="C603" s="29" t="s">
        <v>9</v>
      </c>
      <c r="D603" s="29" t="s">
        <v>9</v>
      </c>
      <c r="E603" s="29" t="s">
        <v>9</v>
      </c>
      <c r="F603" s="29" t="s">
        <v>9</v>
      </c>
      <c r="G603" s="29" t="s">
        <v>9</v>
      </c>
      <c r="H603" s="29" t="s">
        <v>9</v>
      </c>
    </row>
    <row r="604" spans="1:8" x14ac:dyDescent="0.25">
      <c r="A604" s="29" t="s">
        <v>10</v>
      </c>
      <c r="B604" s="29">
        <v>0</v>
      </c>
      <c r="C604" s="29">
        <v>0</v>
      </c>
      <c r="D604" s="29">
        <v>0</v>
      </c>
      <c r="E604" s="29">
        <v>0</v>
      </c>
      <c r="F604" s="29">
        <v>0</v>
      </c>
      <c r="G604" s="29">
        <v>0</v>
      </c>
      <c r="H604" s="29">
        <v>0</v>
      </c>
    </row>
    <row r="605" spans="1:8" x14ac:dyDescent="0.25">
      <c r="A605" s="29" t="s">
        <v>11</v>
      </c>
      <c r="B605" s="29">
        <v>0</v>
      </c>
      <c r="C605" s="29">
        <v>0</v>
      </c>
      <c r="D605" s="29">
        <v>0</v>
      </c>
      <c r="E605" s="29">
        <v>0</v>
      </c>
      <c r="F605" s="29">
        <v>0</v>
      </c>
      <c r="G605" s="29">
        <v>0</v>
      </c>
      <c r="H605" s="29">
        <v>0</v>
      </c>
    </row>
    <row r="606" spans="1:8" x14ac:dyDescent="0.25">
      <c r="A606" s="29" t="s">
        <v>12</v>
      </c>
      <c r="B606" s="29">
        <v>0</v>
      </c>
      <c r="C606" s="29">
        <v>0</v>
      </c>
      <c r="D606" s="29">
        <v>0</v>
      </c>
      <c r="E606" s="29">
        <v>0</v>
      </c>
      <c r="F606" s="29">
        <v>0</v>
      </c>
      <c r="G606" s="29">
        <v>0</v>
      </c>
      <c r="H606" s="29">
        <v>0</v>
      </c>
    </row>
    <row r="607" spans="1:8" x14ac:dyDescent="0.25">
      <c r="A607" s="29" t="s">
        <v>13</v>
      </c>
      <c r="B607" s="29">
        <v>0</v>
      </c>
      <c r="C607" s="29">
        <v>0</v>
      </c>
      <c r="D607" s="29">
        <v>0</v>
      </c>
      <c r="E607" s="29">
        <v>0</v>
      </c>
      <c r="F607" s="29">
        <v>0</v>
      </c>
      <c r="G607" s="29">
        <v>0</v>
      </c>
      <c r="H607" s="29">
        <v>0</v>
      </c>
    </row>
    <row r="608" spans="1:8" x14ac:dyDescent="0.25">
      <c r="A608" s="29" t="s">
        <v>14</v>
      </c>
      <c r="B608" s="29">
        <v>0</v>
      </c>
      <c r="C608" s="29">
        <v>0</v>
      </c>
      <c r="D608" s="29">
        <v>0</v>
      </c>
      <c r="E608" s="29">
        <v>0</v>
      </c>
      <c r="F608" s="29">
        <v>0</v>
      </c>
      <c r="G608" s="29">
        <v>0</v>
      </c>
      <c r="H608" s="29">
        <v>0</v>
      </c>
    </row>
    <row r="609" spans="1:8" x14ac:dyDescent="0.25">
      <c r="A609" s="29" t="s">
        <v>15</v>
      </c>
      <c r="B609" s="29">
        <v>0</v>
      </c>
      <c r="C609" s="29">
        <v>0</v>
      </c>
      <c r="D609" s="29">
        <v>0</v>
      </c>
      <c r="E609" s="29">
        <v>0</v>
      </c>
      <c r="F609" s="29">
        <v>0</v>
      </c>
      <c r="G609" s="29">
        <v>0</v>
      </c>
      <c r="H609" s="29">
        <v>0</v>
      </c>
    </row>
    <row r="610" spans="1:8" x14ac:dyDescent="0.25">
      <c r="A610" s="29" t="s">
        <v>16</v>
      </c>
      <c r="B610" s="29">
        <v>0</v>
      </c>
      <c r="C610" s="29">
        <v>0</v>
      </c>
      <c r="D610" s="29">
        <v>0</v>
      </c>
      <c r="E610" s="29">
        <v>0</v>
      </c>
      <c r="F610" s="29">
        <v>0</v>
      </c>
      <c r="G610" s="29">
        <v>0</v>
      </c>
      <c r="H610" s="29">
        <v>0</v>
      </c>
    </row>
    <row r="611" spans="1:8" x14ac:dyDescent="0.25">
      <c r="A611" s="29" t="s">
        <v>17</v>
      </c>
      <c r="B611" s="29">
        <v>0</v>
      </c>
      <c r="C611" s="29">
        <v>0</v>
      </c>
      <c r="D611" s="29">
        <v>0</v>
      </c>
      <c r="E611" s="29">
        <v>0</v>
      </c>
      <c r="F611" s="29">
        <v>0</v>
      </c>
      <c r="G611" s="29">
        <v>0</v>
      </c>
      <c r="H611" s="29">
        <v>0</v>
      </c>
    </row>
    <row r="612" spans="1:8" x14ac:dyDescent="0.25">
      <c r="A612" s="29" t="s">
        <v>18</v>
      </c>
      <c r="B612" s="29">
        <v>0</v>
      </c>
      <c r="C612" s="29">
        <v>0</v>
      </c>
      <c r="D612" s="29">
        <v>0</v>
      </c>
      <c r="E612" s="29">
        <v>0</v>
      </c>
      <c r="F612" s="29">
        <v>0</v>
      </c>
      <c r="G612" s="29">
        <v>0</v>
      </c>
      <c r="H612" s="29">
        <v>0</v>
      </c>
    </row>
    <row r="613" spans="1:8" x14ac:dyDescent="0.25">
      <c r="A613" s="29" t="s">
        <v>19</v>
      </c>
      <c r="B613" s="29">
        <v>0</v>
      </c>
      <c r="C613" s="29">
        <v>0</v>
      </c>
      <c r="D613" s="29">
        <v>0</v>
      </c>
      <c r="E613" s="29">
        <v>0</v>
      </c>
      <c r="F613" s="29">
        <v>0</v>
      </c>
      <c r="G613" s="29">
        <v>0</v>
      </c>
      <c r="H613" s="29">
        <v>0</v>
      </c>
    </row>
    <row r="614" spans="1:8" x14ac:dyDescent="0.25">
      <c r="A614" s="29" t="s">
        <v>20</v>
      </c>
      <c r="B614" s="29">
        <v>1</v>
      </c>
      <c r="C614" s="29">
        <v>0</v>
      </c>
      <c r="D614" s="29">
        <v>0</v>
      </c>
      <c r="E614" s="29">
        <v>0</v>
      </c>
      <c r="F614" s="29">
        <v>0</v>
      </c>
      <c r="G614" s="29">
        <v>0</v>
      </c>
      <c r="H614" s="29">
        <v>1</v>
      </c>
    </row>
    <row r="615" spans="1:8" x14ac:dyDescent="0.25">
      <c r="A615" s="29" t="s">
        <v>21</v>
      </c>
      <c r="B615" s="29">
        <v>0</v>
      </c>
      <c r="C615" s="29">
        <v>0</v>
      </c>
      <c r="D615" s="29">
        <v>0</v>
      </c>
      <c r="E615" s="29">
        <v>0</v>
      </c>
      <c r="F615" s="29">
        <v>0</v>
      </c>
      <c r="G615" s="29">
        <v>0</v>
      </c>
      <c r="H615" s="29">
        <v>0</v>
      </c>
    </row>
    <row r="616" spans="1:8" x14ac:dyDescent="0.25">
      <c r="A616" s="29" t="s">
        <v>22</v>
      </c>
      <c r="B616" s="29">
        <v>0</v>
      </c>
      <c r="C616" s="29">
        <v>0</v>
      </c>
      <c r="D616" s="29">
        <v>0</v>
      </c>
      <c r="E616" s="29">
        <v>0</v>
      </c>
      <c r="F616" s="29">
        <v>0</v>
      </c>
      <c r="G616" s="29">
        <v>0</v>
      </c>
      <c r="H616" s="29">
        <v>0</v>
      </c>
    </row>
    <row r="617" spans="1:8" x14ac:dyDescent="0.25">
      <c r="A617" s="29" t="s">
        <v>495</v>
      </c>
      <c r="B617" s="29"/>
      <c r="C617" s="29"/>
      <c r="D617" s="29"/>
      <c r="E617" s="29"/>
      <c r="F617" s="29"/>
      <c r="G617" s="29"/>
      <c r="H617" s="29"/>
    </row>
    <row r="618" spans="1:8" x14ac:dyDescent="0.25">
      <c r="A618" s="29" t="s">
        <v>23</v>
      </c>
      <c r="B618" s="29" t="s">
        <v>1</v>
      </c>
      <c r="C618" s="29" t="s">
        <v>2</v>
      </c>
      <c r="D618" s="29" t="s">
        <v>3</v>
      </c>
      <c r="E618" s="29" t="s">
        <v>4</v>
      </c>
      <c r="F618" s="29" t="s">
        <v>5</v>
      </c>
      <c r="G618" s="29" t="s">
        <v>6</v>
      </c>
      <c r="H618" s="29" t="s">
        <v>7</v>
      </c>
    </row>
    <row r="619" spans="1:8" x14ac:dyDescent="0.25">
      <c r="A619" s="29" t="s">
        <v>8</v>
      </c>
      <c r="B619" s="29" t="s">
        <v>9</v>
      </c>
      <c r="C619" s="29" t="s">
        <v>9</v>
      </c>
      <c r="D619" s="29" t="s">
        <v>9</v>
      </c>
      <c r="E619" s="29" t="s">
        <v>9</v>
      </c>
      <c r="F619" s="29" t="s">
        <v>9</v>
      </c>
      <c r="G619" s="29" t="s">
        <v>9</v>
      </c>
      <c r="H619" s="29" t="s">
        <v>9</v>
      </c>
    </row>
    <row r="620" spans="1:8" x14ac:dyDescent="0.25">
      <c r="A620" s="29" t="s">
        <v>10</v>
      </c>
      <c r="B620" s="29">
        <v>0</v>
      </c>
      <c r="C620" s="29">
        <v>0</v>
      </c>
      <c r="D620" s="29">
        <v>0</v>
      </c>
      <c r="E620" s="29">
        <v>0</v>
      </c>
      <c r="F620" s="29">
        <v>0</v>
      </c>
      <c r="G620" s="29">
        <v>0</v>
      </c>
      <c r="H620" s="29">
        <v>0</v>
      </c>
    </row>
    <row r="621" spans="1:8" x14ac:dyDescent="0.25">
      <c r="A621" s="29" t="s">
        <v>11</v>
      </c>
      <c r="B621" s="29">
        <v>0</v>
      </c>
      <c r="C621" s="29">
        <v>0</v>
      </c>
      <c r="D621" s="29">
        <v>0</v>
      </c>
      <c r="E621" s="29">
        <v>0</v>
      </c>
      <c r="F621" s="29">
        <v>0</v>
      </c>
      <c r="G621" s="29">
        <v>0</v>
      </c>
      <c r="H621" s="29">
        <v>0</v>
      </c>
    </row>
    <row r="622" spans="1:8" x14ac:dyDescent="0.25">
      <c r="A622" s="29" t="s">
        <v>12</v>
      </c>
      <c r="B622" s="29">
        <v>0</v>
      </c>
      <c r="C622" s="29">
        <v>0</v>
      </c>
      <c r="D622" s="29">
        <v>0</v>
      </c>
      <c r="E622" s="29">
        <v>0</v>
      </c>
      <c r="F622" s="29">
        <v>0</v>
      </c>
      <c r="G622" s="29">
        <v>0</v>
      </c>
      <c r="H622" s="29">
        <v>0</v>
      </c>
    </row>
    <row r="623" spans="1:8" x14ac:dyDescent="0.25">
      <c r="A623" s="29" t="s">
        <v>13</v>
      </c>
      <c r="B623" s="29">
        <v>0</v>
      </c>
      <c r="C623" s="29">
        <v>0</v>
      </c>
      <c r="D623" s="29">
        <v>0</v>
      </c>
      <c r="E623" s="29">
        <v>0</v>
      </c>
      <c r="F623" s="29">
        <v>0</v>
      </c>
      <c r="G623" s="29">
        <v>0</v>
      </c>
      <c r="H623" s="29">
        <v>0</v>
      </c>
    </row>
    <row r="624" spans="1:8" x14ac:dyDescent="0.25">
      <c r="A624" s="29" t="s">
        <v>14</v>
      </c>
      <c r="B624" s="29">
        <v>0</v>
      </c>
      <c r="C624" s="29">
        <v>0</v>
      </c>
      <c r="D624" s="29">
        <v>0</v>
      </c>
      <c r="E624" s="29">
        <v>0</v>
      </c>
      <c r="F624" s="29">
        <v>0</v>
      </c>
      <c r="G624" s="29">
        <v>0</v>
      </c>
      <c r="H624" s="29">
        <v>0</v>
      </c>
    </row>
    <row r="625" spans="1:8" x14ac:dyDescent="0.25">
      <c r="A625" s="29" t="s">
        <v>15</v>
      </c>
      <c r="B625" s="29">
        <v>0</v>
      </c>
      <c r="C625" s="29">
        <v>0</v>
      </c>
      <c r="D625" s="29">
        <v>0</v>
      </c>
      <c r="E625" s="29">
        <v>0</v>
      </c>
      <c r="F625" s="29">
        <v>0</v>
      </c>
      <c r="G625" s="29">
        <v>0</v>
      </c>
      <c r="H625" s="29">
        <v>0</v>
      </c>
    </row>
    <row r="626" spans="1:8" x14ac:dyDescent="0.25">
      <c r="A626" s="29" t="s">
        <v>16</v>
      </c>
      <c r="B626" s="29">
        <v>0</v>
      </c>
      <c r="C626" s="29">
        <v>0</v>
      </c>
      <c r="D626" s="29">
        <v>0</v>
      </c>
      <c r="E626" s="29">
        <v>0</v>
      </c>
      <c r="F626" s="29">
        <v>0</v>
      </c>
      <c r="G626" s="29">
        <v>0</v>
      </c>
      <c r="H626" s="29">
        <v>0</v>
      </c>
    </row>
    <row r="627" spans="1:8" x14ac:dyDescent="0.25">
      <c r="A627" s="29" t="s">
        <v>17</v>
      </c>
      <c r="B627" s="29">
        <v>0</v>
      </c>
      <c r="C627" s="29">
        <v>0</v>
      </c>
      <c r="D627" s="29">
        <v>0</v>
      </c>
      <c r="E627" s="29">
        <v>0</v>
      </c>
      <c r="F627" s="29">
        <v>0</v>
      </c>
      <c r="G627" s="29">
        <v>0</v>
      </c>
      <c r="H627" s="29">
        <v>0</v>
      </c>
    </row>
    <row r="628" spans="1:8" x14ac:dyDescent="0.25">
      <c r="A628" s="29" t="s">
        <v>18</v>
      </c>
      <c r="B628" s="29">
        <v>0</v>
      </c>
      <c r="C628" s="29">
        <v>0</v>
      </c>
      <c r="D628" s="29">
        <v>0</v>
      </c>
      <c r="E628" s="29">
        <v>0</v>
      </c>
      <c r="F628" s="29">
        <v>0</v>
      </c>
      <c r="G628" s="29">
        <v>0</v>
      </c>
      <c r="H628" s="29">
        <v>0</v>
      </c>
    </row>
    <row r="629" spans="1:8" x14ac:dyDescent="0.25">
      <c r="A629" s="29" t="s">
        <v>19</v>
      </c>
      <c r="B629" s="29">
        <v>0</v>
      </c>
      <c r="C629" s="29">
        <v>0</v>
      </c>
      <c r="D629" s="29">
        <v>0</v>
      </c>
      <c r="E629" s="29">
        <v>0</v>
      </c>
      <c r="F629" s="29">
        <v>0</v>
      </c>
      <c r="G629" s="29">
        <v>0</v>
      </c>
      <c r="H629" s="29">
        <v>0</v>
      </c>
    </row>
    <row r="630" spans="1:8" x14ac:dyDescent="0.25">
      <c r="A630" s="29" t="s">
        <v>20</v>
      </c>
      <c r="B630" s="29">
        <v>0</v>
      </c>
      <c r="C630" s="29">
        <v>0</v>
      </c>
      <c r="D630" s="29">
        <v>0</v>
      </c>
      <c r="E630" s="29">
        <v>0</v>
      </c>
      <c r="F630" s="29">
        <v>0</v>
      </c>
      <c r="G630" s="29">
        <v>0</v>
      </c>
      <c r="H630" s="29">
        <v>0</v>
      </c>
    </row>
    <row r="631" spans="1:8" x14ac:dyDescent="0.25">
      <c r="A631" s="29" t="s">
        <v>21</v>
      </c>
      <c r="B631" s="29">
        <v>0</v>
      </c>
      <c r="C631" s="29">
        <v>0</v>
      </c>
      <c r="D631" s="29">
        <v>0</v>
      </c>
      <c r="E631" s="29">
        <v>0</v>
      </c>
      <c r="F631" s="29">
        <v>0</v>
      </c>
      <c r="G631" s="29">
        <v>0</v>
      </c>
      <c r="H631" s="29">
        <v>0</v>
      </c>
    </row>
    <row r="632" spans="1:8" x14ac:dyDescent="0.25">
      <c r="A632" s="29" t="s">
        <v>22</v>
      </c>
      <c r="B632" s="29">
        <v>0</v>
      </c>
      <c r="C632" s="29">
        <v>0</v>
      </c>
      <c r="D632" s="29">
        <v>0</v>
      </c>
      <c r="E632" s="29">
        <v>0</v>
      </c>
      <c r="F632" s="29">
        <v>0</v>
      </c>
      <c r="G632" s="29">
        <v>0</v>
      </c>
      <c r="H632" s="29">
        <v>0</v>
      </c>
    </row>
    <row r="633" spans="1:8" x14ac:dyDescent="0.25">
      <c r="A633" s="29" t="s">
        <v>496</v>
      </c>
      <c r="B633" s="29"/>
      <c r="C633" s="29"/>
      <c r="D633" s="29"/>
      <c r="E633" s="29"/>
      <c r="F633" s="29"/>
      <c r="G633" s="29"/>
      <c r="H633" s="29"/>
    </row>
    <row r="634" spans="1:8" x14ac:dyDescent="0.25">
      <c r="A634" s="29" t="s">
        <v>24</v>
      </c>
      <c r="B634" s="29" t="s">
        <v>1</v>
      </c>
      <c r="C634" s="29" t="s">
        <v>2</v>
      </c>
      <c r="D634" s="29" t="s">
        <v>3</v>
      </c>
      <c r="E634" s="29" t="s">
        <v>4</v>
      </c>
      <c r="F634" s="29" t="s">
        <v>5</v>
      </c>
      <c r="G634" s="29" t="s">
        <v>6</v>
      </c>
      <c r="H634" s="29" t="s">
        <v>7</v>
      </c>
    </row>
    <row r="635" spans="1:8" x14ac:dyDescent="0.25">
      <c r="A635" s="29" t="s">
        <v>8</v>
      </c>
      <c r="B635" s="29" t="s">
        <v>9</v>
      </c>
      <c r="C635" s="29" t="s">
        <v>9</v>
      </c>
      <c r="D635" s="29" t="s">
        <v>9</v>
      </c>
      <c r="E635" s="29" t="s">
        <v>9</v>
      </c>
      <c r="F635" s="29" t="s">
        <v>9</v>
      </c>
      <c r="G635" s="29" t="s">
        <v>9</v>
      </c>
      <c r="H635" s="29" t="s">
        <v>9</v>
      </c>
    </row>
    <row r="636" spans="1:8" x14ac:dyDescent="0.25">
      <c r="A636" s="29" t="s">
        <v>25</v>
      </c>
      <c r="B636" s="29">
        <v>0</v>
      </c>
      <c r="C636" s="29">
        <v>0</v>
      </c>
      <c r="D636" s="29">
        <v>0</v>
      </c>
      <c r="E636" s="29">
        <v>0</v>
      </c>
      <c r="F636" s="29">
        <v>0</v>
      </c>
      <c r="G636" s="29">
        <v>0</v>
      </c>
      <c r="H636" s="29">
        <v>0</v>
      </c>
    </row>
    <row r="637" spans="1:8" x14ac:dyDescent="0.25">
      <c r="A637" s="29" t="s">
        <v>26</v>
      </c>
      <c r="B637" s="29">
        <v>0</v>
      </c>
      <c r="C637" s="29">
        <v>0</v>
      </c>
      <c r="D637" s="29">
        <v>0</v>
      </c>
      <c r="E637" s="29">
        <v>0</v>
      </c>
      <c r="F637" s="29">
        <v>0</v>
      </c>
      <c r="G637" s="29">
        <v>0</v>
      </c>
      <c r="H637" s="29">
        <v>0</v>
      </c>
    </row>
    <row r="638" spans="1:8" x14ac:dyDescent="0.25">
      <c r="A638" s="29" t="s">
        <v>27</v>
      </c>
      <c r="B638" s="29">
        <v>0</v>
      </c>
      <c r="C638" s="29">
        <v>0</v>
      </c>
      <c r="D638" s="29">
        <v>0</v>
      </c>
      <c r="E638" s="29">
        <v>0</v>
      </c>
      <c r="F638" s="29">
        <v>0</v>
      </c>
      <c r="G638" s="29">
        <v>0</v>
      </c>
      <c r="H638" s="29">
        <v>0</v>
      </c>
    </row>
    <row r="639" spans="1:8" x14ac:dyDescent="0.25">
      <c r="A639" s="29" t="s">
        <v>28</v>
      </c>
      <c r="B639" s="29">
        <v>0</v>
      </c>
      <c r="C639" s="29">
        <v>0</v>
      </c>
      <c r="D639" s="29">
        <v>0</v>
      </c>
      <c r="E639" s="29">
        <v>0</v>
      </c>
      <c r="F639" s="29">
        <v>0</v>
      </c>
      <c r="G639" s="29">
        <v>0</v>
      </c>
      <c r="H639" s="29">
        <v>0</v>
      </c>
    </row>
    <row r="640" spans="1:8" x14ac:dyDescent="0.25">
      <c r="A640" s="29" t="s">
        <v>29</v>
      </c>
      <c r="B640" s="29">
        <v>0</v>
      </c>
      <c r="C640" s="29">
        <v>0</v>
      </c>
      <c r="D640" s="29">
        <v>0</v>
      </c>
      <c r="E640" s="29">
        <v>0</v>
      </c>
      <c r="F640" s="29">
        <v>0</v>
      </c>
      <c r="G640" s="29">
        <v>0</v>
      </c>
      <c r="H640" s="29">
        <v>0</v>
      </c>
    </row>
    <row r="641" spans="1:8" x14ac:dyDescent="0.25">
      <c r="A641" s="29" t="s">
        <v>30</v>
      </c>
      <c r="B641" s="29">
        <v>0</v>
      </c>
      <c r="C641" s="29">
        <v>0</v>
      </c>
      <c r="D641" s="29">
        <v>0</v>
      </c>
      <c r="E641" s="29">
        <v>0</v>
      </c>
      <c r="F641" s="29">
        <v>0</v>
      </c>
      <c r="G641" s="29">
        <v>0</v>
      </c>
      <c r="H641" s="29">
        <v>0</v>
      </c>
    </row>
    <row r="642" spans="1:8" x14ac:dyDescent="0.25">
      <c r="A642" s="29" t="s">
        <v>31</v>
      </c>
      <c r="B642" s="29">
        <v>0</v>
      </c>
      <c r="C642" s="29">
        <v>0</v>
      </c>
      <c r="D642" s="29">
        <v>0</v>
      </c>
      <c r="E642" s="29">
        <v>0</v>
      </c>
      <c r="F642" s="29">
        <v>0</v>
      </c>
      <c r="G642" s="29">
        <v>0</v>
      </c>
      <c r="H642" s="29">
        <v>0</v>
      </c>
    </row>
    <row r="643" spans="1:8" x14ac:dyDescent="0.25">
      <c r="A643" s="29" t="s">
        <v>32</v>
      </c>
      <c r="B643" s="29">
        <v>0</v>
      </c>
      <c r="C643" s="29">
        <v>0</v>
      </c>
      <c r="D643" s="29">
        <v>0</v>
      </c>
      <c r="E643" s="29">
        <v>0</v>
      </c>
      <c r="F643" s="29">
        <v>0</v>
      </c>
      <c r="G643" s="29">
        <v>0</v>
      </c>
      <c r="H643" s="29">
        <v>0</v>
      </c>
    </row>
    <row r="644" spans="1:8" x14ac:dyDescent="0.25">
      <c r="A644" s="29" t="s">
        <v>33</v>
      </c>
      <c r="B644" s="29">
        <v>0</v>
      </c>
      <c r="C644" s="29">
        <v>0</v>
      </c>
      <c r="D644" s="29">
        <v>0</v>
      </c>
      <c r="E644" s="29">
        <v>0</v>
      </c>
      <c r="F644" s="29">
        <v>0</v>
      </c>
      <c r="G644" s="29">
        <v>0</v>
      </c>
      <c r="H644" s="29">
        <v>0</v>
      </c>
    </row>
    <row r="645" spans="1:8" x14ac:dyDescent="0.25">
      <c r="A645" s="29" t="s">
        <v>497</v>
      </c>
      <c r="B645" s="29"/>
      <c r="C645" s="29"/>
      <c r="D645" s="29"/>
      <c r="E645" s="29"/>
      <c r="F645" s="29"/>
      <c r="G645" s="29"/>
      <c r="H645" s="29"/>
    </row>
    <row r="646" spans="1:8" x14ac:dyDescent="0.25">
      <c r="A646" s="29" t="s">
        <v>34</v>
      </c>
      <c r="B646" s="29" t="s">
        <v>1</v>
      </c>
      <c r="C646" s="29" t="s">
        <v>2</v>
      </c>
      <c r="D646" s="29" t="s">
        <v>3</v>
      </c>
      <c r="E646" s="29" t="s">
        <v>4</v>
      </c>
      <c r="F646" s="29" t="s">
        <v>5</v>
      </c>
      <c r="G646" s="29" t="s">
        <v>6</v>
      </c>
      <c r="H646" s="29" t="s">
        <v>7</v>
      </c>
    </row>
    <row r="647" spans="1:8" x14ac:dyDescent="0.25">
      <c r="A647" s="29" t="s">
        <v>8</v>
      </c>
      <c r="B647" s="29" t="s">
        <v>35</v>
      </c>
      <c r="C647" s="29" t="s">
        <v>35</v>
      </c>
      <c r="D647" s="29" t="s">
        <v>35</v>
      </c>
      <c r="E647" s="29" t="s">
        <v>35</v>
      </c>
      <c r="F647" s="29" t="s">
        <v>35</v>
      </c>
      <c r="G647" s="29" t="s">
        <v>35</v>
      </c>
      <c r="H647" s="29" t="s">
        <v>35</v>
      </c>
    </row>
    <row r="648" spans="1:8" x14ac:dyDescent="0.25">
      <c r="A648" s="29" t="s">
        <v>10</v>
      </c>
      <c r="B648" s="29">
        <v>0</v>
      </c>
      <c r="C648" s="29">
        <v>0</v>
      </c>
      <c r="D648" s="29">
        <v>0</v>
      </c>
      <c r="E648" s="29">
        <v>0</v>
      </c>
      <c r="F648" s="29">
        <v>0</v>
      </c>
      <c r="G648" s="29">
        <v>0</v>
      </c>
      <c r="H648" s="29">
        <v>0</v>
      </c>
    </row>
    <row r="649" spans="1:8" x14ac:dyDescent="0.25">
      <c r="A649" s="29" t="s">
        <v>36</v>
      </c>
      <c r="B649" s="29">
        <v>0</v>
      </c>
      <c r="C649" s="29">
        <v>0</v>
      </c>
      <c r="D649" s="29">
        <v>0</v>
      </c>
      <c r="E649" s="29">
        <v>0</v>
      </c>
      <c r="F649" s="29">
        <v>0</v>
      </c>
      <c r="G649" s="29">
        <v>0</v>
      </c>
      <c r="H649" s="29">
        <v>0</v>
      </c>
    </row>
    <row r="650" spans="1:8" x14ac:dyDescent="0.25">
      <c r="A650" s="29" t="s">
        <v>37</v>
      </c>
      <c r="B650" s="29">
        <v>0</v>
      </c>
      <c r="C650" s="29">
        <v>0</v>
      </c>
      <c r="D650" s="29">
        <v>0</v>
      </c>
      <c r="E650" s="29">
        <v>0</v>
      </c>
      <c r="F650" s="29">
        <v>0</v>
      </c>
      <c r="G650" s="29">
        <v>0</v>
      </c>
      <c r="H650" s="29">
        <v>0</v>
      </c>
    </row>
    <row r="651" spans="1:8" x14ac:dyDescent="0.25">
      <c r="A651" s="29" t="s">
        <v>38</v>
      </c>
      <c r="B651" s="29">
        <v>0</v>
      </c>
      <c r="C651" s="29">
        <v>0</v>
      </c>
      <c r="D651" s="29">
        <v>0</v>
      </c>
      <c r="E651" s="29">
        <v>0</v>
      </c>
      <c r="F651" s="29">
        <v>0</v>
      </c>
      <c r="G651" s="29">
        <v>0</v>
      </c>
      <c r="H651" s="29">
        <v>0</v>
      </c>
    </row>
    <row r="652" spans="1:8" x14ac:dyDescent="0.25">
      <c r="A652" s="29" t="s">
        <v>39</v>
      </c>
      <c r="B652" s="29">
        <v>0</v>
      </c>
      <c r="C652" s="29">
        <v>0</v>
      </c>
      <c r="D652" s="29">
        <v>0</v>
      </c>
      <c r="E652" s="29">
        <v>0</v>
      </c>
      <c r="F652" s="29">
        <v>0</v>
      </c>
      <c r="G652" s="29">
        <v>0</v>
      </c>
      <c r="H652" s="29">
        <v>0</v>
      </c>
    </row>
    <row r="653" spans="1:8" x14ac:dyDescent="0.25">
      <c r="A653" s="29" t="s">
        <v>40</v>
      </c>
      <c r="B653" s="29">
        <v>0</v>
      </c>
      <c r="C653" s="29">
        <v>0</v>
      </c>
      <c r="D653" s="29">
        <v>0</v>
      </c>
      <c r="E653" s="29">
        <v>0</v>
      </c>
      <c r="F653" s="29">
        <v>0</v>
      </c>
      <c r="G653" s="29">
        <v>0</v>
      </c>
      <c r="H653" s="29">
        <v>0</v>
      </c>
    </row>
    <row r="654" spans="1:8" x14ac:dyDescent="0.25">
      <c r="A654" s="29" t="s">
        <v>41</v>
      </c>
      <c r="B654" s="29">
        <v>0</v>
      </c>
      <c r="C654" s="29">
        <v>0</v>
      </c>
      <c r="D654" s="29">
        <v>0</v>
      </c>
      <c r="E654" s="29">
        <v>0</v>
      </c>
      <c r="F654" s="29">
        <v>0</v>
      </c>
      <c r="G654" s="29">
        <v>0</v>
      </c>
      <c r="H654" s="29">
        <v>0</v>
      </c>
    </row>
    <row r="655" spans="1:8" x14ac:dyDescent="0.25">
      <c r="A655" s="29" t="s">
        <v>42</v>
      </c>
      <c r="B655" s="29">
        <v>0</v>
      </c>
      <c r="C655" s="29">
        <v>0</v>
      </c>
      <c r="D655" s="29">
        <v>0</v>
      </c>
      <c r="E655" s="29">
        <v>0</v>
      </c>
      <c r="F655" s="29">
        <v>0</v>
      </c>
      <c r="G655" s="29">
        <v>0</v>
      </c>
      <c r="H655" s="29">
        <v>0</v>
      </c>
    </row>
    <row r="656" spans="1:8" x14ac:dyDescent="0.25">
      <c r="A656" s="29" t="s">
        <v>43</v>
      </c>
      <c r="B656" s="29">
        <v>0</v>
      </c>
      <c r="C656" s="29">
        <v>0</v>
      </c>
      <c r="D656" s="29">
        <v>0</v>
      </c>
      <c r="E656" s="29">
        <v>0</v>
      </c>
      <c r="F656" s="29">
        <v>0</v>
      </c>
      <c r="G656" s="29">
        <v>0</v>
      </c>
      <c r="H656" s="29">
        <v>0</v>
      </c>
    </row>
    <row r="657" spans="1:8" x14ac:dyDescent="0.25">
      <c r="A657" s="29" t="s">
        <v>44</v>
      </c>
      <c r="B657" s="29">
        <v>0</v>
      </c>
      <c r="C657" s="29">
        <v>0</v>
      </c>
      <c r="D657" s="29">
        <v>0</v>
      </c>
      <c r="E657" s="29">
        <v>0</v>
      </c>
      <c r="F657" s="29">
        <v>0</v>
      </c>
      <c r="G657" s="29">
        <v>0</v>
      </c>
      <c r="H657" s="29">
        <v>0</v>
      </c>
    </row>
    <row r="658" spans="1:8" x14ac:dyDescent="0.25">
      <c r="A658" s="29" t="s">
        <v>45</v>
      </c>
      <c r="B658" s="29">
        <v>0</v>
      </c>
      <c r="C658" s="29">
        <v>0</v>
      </c>
      <c r="D658" s="29">
        <v>0</v>
      </c>
      <c r="E658" s="29">
        <v>0</v>
      </c>
      <c r="F658" s="29">
        <v>0</v>
      </c>
      <c r="G658" s="29">
        <v>0</v>
      </c>
      <c r="H658" s="29">
        <v>0</v>
      </c>
    </row>
    <row r="659" spans="1:8" x14ac:dyDescent="0.25">
      <c r="A659" s="29" t="s">
        <v>46</v>
      </c>
      <c r="B659" s="29">
        <v>0</v>
      </c>
      <c r="C659" s="29">
        <v>0</v>
      </c>
      <c r="D659" s="29">
        <v>0</v>
      </c>
      <c r="E659" s="29">
        <v>0</v>
      </c>
      <c r="F659" s="29">
        <v>0</v>
      </c>
      <c r="G659" s="29">
        <v>0</v>
      </c>
      <c r="H659" s="29">
        <v>0</v>
      </c>
    </row>
    <row r="660" spans="1:8" x14ac:dyDescent="0.25">
      <c r="A660" s="29" t="s">
        <v>47</v>
      </c>
      <c r="B660" s="29">
        <v>0</v>
      </c>
      <c r="C660" s="29">
        <v>0</v>
      </c>
      <c r="D660" s="29">
        <v>0</v>
      </c>
      <c r="E660" s="29">
        <v>0</v>
      </c>
      <c r="F660" s="29">
        <v>0</v>
      </c>
      <c r="G660" s="29">
        <v>0</v>
      </c>
      <c r="H660" s="29">
        <v>0</v>
      </c>
    </row>
    <row r="661" spans="1:8" x14ac:dyDescent="0.25">
      <c r="A661" s="29" t="s">
        <v>48</v>
      </c>
      <c r="B661" s="29">
        <v>0</v>
      </c>
      <c r="C661" s="29">
        <v>0</v>
      </c>
      <c r="D661" s="29">
        <v>0</v>
      </c>
      <c r="E661" s="29">
        <v>0</v>
      </c>
      <c r="F661" s="29">
        <v>0</v>
      </c>
      <c r="G661" s="29">
        <v>0</v>
      </c>
      <c r="H661" s="29">
        <v>0</v>
      </c>
    </row>
    <row r="662" spans="1:8" x14ac:dyDescent="0.25">
      <c r="A662" s="29" t="s">
        <v>49</v>
      </c>
      <c r="B662" s="29">
        <v>0</v>
      </c>
      <c r="C662" s="29">
        <v>0</v>
      </c>
      <c r="D662" s="29">
        <v>0</v>
      </c>
      <c r="E662" s="29">
        <v>0</v>
      </c>
      <c r="F662" s="29">
        <v>0</v>
      </c>
      <c r="G662" s="29">
        <v>0</v>
      </c>
      <c r="H662" s="29">
        <v>0</v>
      </c>
    </row>
    <row r="663" spans="1:8" x14ac:dyDescent="0.25">
      <c r="A663" s="29" t="s">
        <v>498</v>
      </c>
      <c r="B663" s="29"/>
      <c r="C663" s="29"/>
      <c r="D663" s="29"/>
      <c r="E663" s="29"/>
      <c r="F663" s="29"/>
      <c r="G663" s="29"/>
      <c r="H663" s="29"/>
    </row>
    <row r="664" spans="1:8" x14ac:dyDescent="0.25">
      <c r="A664" s="29" t="s">
        <v>24</v>
      </c>
      <c r="B664" s="29" t="s">
        <v>1</v>
      </c>
      <c r="C664" s="29" t="s">
        <v>2</v>
      </c>
      <c r="D664" s="29" t="s">
        <v>3</v>
      </c>
      <c r="E664" s="29" t="s">
        <v>4</v>
      </c>
      <c r="F664" s="29" t="s">
        <v>5</v>
      </c>
      <c r="G664" s="29" t="s">
        <v>6</v>
      </c>
      <c r="H664" s="29" t="s">
        <v>7</v>
      </c>
    </row>
    <row r="665" spans="1:8" x14ac:dyDescent="0.25">
      <c r="A665" s="29" t="s">
        <v>8</v>
      </c>
      <c r="B665" s="29" t="s">
        <v>9</v>
      </c>
      <c r="C665" s="29" t="s">
        <v>9</v>
      </c>
      <c r="D665" s="29" t="s">
        <v>9</v>
      </c>
      <c r="E665" s="29" t="s">
        <v>9</v>
      </c>
      <c r="F665" s="29" t="s">
        <v>9</v>
      </c>
      <c r="G665" s="29" t="s">
        <v>9</v>
      </c>
      <c r="H665" s="29" t="s">
        <v>9</v>
      </c>
    </row>
    <row r="666" spans="1:8" x14ac:dyDescent="0.25">
      <c r="A666" s="29" t="s">
        <v>50</v>
      </c>
      <c r="B666" s="29">
        <v>581764</v>
      </c>
      <c r="C666" s="29">
        <v>298784</v>
      </c>
      <c r="D666" s="29">
        <v>0</v>
      </c>
      <c r="E666" s="29">
        <v>0</v>
      </c>
      <c r="F666" s="29">
        <v>0</v>
      </c>
      <c r="G666" s="29">
        <v>0</v>
      </c>
      <c r="H666" s="29">
        <v>282980</v>
      </c>
    </row>
    <row r="667" spans="1:8" x14ac:dyDescent="0.25">
      <c r="A667" s="29" t="s">
        <v>51</v>
      </c>
      <c r="B667" s="29">
        <v>134845</v>
      </c>
      <c r="C667" s="29">
        <v>32859</v>
      </c>
      <c r="D667" s="29">
        <v>0</v>
      </c>
      <c r="E667" s="29">
        <v>0</v>
      </c>
      <c r="F667" s="29">
        <v>0</v>
      </c>
      <c r="G667" s="29">
        <v>0</v>
      </c>
      <c r="H667" s="29">
        <v>101986</v>
      </c>
    </row>
    <row r="668" spans="1:8" x14ac:dyDescent="0.25">
      <c r="A668" s="29" t="s">
        <v>52</v>
      </c>
      <c r="B668" s="29">
        <v>452743</v>
      </c>
      <c r="C668" s="29">
        <v>48950</v>
      </c>
      <c r="D668" s="29">
        <v>0</v>
      </c>
      <c r="E668" s="29">
        <v>0</v>
      </c>
      <c r="F668" s="29">
        <v>0</v>
      </c>
      <c r="G668" s="29">
        <v>0</v>
      </c>
      <c r="H668" s="29">
        <v>403793</v>
      </c>
    </row>
    <row r="669" spans="1:8" x14ac:dyDescent="0.25">
      <c r="A669" s="29" t="s">
        <v>53</v>
      </c>
      <c r="B669" s="29">
        <v>27828</v>
      </c>
      <c r="C669" s="29">
        <v>15568</v>
      </c>
      <c r="D669" s="29">
        <v>0</v>
      </c>
      <c r="E669" s="29">
        <v>0</v>
      </c>
      <c r="F669" s="29">
        <v>0</v>
      </c>
      <c r="G669" s="29">
        <v>0</v>
      </c>
      <c r="H669" s="29">
        <v>12260</v>
      </c>
    </row>
    <row r="670" spans="1:8" x14ac:dyDescent="0.25">
      <c r="A670" s="29" t="s">
        <v>54</v>
      </c>
      <c r="B670" s="29">
        <v>1346431</v>
      </c>
      <c r="C670" s="29">
        <v>420654</v>
      </c>
      <c r="D670" s="29">
        <v>0</v>
      </c>
      <c r="E670" s="29">
        <v>0</v>
      </c>
      <c r="F670" s="29">
        <v>0</v>
      </c>
      <c r="G670" s="29">
        <v>0</v>
      </c>
      <c r="H670" s="29">
        <v>925777</v>
      </c>
    </row>
    <row r="671" spans="1:8" x14ac:dyDescent="0.25">
      <c r="A671" s="29" t="s">
        <v>55</v>
      </c>
      <c r="B671" s="29">
        <v>3418387</v>
      </c>
      <c r="C671" s="29">
        <v>1576485</v>
      </c>
      <c r="D671" s="29">
        <v>0</v>
      </c>
      <c r="E671" s="29">
        <v>0</v>
      </c>
      <c r="F671" s="29">
        <v>0</v>
      </c>
      <c r="G671" s="29">
        <v>0</v>
      </c>
      <c r="H671" s="29">
        <v>1841902</v>
      </c>
    </row>
    <row r="672" spans="1:8" x14ac:dyDescent="0.25">
      <c r="A672" s="29" t="s">
        <v>56</v>
      </c>
      <c r="B672" s="29">
        <v>265955</v>
      </c>
      <c r="C672" s="29">
        <v>106483</v>
      </c>
      <c r="D672" s="29">
        <v>0</v>
      </c>
      <c r="E672" s="29">
        <v>0</v>
      </c>
      <c r="F672" s="29">
        <v>0</v>
      </c>
      <c r="G672" s="29">
        <v>0</v>
      </c>
      <c r="H672" s="29">
        <v>159472</v>
      </c>
    </row>
    <row r="673" spans="1:8" x14ac:dyDescent="0.25">
      <c r="A673" s="29" t="s">
        <v>57</v>
      </c>
      <c r="B673" s="29">
        <v>140449</v>
      </c>
      <c r="C673" s="29">
        <v>32283</v>
      </c>
      <c r="D673" s="29">
        <v>0</v>
      </c>
      <c r="E673" s="29">
        <v>0</v>
      </c>
      <c r="F673" s="29">
        <v>0</v>
      </c>
      <c r="G673" s="29">
        <v>0</v>
      </c>
      <c r="H673" s="29">
        <v>108166</v>
      </c>
    </row>
    <row r="674" spans="1:8" x14ac:dyDescent="0.25">
      <c r="A674" s="29" t="s">
        <v>58</v>
      </c>
      <c r="B674" s="29">
        <v>209169</v>
      </c>
      <c r="C674" s="29">
        <v>82305</v>
      </c>
      <c r="D674" s="29">
        <v>0</v>
      </c>
      <c r="E674" s="29">
        <v>0</v>
      </c>
      <c r="F674" s="29">
        <v>0</v>
      </c>
      <c r="G674" s="29">
        <v>0</v>
      </c>
      <c r="H674" s="29">
        <v>126864</v>
      </c>
    </row>
    <row r="675" spans="1:8" x14ac:dyDescent="0.25">
      <c r="A675" s="29" t="s">
        <v>59</v>
      </c>
      <c r="B675" s="29">
        <v>26568</v>
      </c>
      <c r="C675" s="29">
        <v>0</v>
      </c>
      <c r="D675" s="29">
        <v>0</v>
      </c>
      <c r="E675" s="29">
        <v>0</v>
      </c>
      <c r="F675" s="29">
        <v>0</v>
      </c>
      <c r="G675" s="29">
        <v>0</v>
      </c>
      <c r="H675" s="29">
        <v>26568</v>
      </c>
    </row>
    <row r="676" spans="1:8" x14ac:dyDescent="0.25">
      <c r="A676" s="29" t="s">
        <v>499</v>
      </c>
      <c r="B676" s="29"/>
      <c r="C676" s="29"/>
      <c r="D676" s="29"/>
      <c r="E676" s="29"/>
      <c r="F676" s="29"/>
      <c r="G676" s="29"/>
      <c r="H676" s="29"/>
    </row>
    <row r="677" spans="1:8" x14ac:dyDescent="0.25">
      <c r="A677" s="29" t="s">
        <v>60</v>
      </c>
      <c r="B677" s="29" t="s">
        <v>1</v>
      </c>
      <c r="C677" s="29" t="s">
        <v>2</v>
      </c>
      <c r="D677" s="29" t="s">
        <v>3</v>
      </c>
      <c r="E677" s="29" t="s">
        <v>4</v>
      </c>
      <c r="F677" s="29" t="s">
        <v>5</v>
      </c>
      <c r="G677" s="29" t="s">
        <v>6</v>
      </c>
      <c r="H677" s="29" t="s">
        <v>7</v>
      </c>
    </row>
    <row r="678" spans="1:8" x14ac:dyDescent="0.25">
      <c r="A678" s="29" t="s">
        <v>8</v>
      </c>
      <c r="B678" s="29" t="s">
        <v>35</v>
      </c>
      <c r="C678" s="29" t="s">
        <v>35</v>
      </c>
      <c r="D678" s="29" t="s">
        <v>35</v>
      </c>
      <c r="E678" s="29" t="s">
        <v>35</v>
      </c>
      <c r="F678" s="29" t="s">
        <v>35</v>
      </c>
      <c r="G678" s="29" t="s">
        <v>35</v>
      </c>
      <c r="H678" s="29" t="s">
        <v>35</v>
      </c>
    </row>
    <row r="679" spans="1:8" x14ac:dyDescent="0.25">
      <c r="A679" s="29" t="s">
        <v>61</v>
      </c>
      <c r="B679" s="29">
        <v>0</v>
      </c>
      <c r="C679" s="29">
        <v>0</v>
      </c>
      <c r="D679" s="29">
        <v>0</v>
      </c>
      <c r="E679" s="29">
        <v>0</v>
      </c>
      <c r="F679" s="29">
        <v>0</v>
      </c>
      <c r="G679" s="29">
        <v>0</v>
      </c>
      <c r="H679" s="29">
        <v>0</v>
      </c>
    </row>
    <row r="680" spans="1:8" x14ac:dyDescent="0.25">
      <c r="A680" s="29" t="s">
        <v>62</v>
      </c>
      <c r="B680" s="29">
        <v>0</v>
      </c>
      <c r="C680" s="29">
        <v>0</v>
      </c>
      <c r="D680" s="29">
        <v>0</v>
      </c>
      <c r="E680" s="29">
        <v>0</v>
      </c>
      <c r="F680" s="29">
        <v>0</v>
      </c>
      <c r="G680" s="29">
        <v>0</v>
      </c>
      <c r="H680" s="29">
        <v>0</v>
      </c>
    </row>
    <row r="681" spans="1:8" x14ac:dyDescent="0.25">
      <c r="A681" s="29" t="s">
        <v>63</v>
      </c>
      <c r="B681" s="29">
        <v>0</v>
      </c>
      <c r="C681" s="29">
        <v>0</v>
      </c>
      <c r="D681" s="29">
        <v>0</v>
      </c>
      <c r="E681" s="29">
        <v>0</v>
      </c>
      <c r="F681" s="29">
        <v>0</v>
      </c>
      <c r="G681" s="29">
        <v>0</v>
      </c>
      <c r="H681" s="29">
        <v>0</v>
      </c>
    </row>
    <row r="682" spans="1:8" x14ac:dyDescent="0.25">
      <c r="A682" s="29" t="s">
        <v>64</v>
      </c>
      <c r="B682" s="29">
        <v>0</v>
      </c>
      <c r="C682" s="29">
        <v>0</v>
      </c>
      <c r="D682" s="29">
        <v>0</v>
      </c>
      <c r="E682" s="29">
        <v>0</v>
      </c>
      <c r="F682" s="29">
        <v>0</v>
      </c>
      <c r="G682" s="29">
        <v>0</v>
      </c>
      <c r="H682" s="29">
        <v>0</v>
      </c>
    </row>
    <row r="683" spans="1:8" x14ac:dyDescent="0.25">
      <c r="A683" s="29" t="s">
        <v>65</v>
      </c>
      <c r="B683" s="29">
        <v>0</v>
      </c>
      <c r="C683" s="29">
        <v>0</v>
      </c>
      <c r="D683" s="29">
        <v>0</v>
      </c>
      <c r="E683" s="29">
        <v>0</v>
      </c>
      <c r="F683" s="29">
        <v>0</v>
      </c>
      <c r="G683" s="29">
        <v>0</v>
      </c>
      <c r="H683" s="29">
        <v>0</v>
      </c>
    </row>
    <row r="684" spans="1:8" x14ac:dyDescent="0.25">
      <c r="A684" s="29" t="s">
        <v>66</v>
      </c>
      <c r="B684" s="29">
        <v>0</v>
      </c>
      <c r="C684" s="29">
        <v>0</v>
      </c>
      <c r="D684" s="29">
        <v>0</v>
      </c>
      <c r="E684" s="29">
        <v>0</v>
      </c>
      <c r="F684" s="29">
        <v>0</v>
      </c>
      <c r="G684" s="29">
        <v>0</v>
      </c>
      <c r="H684" s="29">
        <v>0</v>
      </c>
    </row>
    <row r="685" spans="1:8" x14ac:dyDescent="0.25">
      <c r="A685" s="29" t="s">
        <v>67</v>
      </c>
      <c r="B685" s="29">
        <v>510</v>
      </c>
      <c r="C685" s="29">
        <v>88</v>
      </c>
      <c r="D685" s="29">
        <v>0</v>
      </c>
      <c r="E685" s="29">
        <v>0</v>
      </c>
      <c r="F685" s="29">
        <v>0</v>
      </c>
      <c r="G685" s="29">
        <v>0</v>
      </c>
      <c r="H685" s="29">
        <v>422</v>
      </c>
    </row>
    <row r="686" spans="1:8" x14ac:dyDescent="0.25">
      <c r="A686" s="29" t="s">
        <v>68</v>
      </c>
      <c r="B686" s="29">
        <v>183</v>
      </c>
      <c r="C686" s="29">
        <v>36</v>
      </c>
      <c r="D686" s="29">
        <v>0</v>
      </c>
      <c r="E686" s="29">
        <v>0</v>
      </c>
      <c r="F686" s="29">
        <v>0</v>
      </c>
      <c r="G686" s="29">
        <v>0</v>
      </c>
      <c r="H686" s="29">
        <v>147</v>
      </c>
    </row>
    <row r="687" spans="1:8" x14ac:dyDescent="0.25">
      <c r="A687" s="29" t="s">
        <v>69</v>
      </c>
      <c r="B687" s="29">
        <v>332</v>
      </c>
      <c r="C687" s="29">
        <v>126</v>
      </c>
      <c r="D687" s="29">
        <v>0</v>
      </c>
      <c r="E687" s="29">
        <v>0</v>
      </c>
      <c r="F687" s="29">
        <v>0</v>
      </c>
      <c r="G687" s="29">
        <v>0</v>
      </c>
      <c r="H687" s="29">
        <v>206</v>
      </c>
    </row>
    <row r="688" spans="1:8" x14ac:dyDescent="0.25">
      <c r="A688" s="29" t="s">
        <v>70</v>
      </c>
      <c r="B688" s="29">
        <v>198</v>
      </c>
      <c r="C688" s="29">
        <v>40</v>
      </c>
      <c r="D688" s="29">
        <v>0</v>
      </c>
      <c r="E688" s="29">
        <v>0</v>
      </c>
      <c r="F688" s="29">
        <v>0</v>
      </c>
      <c r="G688" s="29">
        <v>0</v>
      </c>
      <c r="H688" s="29">
        <v>158</v>
      </c>
    </row>
    <row r="689" spans="1:8" x14ac:dyDescent="0.25">
      <c r="A689" s="29" t="s">
        <v>71</v>
      </c>
      <c r="B689" s="29">
        <v>392</v>
      </c>
      <c r="C689" s="29">
        <v>79</v>
      </c>
      <c r="D689" s="29">
        <v>0</v>
      </c>
      <c r="E689" s="29">
        <v>0</v>
      </c>
      <c r="F689" s="29">
        <v>0</v>
      </c>
      <c r="G689" s="29">
        <v>0</v>
      </c>
      <c r="H689" s="29">
        <v>313</v>
      </c>
    </row>
    <row r="690" spans="1:8" x14ac:dyDescent="0.25">
      <c r="A690" s="29" t="s">
        <v>72</v>
      </c>
      <c r="B690" s="29">
        <v>707</v>
      </c>
      <c r="C690" s="29">
        <v>235</v>
      </c>
      <c r="D690" s="29">
        <v>0</v>
      </c>
      <c r="E690" s="29">
        <v>0</v>
      </c>
      <c r="F690" s="29">
        <v>0</v>
      </c>
      <c r="G690" s="29">
        <v>0</v>
      </c>
      <c r="H690" s="29">
        <v>472</v>
      </c>
    </row>
    <row r="691" spans="1:8" x14ac:dyDescent="0.25">
      <c r="A691" s="29" t="s">
        <v>73</v>
      </c>
      <c r="B691" s="29">
        <v>676</v>
      </c>
      <c r="C691" s="29">
        <v>131</v>
      </c>
      <c r="D691" s="29">
        <v>0</v>
      </c>
      <c r="E691" s="29">
        <v>0</v>
      </c>
      <c r="F691" s="29">
        <v>0</v>
      </c>
      <c r="G691" s="29">
        <v>0</v>
      </c>
      <c r="H691" s="29">
        <v>545</v>
      </c>
    </row>
    <row r="692" spans="1:8" x14ac:dyDescent="0.25">
      <c r="A692" s="29" t="s">
        <v>74</v>
      </c>
      <c r="B692" s="29">
        <v>207</v>
      </c>
      <c r="C692" s="29">
        <v>15</v>
      </c>
      <c r="D692" s="29">
        <v>0</v>
      </c>
      <c r="E692" s="29">
        <v>0</v>
      </c>
      <c r="F692" s="29">
        <v>0</v>
      </c>
      <c r="G692" s="29">
        <v>0</v>
      </c>
      <c r="H692" s="29">
        <v>192</v>
      </c>
    </row>
    <row r="693" spans="1:8" x14ac:dyDescent="0.25">
      <c r="A693" s="29" t="s">
        <v>75</v>
      </c>
      <c r="B693" s="29">
        <v>135</v>
      </c>
      <c r="C693" s="29">
        <v>28</v>
      </c>
      <c r="D693" s="29">
        <v>0</v>
      </c>
      <c r="E693" s="29">
        <v>0</v>
      </c>
      <c r="F693" s="29">
        <v>0</v>
      </c>
      <c r="G693" s="29">
        <v>0</v>
      </c>
      <c r="H693" s="29">
        <v>107</v>
      </c>
    </row>
    <row r="694" spans="1:8" x14ac:dyDescent="0.25">
      <c r="A694" s="29" t="s">
        <v>76</v>
      </c>
      <c r="B694" s="29">
        <v>113</v>
      </c>
      <c r="C694" s="29">
        <v>30</v>
      </c>
      <c r="D694" s="29">
        <v>0</v>
      </c>
      <c r="E694" s="29">
        <v>0</v>
      </c>
      <c r="F694" s="29">
        <v>0</v>
      </c>
      <c r="G694" s="29">
        <v>0</v>
      </c>
      <c r="H694" s="29">
        <v>83</v>
      </c>
    </row>
    <row r="695" spans="1:8" x14ac:dyDescent="0.25">
      <c r="A695" s="29" t="s">
        <v>77</v>
      </c>
      <c r="B695" s="29">
        <v>559</v>
      </c>
      <c r="C695" s="29">
        <v>295</v>
      </c>
      <c r="D695" s="29">
        <v>0</v>
      </c>
      <c r="E695" s="29">
        <v>0</v>
      </c>
      <c r="F695" s="29">
        <v>0</v>
      </c>
      <c r="G695" s="29">
        <v>0</v>
      </c>
      <c r="H695" s="29">
        <v>264</v>
      </c>
    </row>
    <row r="696" spans="1:8" x14ac:dyDescent="0.25">
      <c r="A696" s="29" t="s">
        <v>78</v>
      </c>
      <c r="B696" s="29">
        <v>797</v>
      </c>
      <c r="C696" s="29">
        <v>215</v>
      </c>
      <c r="D696" s="29">
        <v>0</v>
      </c>
      <c r="E696" s="29">
        <v>0</v>
      </c>
      <c r="F696" s="29">
        <v>0</v>
      </c>
      <c r="G696" s="29">
        <v>0</v>
      </c>
      <c r="H696" s="29">
        <v>582</v>
      </c>
    </row>
    <row r="697" spans="1:8" x14ac:dyDescent="0.25">
      <c r="A697" s="29" t="s">
        <v>79</v>
      </c>
      <c r="B697" s="29">
        <v>2770</v>
      </c>
      <c r="C697" s="29">
        <v>340</v>
      </c>
      <c r="D697" s="29">
        <v>0</v>
      </c>
      <c r="E697" s="29">
        <v>0</v>
      </c>
      <c r="F697" s="29">
        <v>0</v>
      </c>
      <c r="G697" s="29">
        <v>0</v>
      </c>
      <c r="H697" s="29">
        <v>2430</v>
      </c>
    </row>
    <row r="698" spans="1:8" x14ac:dyDescent="0.25">
      <c r="A698" s="29" t="s">
        <v>80</v>
      </c>
      <c r="B698" s="29">
        <v>1645</v>
      </c>
      <c r="C698" s="29">
        <v>565</v>
      </c>
      <c r="D698" s="29">
        <v>0</v>
      </c>
      <c r="E698" s="29">
        <v>0</v>
      </c>
      <c r="F698" s="29">
        <v>0</v>
      </c>
      <c r="G698" s="29">
        <v>0</v>
      </c>
      <c r="H698" s="29">
        <v>1080</v>
      </c>
    </row>
    <row r="699" spans="1:8" x14ac:dyDescent="0.25">
      <c r="A699" s="29" t="s">
        <v>81</v>
      </c>
      <c r="B699" s="29">
        <v>772</v>
      </c>
      <c r="C699" s="29">
        <v>221</v>
      </c>
      <c r="D699" s="29">
        <v>0</v>
      </c>
      <c r="E699" s="29">
        <v>0</v>
      </c>
      <c r="F699" s="29">
        <v>0</v>
      </c>
      <c r="G699" s="29">
        <v>0</v>
      </c>
      <c r="H699" s="29">
        <v>551</v>
      </c>
    </row>
    <row r="700" spans="1:8" x14ac:dyDescent="0.25">
      <c r="A700" s="29" t="s">
        <v>82</v>
      </c>
      <c r="B700" s="29">
        <v>1517</v>
      </c>
      <c r="C700" s="29">
        <v>227</v>
      </c>
      <c r="D700" s="29">
        <v>0</v>
      </c>
      <c r="E700" s="29">
        <v>0</v>
      </c>
      <c r="F700" s="29">
        <v>0</v>
      </c>
      <c r="G700" s="29">
        <v>0</v>
      </c>
      <c r="H700" s="29">
        <v>1290</v>
      </c>
    </row>
    <row r="701" spans="1:8" x14ac:dyDescent="0.25">
      <c r="A701" s="29" t="s">
        <v>83</v>
      </c>
      <c r="B701" s="29">
        <v>2354</v>
      </c>
      <c r="C701" s="29">
        <v>906</v>
      </c>
      <c r="D701" s="29">
        <v>0</v>
      </c>
      <c r="E701" s="29">
        <v>0</v>
      </c>
      <c r="F701" s="29">
        <v>0</v>
      </c>
      <c r="G701" s="29">
        <v>0</v>
      </c>
      <c r="H701" s="29">
        <v>1448</v>
      </c>
    </row>
    <row r="702" spans="1:8" x14ac:dyDescent="0.25">
      <c r="A702" s="29" t="s">
        <v>84</v>
      </c>
      <c r="B702" s="29">
        <v>2268</v>
      </c>
      <c r="C702" s="29">
        <v>646</v>
      </c>
      <c r="D702" s="29">
        <v>0</v>
      </c>
      <c r="E702" s="29">
        <v>0</v>
      </c>
      <c r="F702" s="29">
        <v>0</v>
      </c>
      <c r="G702" s="29">
        <v>0</v>
      </c>
      <c r="H702" s="29">
        <v>1622</v>
      </c>
    </row>
    <row r="703" spans="1:8" x14ac:dyDescent="0.25">
      <c r="A703" s="29" t="s">
        <v>85</v>
      </c>
      <c r="B703" s="29">
        <v>22361</v>
      </c>
      <c r="C703" s="29">
        <v>3173</v>
      </c>
      <c r="D703" s="29">
        <v>0</v>
      </c>
      <c r="E703" s="29">
        <v>0</v>
      </c>
      <c r="F703" s="29">
        <v>0</v>
      </c>
      <c r="G703" s="29">
        <v>0</v>
      </c>
      <c r="H703" s="29">
        <v>19188</v>
      </c>
    </row>
    <row r="704" spans="1:8" x14ac:dyDescent="0.25">
      <c r="A704" s="29" t="s">
        <v>86</v>
      </c>
      <c r="B704" s="29">
        <v>4925</v>
      </c>
      <c r="C704" s="29">
        <v>1610</v>
      </c>
      <c r="D704" s="29">
        <v>0</v>
      </c>
      <c r="E704" s="29">
        <v>0</v>
      </c>
      <c r="F704" s="29">
        <v>0</v>
      </c>
      <c r="G704" s="29">
        <v>0</v>
      </c>
      <c r="H704" s="29">
        <v>3315</v>
      </c>
    </row>
    <row r="705" spans="1:8" x14ac:dyDescent="0.25">
      <c r="A705" s="29" t="s">
        <v>87</v>
      </c>
      <c r="B705" s="29">
        <v>2546</v>
      </c>
      <c r="C705" s="29">
        <v>868</v>
      </c>
      <c r="D705" s="29">
        <v>0</v>
      </c>
      <c r="E705" s="29">
        <v>0</v>
      </c>
      <c r="F705" s="29">
        <v>0</v>
      </c>
      <c r="G705" s="29">
        <v>0</v>
      </c>
      <c r="H705" s="29">
        <v>1678</v>
      </c>
    </row>
    <row r="706" spans="1:8" x14ac:dyDescent="0.25">
      <c r="A706" s="29" t="s">
        <v>88</v>
      </c>
      <c r="B706" s="29">
        <v>4459</v>
      </c>
      <c r="C706" s="29">
        <v>704</v>
      </c>
      <c r="D706" s="29">
        <v>0</v>
      </c>
      <c r="E706" s="29">
        <v>0</v>
      </c>
      <c r="F706" s="29">
        <v>0</v>
      </c>
      <c r="G706" s="29">
        <v>0</v>
      </c>
      <c r="H706" s="29">
        <v>3755</v>
      </c>
    </row>
    <row r="707" spans="1:8" x14ac:dyDescent="0.25">
      <c r="A707" s="29" t="s">
        <v>89</v>
      </c>
      <c r="B707" s="29">
        <v>8937</v>
      </c>
      <c r="C707" s="29">
        <v>3225</v>
      </c>
      <c r="D707" s="29">
        <v>0</v>
      </c>
      <c r="E707" s="29">
        <v>0</v>
      </c>
      <c r="F707" s="29">
        <v>0</v>
      </c>
      <c r="G707" s="29">
        <v>0</v>
      </c>
      <c r="H707" s="29">
        <v>5712</v>
      </c>
    </row>
    <row r="708" spans="1:8" x14ac:dyDescent="0.25">
      <c r="A708" s="29" t="s">
        <v>90</v>
      </c>
      <c r="B708" s="29">
        <v>7566</v>
      </c>
      <c r="C708" s="29">
        <v>2264</v>
      </c>
      <c r="D708" s="29">
        <v>0</v>
      </c>
      <c r="E708" s="29">
        <v>0</v>
      </c>
      <c r="F708" s="29">
        <v>0</v>
      </c>
      <c r="G708" s="29">
        <v>0</v>
      </c>
      <c r="H708" s="29">
        <v>5302</v>
      </c>
    </row>
    <row r="709" spans="1:8" x14ac:dyDescent="0.25">
      <c r="A709" s="29" t="s">
        <v>91</v>
      </c>
      <c r="B709" s="29">
        <v>19194</v>
      </c>
      <c r="C709" s="29">
        <v>3975</v>
      </c>
      <c r="D709" s="29">
        <v>0</v>
      </c>
      <c r="E709" s="29">
        <v>0</v>
      </c>
      <c r="F709" s="29">
        <v>0</v>
      </c>
      <c r="G709" s="29">
        <v>0</v>
      </c>
      <c r="H709" s="29">
        <v>15219</v>
      </c>
    </row>
    <row r="710" spans="1:8" x14ac:dyDescent="0.25">
      <c r="A710" s="29" t="s">
        <v>92</v>
      </c>
      <c r="B710" s="29">
        <v>5200</v>
      </c>
      <c r="C710" s="29">
        <v>462</v>
      </c>
      <c r="D710" s="29">
        <v>0</v>
      </c>
      <c r="E710" s="29">
        <v>0</v>
      </c>
      <c r="F710" s="29">
        <v>0</v>
      </c>
      <c r="G710" s="29">
        <v>0</v>
      </c>
      <c r="H710" s="29">
        <v>4738</v>
      </c>
    </row>
    <row r="711" spans="1:8" x14ac:dyDescent="0.25">
      <c r="A711" s="29" t="s">
        <v>93</v>
      </c>
      <c r="B711" s="29">
        <v>3435</v>
      </c>
      <c r="C711" s="29">
        <v>2974</v>
      </c>
      <c r="D711" s="29">
        <v>0</v>
      </c>
      <c r="E711" s="29">
        <v>0</v>
      </c>
      <c r="F711" s="29">
        <v>0</v>
      </c>
      <c r="G711" s="29">
        <v>0</v>
      </c>
      <c r="H711" s="29">
        <v>461</v>
      </c>
    </row>
    <row r="712" spans="1:8" x14ac:dyDescent="0.25">
      <c r="A712" s="29" t="s">
        <v>94</v>
      </c>
      <c r="B712" s="29">
        <v>9775</v>
      </c>
      <c r="C712" s="29">
        <v>2565</v>
      </c>
      <c r="D712" s="29">
        <v>0</v>
      </c>
      <c r="E712" s="29">
        <v>0</v>
      </c>
      <c r="F712" s="29">
        <v>0</v>
      </c>
      <c r="G712" s="29">
        <v>0</v>
      </c>
      <c r="H712" s="29">
        <v>7210</v>
      </c>
    </row>
    <row r="713" spans="1:8" x14ac:dyDescent="0.25">
      <c r="A713" s="29" t="s">
        <v>95</v>
      </c>
      <c r="B713" s="29">
        <v>5490</v>
      </c>
      <c r="C713" s="29">
        <v>1535</v>
      </c>
      <c r="D713" s="29">
        <v>0</v>
      </c>
      <c r="E713" s="29">
        <v>0</v>
      </c>
      <c r="F713" s="29">
        <v>0</v>
      </c>
      <c r="G713" s="29">
        <v>0</v>
      </c>
      <c r="H713" s="29">
        <v>3955</v>
      </c>
    </row>
    <row r="714" spans="1:8" x14ac:dyDescent="0.25">
      <c r="A714" s="29" t="s">
        <v>96</v>
      </c>
      <c r="B714" s="29">
        <v>10768</v>
      </c>
      <c r="C714" s="29">
        <v>5286</v>
      </c>
      <c r="D714" s="29">
        <v>0</v>
      </c>
      <c r="E714" s="29">
        <v>0</v>
      </c>
      <c r="F714" s="29">
        <v>0</v>
      </c>
      <c r="G714" s="29">
        <v>0</v>
      </c>
      <c r="H714" s="29">
        <v>5482</v>
      </c>
    </row>
    <row r="715" spans="1:8" x14ac:dyDescent="0.25">
      <c r="A715" s="29" t="s">
        <v>97</v>
      </c>
      <c r="B715" s="29">
        <v>1407</v>
      </c>
      <c r="C715" s="29">
        <v>478</v>
      </c>
      <c r="D715" s="29">
        <v>0</v>
      </c>
      <c r="E715" s="29">
        <v>0</v>
      </c>
      <c r="F715" s="29">
        <v>0</v>
      </c>
      <c r="G715" s="29">
        <v>0</v>
      </c>
      <c r="H715" s="29">
        <v>929</v>
      </c>
    </row>
    <row r="716" spans="1:8" x14ac:dyDescent="0.25">
      <c r="A716" s="29" t="s">
        <v>98</v>
      </c>
      <c r="B716" s="29">
        <v>9523</v>
      </c>
      <c r="C716" s="29">
        <v>4054</v>
      </c>
      <c r="D716" s="29">
        <v>0</v>
      </c>
      <c r="E716" s="29">
        <v>0</v>
      </c>
      <c r="F716" s="29">
        <v>0</v>
      </c>
      <c r="G716" s="29">
        <v>0</v>
      </c>
      <c r="H716" s="29">
        <v>5469</v>
      </c>
    </row>
    <row r="717" spans="1:8" x14ac:dyDescent="0.25">
      <c r="A717" s="29" t="s">
        <v>99</v>
      </c>
      <c r="B717" s="29">
        <v>8355</v>
      </c>
      <c r="C717" s="29">
        <v>7197</v>
      </c>
      <c r="D717" s="29">
        <v>0</v>
      </c>
      <c r="E717" s="29">
        <v>0</v>
      </c>
      <c r="F717" s="29">
        <v>0</v>
      </c>
      <c r="G717" s="29">
        <v>0</v>
      </c>
      <c r="H717" s="29">
        <v>1158</v>
      </c>
    </row>
    <row r="718" spans="1:8" x14ac:dyDescent="0.25">
      <c r="A718" s="29" t="s">
        <v>100</v>
      </c>
      <c r="B718" s="29">
        <v>1822</v>
      </c>
      <c r="C718" s="29">
        <v>628</v>
      </c>
      <c r="D718" s="29">
        <v>0</v>
      </c>
      <c r="E718" s="29">
        <v>0</v>
      </c>
      <c r="F718" s="29">
        <v>0</v>
      </c>
      <c r="G718" s="29">
        <v>0</v>
      </c>
      <c r="H718" s="29">
        <v>1194</v>
      </c>
    </row>
    <row r="719" spans="1:8" x14ac:dyDescent="0.25">
      <c r="A719" s="29" t="s">
        <v>101</v>
      </c>
      <c r="B719" s="29">
        <v>3809</v>
      </c>
      <c r="C719" s="29">
        <v>1870</v>
      </c>
      <c r="D719" s="29">
        <v>0</v>
      </c>
      <c r="E719" s="29">
        <v>0</v>
      </c>
      <c r="F719" s="29">
        <v>0</v>
      </c>
      <c r="G719" s="29">
        <v>0</v>
      </c>
      <c r="H719" s="29">
        <v>1939</v>
      </c>
    </row>
    <row r="720" spans="1:8" x14ac:dyDescent="0.25">
      <c r="A720" s="29" t="s">
        <v>102</v>
      </c>
      <c r="B720" s="29">
        <v>2171</v>
      </c>
      <c r="C720" s="29">
        <v>750</v>
      </c>
      <c r="D720" s="29">
        <v>0</v>
      </c>
      <c r="E720" s="29">
        <v>0</v>
      </c>
      <c r="F720" s="29">
        <v>0</v>
      </c>
      <c r="G720" s="29">
        <v>0</v>
      </c>
      <c r="H720" s="29">
        <v>1421</v>
      </c>
    </row>
    <row r="721" spans="1:8" x14ac:dyDescent="0.25">
      <c r="A721" s="29" t="s">
        <v>500</v>
      </c>
      <c r="B721" s="29"/>
      <c r="C721" s="29"/>
      <c r="D721" s="29"/>
      <c r="E721" s="29"/>
      <c r="F721" s="29"/>
      <c r="G721" s="29"/>
      <c r="H721" s="29"/>
    </row>
    <row r="722" spans="1:8" x14ac:dyDescent="0.25">
      <c r="A722" s="29" t="s">
        <v>0</v>
      </c>
      <c r="B722" s="29" t="s">
        <v>1</v>
      </c>
      <c r="C722" s="29" t="s">
        <v>2</v>
      </c>
      <c r="D722" s="29" t="s">
        <v>3</v>
      </c>
      <c r="E722" s="29" t="s">
        <v>4</v>
      </c>
      <c r="F722" s="29" t="s">
        <v>5</v>
      </c>
      <c r="G722" s="29" t="s">
        <v>6</v>
      </c>
      <c r="H722" s="29" t="s">
        <v>7</v>
      </c>
    </row>
    <row r="723" spans="1:8" x14ac:dyDescent="0.25">
      <c r="A723" s="29" t="s">
        <v>8</v>
      </c>
      <c r="B723" s="29" t="s">
        <v>9</v>
      </c>
      <c r="C723" s="29" t="s">
        <v>9</v>
      </c>
      <c r="D723" s="29" t="s">
        <v>9</v>
      </c>
      <c r="E723" s="29" t="s">
        <v>9</v>
      </c>
      <c r="F723" s="29" t="s">
        <v>9</v>
      </c>
      <c r="G723" s="29" t="s">
        <v>9</v>
      </c>
      <c r="H723" s="29" t="s">
        <v>9</v>
      </c>
    </row>
    <row r="724" spans="1:8" x14ac:dyDescent="0.25">
      <c r="A724" s="29" t="s">
        <v>10</v>
      </c>
      <c r="B724" s="29">
        <v>0</v>
      </c>
      <c r="C724" s="29">
        <v>0</v>
      </c>
      <c r="D724" s="29">
        <v>0</v>
      </c>
      <c r="E724" s="29">
        <v>0</v>
      </c>
      <c r="F724" s="29">
        <v>0</v>
      </c>
      <c r="G724" s="29">
        <v>0</v>
      </c>
      <c r="H724" s="29">
        <v>0</v>
      </c>
    </row>
    <row r="725" spans="1:8" x14ac:dyDescent="0.25">
      <c r="A725" s="29" t="s">
        <v>11</v>
      </c>
      <c r="B725" s="29">
        <v>0</v>
      </c>
      <c r="C725" s="29">
        <v>0</v>
      </c>
      <c r="D725" s="29">
        <v>0</v>
      </c>
      <c r="E725" s="29">
        <v>0</v>
      </c>
      <c r="F725" s="29">
        <v>0</v>
      </c>
      <c r="G725" s="29">
        <v>0</v>
      </c>
      <c r="H725" s="29">
        <v>0</v>
      </c>
    </row>
    <row r="726" spans="1:8" x14ac:dyDescent="0.25">
      <c r="A726" s="29" t="s">
        <v>12</v>
      </c>
      <c r="B726" s="29">
        <v>0</v>
      </c>
      <c r="C726" s="29">
        <v>0</v>
      </c>
      <c r="D726" s="29">
        <v>0</v>
      </c>
      <c r="E726" s="29">
        <v>0</v>
      </c>
      <c r="F726" s="29">
        <v>0</v>
      </c>
      <c r="G726" s="29">
        <v>0</v>
      </c>
      <c r="H726" s="29">
        <v>0</v>
      </c>
    </row>
    <row r="727" spans="1:8" x14ac:dyDescent="0.25">
      <c r="A727" s="29" t="s">
        <v>13</v>
      </c>
      <c r="B727" s="29">
        <v>0</v>
      </c>
      <c r="C727" s="29">
        <v>0</v>
      </c>
      <c r="D727" s="29">
        <v>0</v>
      </c>
      <c r="E727" s="29">
        <v>0</v>
      </c>
      <c r="F727" s="29">
        <v>0</v>
      </c>
      <c r="G727" s="29">
        <v>0</v>
      </c>
      <c r="H727" s="29">
        <v>0</v>
      </c>
    </row>
    <row r="728" spans="1:8" x14ac:dyDescent="0.25">
      <c r="A728" s="29" t="s">
        <v>14</v>
      </c>
      <c r="B728" s="29">
        <v>0</v>
      </c>
      <c r="C728" s="29">
        <v>0</v>
      </c>
      <c r="D728" s="29">
        <v>0</v>
      </c>
      <c r="E728" s="29">
        <v>0</v>
      </c>
      <c r="F728" s="29">
        <v>0</v>
      </c>
      <c r="G728" s="29">
        <v>0</v>
      </c>
      <c r="H728" s="29">
        <v>0</v>
      </c>
    </row>
    <row r="729" spans="1:8" x14ac:dyDescent="0.25">
      <c r="A729" s="29" t="s">
        <v>15</v>
      </c>
      <c r="B729" s="29">
        <v>0</v>
      </c>
      <c r="C729" s="29">
        <v>0</v>
      </c>
      <c r="D729" s="29">
        <v>0</v>
      </c>
      <c r="E729" s="29">
        <v>0</v>
      </c>
      <c r="F729" s="29">
        <v>0</v>
      </c>
      <c r="G729" s="29">
        <v>0</v>
      </c>
      <c r="H729" s="29">
        <v>0</v>
      </c>
    </row>
    <row r="730" spans="1:8" x14ac:dyDescent="0.25">
      <c r="A730" s="29" t="s">
        <v>16</v>
      </c>
      <c r="B730" s="29">
        <v>0</v>
      </c>
      <c r="C730" s="29">
        <v>0</v>
      </c>
      <c r="D730" s="29">
        <v>0</v>
      </c>
      <c r="E730" s="29">
        <v>0</v>
      </c>
      <c r="F730" s="29">
        <v>0</v>
      </c>
      <c r="G730" s="29">
        <v>0</v>
      </c>
      <c r="H730" s="29">
        <v>0</v>
      </c>
    </row>
    <row r="731" spans="1:8" x14ac:dyDescent="0.25">
      <c r="A731" s="29" t="s">
        <v>17</v>
      </c>
      <c r="B731" s="29">
        <v>0</v>
      </c>
      <c r="C731" s="29">
        <v>0</v>
      </c>
      <c r="D731" s="29">
        <v>0</v>
      </c>
      <c r="E731" s="29">
        <v>0</v>
      </c>
      <c r="F731" s="29">
        <v>0</v>
      </c>
      <c r="G731" s="29">
        <v>0</v>
      </c>
      <c r="H731" s="29">
        <v>0</v>
      </c>
    </row>
    <row r="732" spans="1:8" x14ac:dyDescent="0.25">
      <c r="A732" s="29" t="s">
        <v>18</v>
      </c>
      <c r="B732" s="29">
        <v>0</v>
      </c>
      <c r="C732" s="29">
        <v>0</v>
      </c>
      <c r="D732" s="29">
        <v>0</v>
      </c>
      <c r="E732" s="29">
        <v>0</v>
      </c>
      <c r="F732" s="29">
        <v>0</v>
      </c>
      <c r="G732" s="29">
        <v>0</v>
      </c>
      <c r="H732" s="29">
        <v>0</v>
      </c>
    </row>
    <row r="733" spans="1:8" x14ac:dyDescent="0.25">
      <c r="A733" s="29" t="s">
        <v>19</v>
      </c>
      <c r="B733" s="29">
        <v>0</v>
      </c>
      <c r="C733" s="29">
        <v>0</v>
      </c>
      <c r="D733" s="29">
        <v>0</v>
      </c>
      <c r="E733" s="29">
        <v>0</v>
      </c>
      <c r="F733" s="29">
        <v>0</v>
      </c>
      <c r="G733" s="29">
        <v>0</v>
      </c>
      <c r="H733" s="29">
        <v>0</v>
      </c>
    </row>
    <row r="734" spans="1:8" x14ac:dyDescent="0.25">
      <c r="A734" s="29" t="s">
        <v>20</v>
      </c>
      <c r="B734" s="29">
        <v>1</v>
      </c>
      <c r="C734" s="29">
        <v>0</v>
      </c>
      <c r="D734" s="29">
        <v>0</v>
      </c>
      <c r="E734" s="29">
        <v>0</v>
      </c>
      <c r="F734" s="29">
        <v>0</v>
      </c>
      <c r="G734" s="29">
        <v>0</v>
      </c>
      <c r="H734" s="29">
        <v>1</v>
      </c>
    </row>
    <row r="735" spans="1:8" x14ac:dyDescent="0.25">
      <c r="A735" s="29" t="s">
        <v>21</v>
      </c>
      <c r="B735" s="29">
        <v>0</v>
      </c>
      <c r="C735" s="29">
        <v>0</v>
      </c>
      <c r="D735" s="29">
        <v>0</v>
      </c>
      <c r="E735" s="29">
        <v>0</v>
      </c>
      <c r="F735" s="29">
        <v>0</v>
      </c>
      <c r="G735" s="29">
        <v>0</v>
      </c>
      <c r="H735" s="29">
        <v>0</v>
      </c>
    </row>
    <row r="736" spans="1:8" x14ac:dyDescent="0.25">
      <c r="A736" s="29" t="s">
        <v>22</v>
      </c>
      <c r="B736" s="29">
        <v>0</v>
      </c>
      <c r="C736" s="29">
        <v>0</v>
      </c>
      <c r="D736" s="29">
        <v>0</v>
      </c>
      <c r="E736" s="29">
        <v>0</v>
      </c>
      <c r="F736" s="29">
        <v>0</v>
      </c>
      <c r="G736" s="29">
        <v>0</v>
      </c>
      <c r="H736" s="29">
        <v>0</v>
      </c>
    </row>
    <row r="737" spans="1:8" x14ac:dyDescent="0.25">
      <c r="A737" s="29" t="s">
        <v>501</v>
      </c>
      <c r="B737" s="29"/>
      <c r="C737" s="29"/>
      <c r="D737" s="29"/>
      <c r="E737" s="29"/>
      <c r="F737" s="29"/>
      <c r="G737" s="29"/>
      <c r="H737" s="29"/>
    </row>
    <row r="738" spans="1:8" x14ac:dyDescent="0.25">
      <c r="A738" s="29" t="s">
        <v>23</v>
      </c>
      <c r="B738" s="29" t="s">
        <v>1</v>
      </c>
      <c r="C738" s="29" t="s">
        <v>2</v>
      </c>
      <c r="D738" s="29" t="s">
        <v>3</v>
      </c>
      <c r="E738" s="29" t="s">
        <v>4</v>
      </c>
      <c r="F738" s="29" t="s">
        <v>5</v>
      </c>
      <c r="G738" s="29" t="s">
        <v>6</v>
      </c>
      <c r="H738" s="29" t="s">
        <v>7</v>
      </c>
    </row>
    <row r="739" spans="1:8" x14ac:dyDescent="0.25">
      <c r="A739" s="29" t="s">
        <v>8</v>
      </c>
      <c r="B739" s="29" t="s">
        <v>9</v>
      </c>
      <c r="C739" s="29" t="s">
        <v>9</v>
      </c>
      <c r="D739" s="29" t="s">
        <v>9</v>
      </c>
      <c r="E739" s="29" t="s">
        <v>9</v>
      </c>
      <c r="F739" s="29" t="s">
        <v>9</v>
      </c>
      <c r="G739" s="29" t="s">
        <v>9</v>
      </c>
      <c r="H739" s="29" t="s">
        <v>9</v>
      </c>
    </row>
    <row r="740" spans="1:8" x14ac:dyDescent="0.25">
      <c r="A740" s="29" t="s">
        <v>10</v>
      </c>
      <c r="B740" s="29">
        <v>0</v>
      </c>
      <c r="C740" s="29">
        <v>0</v>
      </c>
      <c r="D740" s="29">
        <v>0</v>
      </c>
      <c r="E740" s="29">
        <v>0</v>
      </c>
      <c r="F740" s="29">
        <v>0</v>
      </c>
      <c r="G740" s="29">
        <v>0</v>
      </c>
      <c r="H740" s="29">
        <v>0</v>
      </c>
    </row>
    <row r="741" spans="1:8" x14ac:dyDescent="0.25">
      <c r="A741" s="29" t="s">
        <v>11</v>
      </c>
      <c r="B741" s="29">
        <v>0</v>
      </c>
      <c r="C741" s="29">
        <v>0</v>
      </c>
      <c r="D741" s="29">
        <v>0</v>
      </c>
      <c r="E741" s="29">
        <v>0</v>
      </c>
      <c r="F741" s="29">
        <v>0</v>
      </c>
      <c r="G741" s="29">
        <v>0</v>
      </c>
      <c r="H741" s="29">
        <v>0</v>
      </c>
    </row>
    <row r="742" spans="1:8" x14ac:dyDescent="0.25">
      <c r="A742" s="29" t="s">
        <v>12</v>
      </c>
      <c r="B742" s="29">
        <v>0</v>
      </c>
      <c r="C742" s="29">
        <v>0</v>
      </c>
      <c r="D742" s="29">
        <v>0</v>
      </c>
      <c r="E742" s="29">
        <v>0</v>
      </c>
      <c r="F742" s="29">
        <v>0</v>
      </c>
      <c r="G742" s="29">
        <v>0</v>
      </c>
      <c r="H742" s="29">
        <v>0</v>
      </c>
    </row>
    <row r="743" spans="1:8" x14ac:dyDescent="0.25">
      <c r="A743" s="29" t="s">
        <v>13</v>
      </c>
      <c r="B743" s="29">
        <v>0</v>
      </c>
      <c r="C743" s="29">
        <v>0</v>
      </c>
      <c r="D743" s="29">
        <v>0</v>
      </c>
      <c r="E743" s="29">
        <v>0</v>
      </c>
      <c r="F743" s="29">
        <v>0</v>
      </c>
      <c r="G743" s="29">
        <v>0</v>
      </c>
      <c r="H743" s="29">
        <v>0</v>
      </c>
    </row>
    <row r="744" spans="1:8" x14ac:dyDescent="0.25">
      <c r="A744" s="29" t="s">
        <v>14</v>
      </c>
      <c r="B744" s="29">
        <v>0</v>
      </c>
      <c r="C744" s="29">
        <v>0</v>
      </c>
      <c r="D744" s="29">
        <v>0</v>
      </c>
      <c r="E744" s="29">
        <v>0</v>
      </c>
      <c r="F744" s="29">
        <v>0</v>
      </c>
      <c r="G744" s="29">
        <v>0</v>
      </c>
      <c r="H744" s="29">
        <v>0</v>
      </c>
    </row>
    <row r="745" spans="1:8" x14ac:dyDescent="0.25">
      <c r="A745" s="29" t="s">
        <v>15</v>
      </c>
      <c r="B745" s="29">
        <v>0</v>
      </c>
      <c r="C745" s="29">
        <v>0</v>
      </c>
      <c r="D745" s="29">
        <v>0</v>
      </c>
      <c r="E745" s="29">
        <v>0</v>
      </c>
      <c r="F745" s="29">
        <v>0</v>
      </c>
      <c r="G745" s="29">
        <v>0</v>
      </c>
      <c r="H745" s="29">
        <v>0</v>
      </c>
    </row>
    <row r="746" spans="1:8" x14ac:dyDescent="0.25">
      <c r="A746" s="29" t="s">
        <v>16</v>
      </c>
      <c r="B746" s="29">
        <v>0</v>
      </c>
      <c r="C746" s="29">
        <v>0</v>
      </c>
      <c r="D746" s="29">
        <v>0</v>
      </c>
      <c r="E746" s="29">
        <v>0</v>
      </c>
      <c r="F746" s="29">
        <v>0</v>
      </c>
      <c r="G746" s="29">
        <v>0</v>
      </c>
      <c r="H746" s="29">
        <v>0</v>
      </c>
    </row>
    <row r="747" spans="1:8" x14ac:dyDescent="0.25">
      <c r="A747" s="29" t="s">
        <v>17</v>
      </c>
      <c r="B747" s="29">
        <v>0</v>
      </c>
      <c r="C747" s="29">
        <v>0</v>
      </c>
      <c r="D747" s="29">
        <v>0</v>
      </c>
      <c r="E747" s="29">
        <v>0</v>
      </c>
      <c r="F747" s="29">
        <v>0</v>
      </c>
      <c r="G747" s="29">
        <v>0</v>
      </c>
      <c r="H747" s="29">
        <v>0</v>
      </c>
    </row>
    <row r="748" spans="1:8" x14ac:dyDescent="0.25">
      <c r="A748" s="29" t="s">
        <v>18</v>
      </c>
      <c r="B748" s="29">
        <v>0</v>
      </c>
      <c r="C748" s="29">
        <v>0</v>
      </c>
      <c r="D748" s="29">
        <v>0</v>
      </c>
      <c r="E748" s="29">
        <v>0</v>
      </c>
      <c r="F748" s="29">
        <v>0</v>
      </c>
      <c r="G748" s="29">
        <v>0</v>
      </c>
      <c r="H748" s="29">
        <v>0</v>
      </c>
    </row>
    <row r="749" spans="1:8" x14ac:dyDescent="0.25">
      <c r="A749" s="29" t="s">
        <v>19</v>
      </c>
      <c r="B749" s="29">
        <v>0</v>
      </c>
      <c r="C749" s="29">
        <v>0</v>
      </c>
      <c r="D749" s="29">
        <v>0</v>
      </c>
      <c r="E749" s="29">
        <v>0</v>
      </c>
      <c r="F749" s="29">
        <v>0</v>
      </c>
      <c r="G749" s="29">
        <v>0</v>
      </c>
      <c r="H749" s="29">
        <v>0</v>
      </c>
    </row>
    <row r="750" spans="1:8" x14ac:dyDescent="0.25">
      <c r="A750" s="29" t="s">
        <v>20</v>
      </c>
      <c r="B750" s="29">
        <v>0</v>
      </c>
      <c r="C750" s="29">
        <v>0</v>
      </c>
      <c r="D750" s="29">
        <v>0</v>
      </c>
      <c r="E750" s="29">
        <v>0</v>
      </c>
      <c r="F750" s="29">
        <v>0</v>
      </c>
      <c r="G750" s="29">
        <v>0</v>
      </c>
      <c r="H750" s="29">
        <v>0</v>
      </c>
    </row>
    <row r="751" spans="1:8" x14ac:dyDescent="0.25">
      <c r="A751" s="29" t="s">
        <v>21</v>
      </c>
      <c r="B751" s="29">
        <v>0</v>
      </c>
      <c r="C751" s="29">
        <v>0</v>
      </c>
      <c r="D751" s="29">
        <v>0</v>
      </c>
      <c r="E751" s="29">
        <v>0</v>
      </c>
      <c r="F751" s="29">
        <v>0</v>
      </c>
      <c r="G751" s="29">
        <v>0</v>
      </c>
      <c r="H751" s="29">
        <v>0</v>
      </c>
    </row>
    <row r="752" spans="1:8" x14ac:dyDescent="0.25">
      <c r="A752" s="29" t="s">
        <v>22</v>
      </c>
      <c r="B752" s="29">
        <v>0</v>
      </c>
      <c r="C752" s="29">
        <v>0</v>
      </c>
      <c r="D752" s="29">
        <v>0</v>
      </c>
      <c r="E752" s="29">
        <v>0</v>
      </c>
      <c r="F752" s="29">
        <v>0</v>
      </c>
      <c r="G752" s="29">
        <v>0</v>
      </c>
      <c r="H752" s="29">
        <v>0</v>
      </c>
    </row>
    <row r="753" spans="1:8" x14ac:dyDescent="0.25">
      <c r="A753" s="29" t="s">
        <v>502</v>
      </c>
      <c r="B753" s="29"/>
      <c r="C753" s="29"/>
      <c r="D753" s="29"/>
      <c r="E753" s="29"/>
      <c r="F753" s="29"/>
      <c r="G753" s="29"/>
      <c r="H753" s="29"/>
    </row>
    <row r="754" spans="1:8" x14ac:dyDescent="0.25">
      <c r="A754" s="29" t="s">
        <v>24</v>
      </c>
      <c r="B754" s="29" t="s">
        <v>1</v>
      </c>
      <c r="C754" s="29" t="s">
        <v>2</v>
      </c>
      <c r="D754" s="29" t="s">
        <v>3</v>
      </c>
      <c r="E754" s="29" t="s">
        <v>4</v>
      </c>
      <c r="F754" s="29" t="s">
        <v>5</v>
      </c>
      <c r="G754" s="29" t="s">
        <v>6</v>
      </c>
      <c r="H754" s="29" t="s">
        <v>7</v>
      </c>
    </row>
    <row r="755" spans="1:8" x14ac:dyDescent="0.25">
      <c r="A755" s="29" t="s">
        <v>8</v>
      </c>
      <c r="B755" s="29" t="s">
        <v>9</v>
      </c>
      <c r="C755" s="29" t="s">
        <v>9</v>
      </c>
      <c r="D755" s="29" t="s">
        <v>9</v>
      </c>
      <c r="E755" s="29" t="s">
        <v>9</v>
      </c>
      <c r="F755" s="29" t="s">
        <v>9</v>
      </c>
      <c r="G755" s="29" t="s">
        <v>9</v>
      </c>
      <c r="H755" s="29" t="s">
        <v>9</v>
      </c>
    </row>
    <row r="756" spans="1:8" x14ac:dyDescent="0.25">
      <c r="A756" s="29" t="s">
        <v>25</v>
      </c>
      <c r="B756" s="29">
        <v>110400</v>
      </c>
      <c r="C756" s="29">
        <v>82800</v>
      </c>
      <c r="D756" s="29">
        <v>0</v>
      </c>
      <c r="E756" s="29">
        <v>0</v>
      </c>
      <c r="F756" s="29">
        <v>0</v>
      </c>
      <c r="G756" s="29">
        <v>27000</v>
      </c>
      <c r="H756" s="29">
        <v>600</v>
      </c>
    </row>
    <row r="757" spans="1:8" x14ac:dyDescent="0.25">
      <c r="A757" s="29" t="s">
        <v>26</v>
      </c>
      <c r="B757" s="29">
        <v>6965</v>
      </c>
      <c r="C757" s="29">
        <v>3100</v>
      </c>
      <c r="D757" s="29">
        <v>0</v>
      </c>
      <c r="E757" s="29">
        <v>0</v>
      </c>
      <c r="F757" s="29">
        <v>0</v>
      </c>
      <c r="G757" s="29">
        <v>0</v>
      </c>
      <c r="H757" s="29">
        <v>3865</v>
      </c>
    </row>
    <row r="758" spans="1:8" x14ac:dyDescent="0.25">
      <c r="A758" s="29" t="s">
        <v>27</v>
      </c>
      <c r="B758" s="29">
        <v>0</v>
      </c>
      <c r="C758" s="29">
        <v>0</v>
      </c>
      <c r="D758" s="29">
        <v>0</v>
      </c>
      <c r="E758" s="29">
        <v>0</v>
      </c>
      <c r="F758" s="29">
        <v>0</v>
      </c>
      <c r="G758" s="29">
        <v>0</v>
      </c>
      <c r="H758" s="29">
        <v>0</v>
      </c>
    </row>
    <row r="759" spans="1:8" x14ac:dyDescent="0.25">
      <c r="A759" s="29" t="s">
        <v>28</v>
      </c>
      <c r="B759" s="29">
        <v>0</v>
      </c>
      <c r="C759" s="29">
        <v>0</v>
      </c>
      <c r="D759" s="29">
        <v>0</v>
      </c>
      <c r="E759" s="29">
        <v>0</v>
      </c>
      <c r="F759" s="29">
        <v>0</v>
      </c>
      <c r="G759" s="29">
        <v>0</v>
      </c>
      <c r="H759" s="29">
        <v>0</v>
      </c>
    </row>
    <row r="760" spans="1:8" x14ac:dyDescent="0.25">
      <c r="A760" s="29" t="s">
        <v>29</v>
      </c>
      <c r="B760" s="29">
        <v>960</v>
      </c>
      <c r="C760" s="29">
        <v>0</v>
      </c>
      <c r="D760" s="29">
        <v>0</v>
      </c>
      <c r="E760" s="29">
        <v>0</v>
      </c>
      <c r="F760" s="29">
        <v>0</v>
      </c>
      <c r="G760" s="29">
        <v>0</v>
      </c>
      <c r="H760" s="29">
        <v>960</v>
      </c>
    </row>
    <row r="761" spans="1:8" x14ac:dyDescent="0.25">
      <c r="A761" s="29" t="s">
        <v>30</v>
      </c>
      <c r="B761" s="29">
        <v>0</v>
      </c>
      <c r="C761" s="29">
        <v>0</v>
      </c>
      <c r="D761" s="29">
        <v>0</v>
      </c>
      <c r="E761" s="29">
        <v>0</v>
      </c>
      <c r="F761" s="29">
        <v>0</v>
      </c>
      <c r="G761" s="29">
        <v>0</v>
      </c>
      <c r="H761" s="29">
        <v>0</v>
      </c>
    </row>
    <row r="762" spans="1:8" x14ac:dyDescent="0.25">
      <c r="A762" s="29" t="s">
        <v>31</v>
      </c>
      <c r="B762" s="29">
        <v>1910</v>
      </c>
      <c r="C762" s="29">
        <v>0</v>
      </c>
      <c r="D762" s="29">
        <v>0</v>
      </c>
      <c r="E762" s="29">
        <v>0</v>
      </c>
      <c r="F762" s="29">
        <v>0</v>
      </c>
      <c r="G762" s="29">
        <v>0</v>
      </c>
      <c r="H762" s="29">
        <v>1910</v>
      </c>
    </row>
    <row r="763" spans="1:8" x14ac:dyDescent="0.25">
      <c r="A763" s="29" t="s">
        <v>32</v>
      </c>
      <c r="B763" s="29">
        <v>72110</v>
      </c>
      <c r="C763" s="29">
        <v>11610</v>
      </c>
      <c r="D763" s="29">
        <v>0</v>
      </c>
      <c r="E763" s="29">
        <v>0</v>
      </c>
      <c r="F763" s="29">
        <v>0</v>
      </c>
      <c r="G763" s="29">
        <v>58500</v>
      </c>
      <c r="H763" s="29">
        <v>2000</v>
      </c>
    </row>
    <row r="764" spans="1:8" x14ac:dyDescent="0.25">
      <c r="A764" s="29" t="s">
        <v>33</v>
      </c>
      <c r="B764" s="29">
        <v>3680</v>
      </c>
      <c r="C764" s="29">
        <v>600</v>
      </c>
      <c r="D764" s="29">
        <v>0</v>
      </c>
      <c r="E764" s="29">
        <v>0</v>
      </c>
      <c r="F764" s="29">
        <v>0</v>
      </c>
      <c r="G764" s="29">
        <v>0</v>
      </c>
      <c r="H764" s="29">
        <v>3080</v>
      </c>
    </row>
    <row r="765" spans="1:8" x14ac:dyDescent="0.25">
      <c r="A765" s="29" t="s">
        <v>503</v>
      </c>
      <c r="B765" s="29"/>
      <c r="C765" s="29"/>
      <c r="D765" s="29"/>
      <c r="E765" s="29"/>
      <c r="F765" s="29"/>
      <c r="G765" s="29"/>
      <c r="H765" s="29"/>
    </row>
    <row r="766" spans="1:8" x14ac:dyDescent="0.25">
      <c r="A766" s="29" t="s">
        <v>34</v>
      </c>
      <c r="B766" s="29" t="s">
        <v>1</v>
      </c>
      <c r="C766" s="29" t="s">
        <v>2</v>
      </c>
      <c r="D766" s="29" t="s">
        <v>3</v>
      </c>
      <c r="E766" s="29" t="s">
        <v>4</v>
      </c>
      <c r="F766" s="29" t="s">
        <v>5</v>
      </c>
      <c r="G766" s="29" t="s">
        <v>6</v>
      </c>
      <c r="H766" s="29" t="s">
        <v>7</v>
      </c>
    </row>
    <row r="767" spans="1:8" x14ac:dyDescent="0.25">
      <c r="A767" s="29" t="s">
        <v>8</v>
      </c>
      <c r="B767" s="29" t="s">
        <v>35</v>
      </c>
      <c r="C767" s="29" t="s">
        <v>35</v>
      </c>
      <c r="D767" s="29" t="s">
        <v>35</v>
      </c>
      <c r="E767" s="29" t="s">
        <v>35</v>
      </c>
      <c r="F767" s="29" t="s">
        <v>35</v>
      </c>
      <c r="G767" s="29" t="s">
        <v>35</v>
      </c>
      <c r="H767" s="29" t="s">
        <v>35</v>
      </c>
    </row>
    <row r="768" spans="1:8" x14ac:dyDescent="0.25">
      <c r="A768" s="29" t="s">
        <v>10</v>
      </c>
      <c r="B768" s="29">
        <v>0</v>
      </c>
      <c r="C768" s="29">
        <v>0</v>
      </c>
      <c r="D768" s="29">
        <v>0</v>
      </c>
      <c r="E768" s="29">
        <v>0</v>
      </c>
      <c r="F768" s="29">
        <v>0</v>
      </c>
      <c r="G768" s="29">
        <v>0</v>
      </c>
      <c r="H768" s="29">
        <v>0</v>
      </c>
    </row>
    <row r="769" spans="1:8" x14ac:dyDescent="0.25">
      <c r="A769" s="29" t="s">
        <v>36</v>
      </c>
      <c r="B769" s="29">
        <v>168</v>
      </c>
      <c r="C769" s="29">
        <v>0</v>
      </c>
      <c r="D769" s="29">
        <v>0</v>
      </c>
      <c r="E769" s="29">
        <v>0</v>
      </c>
      <c r="F769" s="29">
        <v>0</v>
      </c>
      <c r="G769" s="29">
        <v>148</v>
      </c>
      <c r="H769" s="29">
        <v>20</v>
      </c>
    </row>
    <row r="770" spans="1:8" x14ac:dyDescent="0.25">
      <c r="A770" s="29" t="s">
        <v>37</v>
      </c>
      <c r="B770" s="29">
        <v>100</v>
      </c>
      <c r="C770" s="29">
        <v>0</v>
      </c>
      <c r="D770" s="29">
        <v>0</v>
      </c>
      <c r="E770" s="29">
        <v>0</v>
      </c>
      <c r="F770" s="29">
        <v>0</v>
      </c>
      <c r="G770" s="29">
        <v>97</v>
      </c>
      <c r="H770" s="29">
        <v>3</v>
      </c>
    </row>
    <row r="771" spans="1:8" x14ac:dyDescent="0.25">
      <c r="A771" s="29" t="s">
        <v>38</v>
      </c>
      <c r="B771" s="29">
        <v>7894</v>
      </c>
      <c r="C771" s="29">
        <v>3477</v>
      </c>
      <c r="D771" s="29">
        <v>0</v>
      </c>
      <c r="E771" s="29">
        <v>0</v>
      </c>
      <c r="F771" s="29">
        <v>0</v>
      </c>
      <c r="G771" s="29">
        <v>4319</v>
      </c>
      <c r="H771" s="29">
        <v>98</v>
      </c>
    </row>
    <row r="772" spans="1:8" x14ac:dyDescent="0.25">
      <c r="A772" s="29" t="s">
        <v>39</v>
      </c>
      <c r="B772" s="29">
        <v>1556</v>
      </c>
      <c r="C772" s="29">
        <v>538</v>
      </c>
      <c r="D772" s="29">
        <v>0</v>
      </c>
      <c r="E772" s="29">
        <v>0</v>
      </c>
      <c r="F772" s="29">
        <v>0</v>
      </c>
      <c r="G772" s="29">
        <v>803</v>
      </c>
      <c r="H772" s="29">
        <v>215</v>
      </c>
    </row>
    <row r="773" spans="1:8" x14ac:dyDescent="0.25">
      <c r="A773" s="29" t="s">
        <v>40</v>
      </c>
      <c r="B773" s="29">
        <v>8633</v>
      </c>
      <c r="C773" s="29">
        <v>6138</v>
      </c>
      <c r="D773" s="29">
        <v>0</v>
      </c>
      <c r="E773" s="29">
        <v>0</v>
      </c>
      <c r="F773" s="29">
        <v>0</v>
      </c>
      <c r="G773" s="29">
        <v>2336</v>
      </c>
      <c r="H773" s="29">
        <v>159</v>
      </c>
    </row>
    <row r="774" spans="1:8" x14ac:dyDescent="0.25">
      <c r="A774" s="29" t="s">
        <v>41</v>
      </c>
      <c r="B774" s="29">
        <v>0</v>
      </c>
      <c r="C774" s="29">
        <v>0</v>
      </c>
      <c r="D774" s="29">
        <v>0</v>
      </c>
      <c r="E774" s="29">
        <v>0</v>
      </c>
      <c r="F774" s="29">
        <v>0</v>
      </c>
      <c r="G774" s="29">
        <v>0</v>
      </c>
      <c r="H774" s="29">
        <v>0</v>
      </c>
    </row>
    <row r="775" spans="1:8" x14ac:dyDescent="0.25">
      <c r="A775" s="29" t="s">
        <v>42</v>
      </c>
      <c r="B775" s="29">
        <v>0</v>
      </c>
      <c r="C775" s="29">
        <v>0</v>
      </c>
      <c r="D775" s="29">
        <v>0</v>
      </c>
      <c r="E775" s="29">
        <v>0</v>
      </c>
      <c r="F775" s="29">
        <v>0</v>
      </c>
      <c r="G775" s="29">
        <v>0</v>
      </c>
      <c r="H775" s="29">
        <v>0</v>
      </c>
    </row>
    <row r="776" spans="1:8" x14ac:dyDescent="0.25">
      <c r="A776" s="29" t="s">
        <v>43</v>
      </c>
      <c r="B776" s="29">
        <v>0</v>
      </c>
      <c r="C776" s="29">
        <v>0</v>
      </c>
      <c r="D776" s="29">
        <v>0</v>
      </c>
      <c r="E776" s="29">
        <v>0</v>
      </c>
      <c r="F776" s="29">
        <v>0</v>
      </c>
      <c r="G776" s="29">
        <v>0</v>
      </c>
      <c r="H776" s="29">
        <v>0</v>
      </c>
    </row>
    <row r="777" spans="1:8" x14ac:dyDescent="0.25">
      <c r="A777" s="29" t="s">
        <v>44</v>
      </c>
      <c r="B777" s="29">
        <v>0</v>
      </c>
      <c r="C777" s="29">
        <v>0</v>
      </c>
      <c r="D777" s="29">
        <v>0</v>
      </c>
      <c r="E777" s="29">
        <v>0</v>
      </c>
      <c r="F777" s="29">
        <v>0</v>
      </c>
      <c r="G777" s="29">
        <v>0</v>
      </c>
      <c r="H777" s="29">
        <v>0</v>
      </c>
    </row>
    <row r="778" spans="1:8" x14ac:dyDescent="0.25">
      <c r="A778" s="29" t="s">
        <v>45</v>
      </c>
      <c r="B778" s="29">
        <v>0</v>
      </c>
      <c r="C778" s="29">
        <v>0</v>
      </c>
      <c r="D778" s="29">
        <v>0</v>
      </c>
      <c r="E778" s="29">
        <v>0</v>
      </c>
      <c r="F778" s="29">
        <v>0</v>
      </c>
      <c r="G778" s="29">
        <v>0</v>
      </c>
      <c r="H778" s="29">
        <v>0</v>
      </c>
    </row>
    <row r="779" spans="1:8" x14ac:dyDescent="0.25">
      <c r="A779" s="29" t="s">
        <v>46</v>
      </c>
      <c r="B779" s="29">
        <v>0</v>
      </c>
      <c r="C779" s="29">
        <v>0</v>
      </c>
      <c r="D779" s="29">
        <v>0</v>
      </c>
      <c r="E779" s="29">
        <v>0</v>
      </c>
      <c r="F779" s="29">
        <v>0</v>
      </c>
      <c r="G779" s="29">
        <v>0</v>
      </c>
      <c r="H779" s="29">
        <v>0</v>
      </c>
    </row>
    <row r="780" spans="1:8" x14ac:dyDescent="0.25">
      <c r="A780" s="29" t="s">
        <v>47</v>
      </c>
      <c r="B780" s="29">
        <v>0</v>
      </c>
      <c r="C780" s="29">
        <v>0</v>
      </c>
      <c r="D780" s="29">
        <v>0</v>
      </c>
      <c r="E780" s="29">
        <v>0</v>
      </c>
      <c r="F780" s="29">
        <v>0</v>
      </c>
      <c r="G780" s="29">
        <v>0</v>
      </c>
      <c r="H780" s="29">
        <v>0</v>
      </c>
    </row>
    <row r="781" spans="1:8" x14ac:dyDescent="0.25">
      <c r="A781" s="29" t="s">
        <v>48</v>
      </c>
      <c r="B781" s="29">
        <v>0</v>
      </c>
      <c r="C781" s="29">
        <v>0</v>
      </c>
      <c r="D781" s="29">
        <v>0</v>
      </c>
      <c r="E781" s="29">
        <v>0</v>
      </c>
      <c r="F781" s="29">
        <v>0</v>
      </c>
      <c r="G781" s="29">
        <v>0</v>
      </c>
      <c r="H781" s="29">
        <v>0</v>
      </c>
    </row>
    <row r="782" spans="1:8" x14ac:dyDescent="0.25">
      <c r="A782" s="29" t="s">
        <v>49</v>
      </c>
      <c r="B782" s="29">
        <v>0</v>
      </c>
      <c r="C782" s="29">
        <v>0</v>
      </c>
      <c r="D782" s="29">
        <v>0</v>
      </c>
      <c r="E782" s="29">
        <v>0</v>
      </c>
      <c r="F782" s="29">
        <v>0</v>
      </c>
      <c r="G782" s="29">
        <v>0</v>
      </c>
      <c r="H782" s="29">
        <v>0</v>
      </c>
    </row>
    <row r="783" spans="1:8" x14ac:dyDescent="0.25">
      <c r="A783" s="29" t="s">
        <v>504</v>
      </c>
      <c r="B783" s="29"/>
      <c r="C783" s="29"/>
      <c r="D783" s="29"/>
      <c r="E783" s="29"/>
      <c r="F783" s="29"/>
      <c r="G783" s="29"/>
      <c r="H783" s="29"/>
    </row>
    <row r="784" spans="1:8" x14ac:dyDescent="0.25">
      <c r="A784" s="29" t="s">
        <v>24</v>
      </c>
      <c r="B784" s="29" t="s">
        <v>1</v>
      </c>
      <c r="C784" s="29" t="s">
        <v>2</v>
      </c>
      <c r="D784" s="29" t="s">
        <v>3</v>
      </c>
      <c r="E784" s="29" t="s">
        <v>4</v>
      </c>
      <c r="F784" s="29" t="s">
        <v>5</v>
      </c>
      <c r="G784" s="29" t="s">
        <v>6</v>
      </c>
      <c r="H784" s="29" t="s">
        <v>7</v>
      </c>
    </row>
    <row r="785" spans="1:8" x14ac:dyDescent="0.25">
      <c r="A785" s="29" t="s">
        <v>8</v>
      </c>
      <c r="B785" s="29" t="s">
        <v>9</v>
      </c>
      <c r="C785" s="29" t="s">
        <v>9</v>
      </c>
      <c r="D785" s="29" t="s">
        <v>9</v>
      </c>
      <c r="E785" s="29" t="s">
        <v>9</v>
      </c>
      <c r="F785" s="29" t="s">
        <v>9</v>
      </c>
      <c r="G785" s="29" t="s">
        <v>9</v>
      </c>
      <c r="H785" s="29" t="s">
        <v>9</v>
      </c>
    </row>
    <row r="786" spans="1:8" x14ac:dyDescent="0.25">
      <c r="A786" s="29" t="s">
        <v>50</v>
      </c>
      <c r="B786" s="29">
        <v>581764</v>
      </c>
      <c r="C786" s="29">
        <v>298784</v>
      </c>
      <c r="D786" s="29">
        <v>0</v>
      </c>
      <c r="E786" s="29">
        <v>0</v>
      </c>
      <c r="F786" s="29">
        <v>0</v>
      </c>
      <c r="G786" s="29">
        <v>24650</v>
      </c>
      <c r="H786" s="29">
        <v>258330</v>
      </c>
    </row>
    <row r="787" spans="1:8" x14ac:dyDescent="0.25">
      <c r="A787" s="29" t="s">
        <v>51</v>
      </c>
      <c r="B787" s="29">
        <v>130980</v>
      </c>
      <c r="C787" s="29">
        <v>32859</v>
      </c>
      <c r="D787" s="29">
        <v>0</v>
      </c>
      <c r="E787" s="29">
        <v>0</v>
      </c>
      <c r="F787" s="29">
        <v>0</v>
      </c>
      <c r="G787" s="29">
        <v>15307</v>
      </c>
      <c r="H787" s="29">
        <v>82814</v>
      </c>
    </row>
    <row r="788" spans="1:8" x14ac:dyDescent="0.25">
      <c r="A788" s="29" t="s">
        <v>52</v>
      </c>
      <c r="B788" s="29">
        <v>452743</v>
      </c>
      <c r="C788" s="29">
        <v>48950</v>
      </c>
      <c r="D788" s="29">
        <v>0</v>
      </c>
      <c r="E788" s="29">
        <v>0</v>
      </c>
      <c r="F788" s="29">
        <v>0</v>
      </c>
      <c r="G788" s="29">
        <v>5037</v>
      </c>
      <c r="H788" s="29">
        <v>398756</v>
      </c>
    </row>
    <row r="789" spans="1:8" x14ac:dyDescent="0.25">
      <c r="A789" s="29" t="s">
        <v>53</v>
      </c>
      <c r="B789" s="29">
        <v>27828</v>
      </c>
      <c r="C789" s="29">
        <v>15568</v>
      </c>
      <c r="D789" s="29">
        <v>0</v>
      </c>
      <c r="E789" s="29">
        <v>0</v>
      </c>
      <c r="F789" s="29">
        <v>0</v>
      </c>
      <c r="G789" s="29">
        <v>0</v>
      </c>
      <c r="H789" s="29">
        <v>12260</v>
      </c>
    </row>
    <row r="790" spans="1:8" x14ac:dyDescent="0.25">
      <c r="A790" s="29" t="s">
        <v>54</v>
      </c>
      <c r="B790" s="29">
        <v>1346431</v>
      </c>
      <c r="C790" s="29">
        <v>420654</v>
      </c>
      <c r="D790" s="29">
        <v>0</v>
      </c>
      <c r="E790" s="29">
        <v>0</v>
      </c>
      <c r="F790" s="29">
        <v>0</v>
      </c>
      <c r="G790" s="29">
        <v>43935</v>
      </c>
      <c r="H790" s="29">
        <v>881842</v>
      </c>
    </row>
    <row r="791" spans="1:8" x14ac:dyDescent="0.25">
      <c r="A791" s="29" t="s">
        <v>55</v>
      </c>
      <c r="B791" s="29">
        <v>3410196</v>
      </c>
      <c r="C791" s="29">
        <v>1568294</v>
      </c>
      <c r="D791" s="29">
        <v>0</v>
      </c>
      <c r="E791" s="29">
        <v>0</v>
      </c>
      <c r="F791" s="29">
        <v>0</v>
      </c>
      <c r="G791" s="29">
        <v>22391</v>
      </c>
      <c r="H791" s="29">
        <v>1819511</v>
      </c>
    </row>
    <row r="792" spans="1:8" x14ac:dyDescent="0.25">
      <c r="A792" s="29" t="s">
        <v>56</v>
      </c>
      <c r="B792" s="29">
        <v>265955</v>
      </c>
      <c r="C792" s="29">
        <v>106483</v>
      </c>
      <c r="D792" s="29">
        <v>0</v>
      </c>
      <c r="E792" s="29">
        <v>0</v>
      </c>
      <c r="F792" s="29">
        <v>0</v>
      </c>
      <c r="G792" s="29">
        <v>24124</v>
      </c>
      <c r="H792" s="29">
        <v>135348</v>
      </c>
    </row>
    <row r="793" spans="1:8" x14ac:dyDescent="0.25">
      <c r="A793" s="29" t="s">
        <v>57</v>
      </c>
      <c r="B793" s="29">
        <v>140449</v>
      </c>
      <c r="C793" s="29">
        <v>32283</v>
      </c>
      <c r="D793" s="29">
        <v>0</v>
      </c>
      <c r="E793" s="29">
        <v>0</v>
      </c>
      <c r="F793" s="29">
        <v>0</v>
      </c>
      <c r="G793" s="29">
        <v>15100</v>
      </c>
      <c r="H793" s="29">
        <v>93066</v>
      </c>
    </row>
    <row r="794" spans="1:8" x14ac:dyDescent="0.25">
      <c r="A794" s="29" t="s">
        <v>58</v>
      </c>
      <c r="B794" s="29">
        <v>209016</v>
      </c>
      <c r="C794" s="29">
        <v>82305</v>
      </c>
      <c r="D794" s="29">
        <v>0</v>
      </c>
      <c r="E794" s="29">
        <v>0</v>
      </c>
      <c r="F794" s="29">
        <v>0</v>
      </c>
      <c r="G794" s="29">
        <v>6932</v>
      </c>
      <c r="H794" s="29">
        <v>119779</v>
      </c>
    </row>
    <row r="795" spans="1:8" x14ac:dyDescent="0.25">
      <c r="A795" s="29" t="s">
        <v>59</v>
      </c>
      <c r="B795" s="29">
        <v>26568</v>
      </c>
      <c r="C795" s="29">
        <v>0</v>
      </c>
      <c r="D795" s="29">
        <v>0</v>
      </c>
      <c r="E795" s="29">
        <v>0</v>
      </c>
      <c r="F795" s="29">
        <v>0</v>
      </c>
      <c r="G795" s="29">
        <v>0</v>
      </c>
      <c r="H795" s="29">
        <v>26568</v>
      </c>
    </row>
    <row r="796" spans="1:8" x14ac:dyDescent="0.25">
      <c r="A796" s="29" t="s">
        <v>505</v>
      </c>
      <c r="B796" s="29"/>
      <c r="C796" s="29"/>
      <c r="D796" s="29"/>
      <c r="E796" s="29"/>
      <c r="F796" s="29"/>
      <c r="G796" s="29"/>
      <c r="H796" s="29"/>
    </row>
    <row r="797" spans="1:8" x14ac:dyDescent="0.25">
      <c r="A797" s="29" t="s">
        <v>60</v>
      </c>
      <c r="B797" s="29" t="s">
        <v>1</v>
      </c>
      <c r="C797" s="29" t="s">
        <v>2</v>
      </c>
      <c r="D797" s="29" t="s">
        <v>3</v>
      </c>
      <c r="E797" s="29" t="s">
        <v>4</v>
      </c>
      <c r="F797" s="29" t="s">
        <v>5</v>
      </c>
      <c r="G797" s="29" t="s">
        <v>6</v>
      </c>
      <c r="H797" s="29" t="s">
        <v>7</v>
      </c>
    </row>
    <row r="798" spans="1:8" x14ac:dyDescent="0.25">
      <c r="A798" s="29" t="s">
        <v>8</v>
      </c>
      <c r="B798" s="29" t="s">
        <v>35</v>
      </c>
      <c r="C798" s="29" t="s">
        <v>35</v>
      </c>
      <c r="D798" s="29" t="s">
        <v>35</v>
      </c>
      <c r="E798" s="29" t="s">
        <v>35</v>
      </c>
      <c r="F798" s="29" t="s">
        <v>35</v>
      </c>
      <c r="G798" s="29" t="s">
        <v>35</v>
      </c>
      <c r="H798" s="29" t="s">
        <v>35</v>
      </c>
    </row>
    <row r="799" spans="1:8" x14ac:dyDescent="0.25">
      <c r="A799" s="29" t="s">
        <v>61</v>
      </c>
      <c r="B799" s="29">
        <v>0</v>
      </c>
      <c r="C799" s="29">
        <v>0</v>
      </c>
      <c r="D799" s="29">
        <v>0</v>
      </c>
      <c r="E799" s="29">
        <v>0</v>
      </c>
      <c r="F799" s="29">
        <v>0</v>
      </c>
      <c r="G799" s="29">
        <v>0</v>
      </c>
      <c r="H799" s="29">
        <v>0</v>
      </c>
    </row>
    <row r="800" spans="1:8" x14ac:dyDescent="0.25">
      <c r="A800" s="29" t="s">
        <v>62</v>
      </c>
      <c r="B800" s="29">
        <v>0</v>
      </c>
      <c r="C800" s="29">
        <v>0</v>
      </c>
      <c r="D800" s="29">
        <v>0</v>
      </c>
      <c r="E800" s="29">
        <v>0</v>
      </c>
      <c r="F800" s="29">
        <v>0</v>
      </c>
      <c r="G800" s="29">
        <v>0</v>
      </c>
      <c r="H800" s="29">
        <v>0</v>
      </c>
    </row>
    <row r="801" spans="1:8" x14ac:dyDescent="0.25">
      <c r="A801" s="29" t="s">
        <v>63</v>
      </c>
      <c r="B801" s="29">
        <v>0</v>
      </c>
      <c r="C801" s="29">
        <v>0</v>
      </c>
      <c r="D801" s="29">
        <v>0</v>
      </c>
      <c r="E801" s="29">
        <v>0</v>
      </c>
      <c r="F801" s="29">
        <v>0</v>
      </c>
      <c r="G801" s="29">
        <v>0</v>
      </c>
      <c r="H801" s="29">
        <v>0</v>
      </c>
    </row>
    <row r="802" spans="1:8" x14ac:dyDescent="0.25">
      <c r="A802" s="29" t="s">
        <v>64</v>
      </c>
      <c r="B802" s="29">
        <v>0</v>
      </c>
      <c r="C802" s="29">
        <v>0</v>
      </c>
      <c r="D802" s="29">
        <v>0</v>
      </c>
      <c r="E802" s="29">
        <v>0</v>
      </c>
      <c r="F802" s="29">
        <v>0</v>
      </c>
      <c r="G802" s="29">
        <v>0</v>
      </c>
      <c r="H802" s="29">
        <v>0</v>
      </c>
    </row>
    <row r="803" spans="1:8" x14ac:dyDescent="0.25">
      <c r="A803" s="29" t="s">
        <v>65</v>
      </c>
      <c r="B803" s="29">
        <v>0</v>
      </c>
      <c r="C803" s="29">
        <v>0</v>
      </c>
      <c r="D803" s="29">
        <v>0</v>
      </c>
      <c r="E803" s="29">
        <v>0</v>
      </c>
      <c r="F803" s="29">
        <v>0</v>
      </c>
      <c r="G803" s="29">
        <v>0</v>
      </c>
      <c r="H803" s="29">
        <v>0</v>
      </c>
    </row>
    <row r="804" spans="1:8" x14ac:dyDescent="0.25">
      <c r="A804" s="29" t="s">
        <v>66</v>
      </c>
      <c r="B804" s="29">
        <v>0</v>
      </c>
      <c r="C804" s="29">
        <v>0</v>
      </c>
      <c r="D804" s="29">
        <v>0</v>
      </c>
      <c r="E804" s="29">
        <v>0</v>
      </c>
      <c r="F804" s="29">
        <v>0</v>
      </c>
      <c r="G804" s="29">
        <v>0</v>
      </c>
      <c r="H804" s="29">
        <v>0</v>
      </c>
    </row>
    <row r="805" spans="1:8" x14ac:dyDescent="0.25">
      <c r="A805" s="29" t="s">
        <v>67</v>
      </c>
      <c r="B805" s="29">
        <v>503</v>
      </c>
      <c r="C805" s="29">
        <v>88</v>
      </c>
      <c r="D805" s="29">
        <v>0</v>
      </c>
      <c r="E805" s="29">
        <v>0</v>
      </c>
      <c r="F805" s="29">
        <v>0</v>
      </c>
      <c r="G805" s="29">
        <v>0</v>
      </c>
      <c r="H805" s="29">
        <v>415</v>
      </c>
    </row>
    <row r="806" spans="1:8" x14ac:dyDescent="0.25">
      <c r="A806" s="29" t="s">
        <v>68</v>
      </c>
      <c r="B806" s="29">
        <v>182</v>
      </c>
      <c r="C806" s="29">
        <v>36</v>
      </c>
      <c r="D806" s="29">
        <v>0</v>
      </c>
      <c r="E806" s="29">
        <v>0</v>
      </c>
      <c r="F806" s="29">
        <v>0</v>
      </c>
      <c r="G806" s="29">
        <v>0</v>
      </c>
      <c r="H806" s="29">
        <v>146</v>
      </c>
    </row>
    <row r="807" spans="1:8" x14ac:dyDescent="0.25">
      <c r="A807" s="29" t="s">
        <v>69</v>
      </c>
      <c r="B807" s="29">
        <v>332</v>
      </c>
      <c r="C807" s="29">
        <v>126</v>
      </c>
      <c r="D807" s="29">
        <v>0</v>
      </c>
      <c r="E807" s="29">
        <v>0</v>
      </c>
      <c r="F807" s="29">
        <v>0</v>
      </c>
      <c r="G807" s="29">
        <v>0</v>
      </c>
      <c r="H807" s="29">
        <v>206</v>
      </c>
    </row>
    <row r="808" spans="1:8" x14ac:dyDescent="0.25">
      <c r="A808" s="29" t="s">
        <v>70</v>
      </c>
      <c r="B808" s="29">
        <v>197</v>
      </c>
      <c r="C808" s="29">
        <v>40</v>
      </c>
      <c r="D808" s="29">
        <v>0</v>
      </c>
      <c r="E808" s="29">
        <v>0</v>
      </c>
      <c r="F808" s="29">
        <v>0</v>
      </c>
      <c r="G808" s="29">
        <v>0</v>
      </c>
      <c r="H808" s="29">
        <v>157</v>
      </c>
    </row>
    <row r="809" spans="1:8" x14ac:dyDescent="0.25">
      <c r="A809" s="29" t="s">
        <v>71</v>
      </c>
      <c r="B809" s="29">
        <v>391</v>
      </c>
      <c r="C809" s="29">
        <v>79</v>
      </c>
      <c r="D809" s="29">
        <v>0</v>
      </c>
      <c r="E809" s="29">
        <v>0</v>
      </c>
      <c r="F809" s="29">
        <v>0</v>
      </c>
      <c r="G809" s="29">
        <v>0</v>
      </c>
      <c r="H809" s="29">
        <v>312</v>
      </c>
    </row>
    <row r="810" spans="1:8" x14ac:dyDescent="0.25">
      <c r="A810" s="29" t="s">
        <v>72</v>
      </c>
      <c r="B810" s="29">
        <v>704</v>
      </c>
      <c r="C810" s="29">
        <v>235</v>
      </c>
      <c r="D810" s="29">
        <v>0</v>
      </c>
      <c r="E810" s="29">
        <v>0</v>
      </c>
      <c r="F810" s="29">
        <v>0</v>
      </c>
      <c r="G810" s="29">
        <v>0</v>
      </c>
      <c r="H810" s="29">
        <v>469</v>
      </c>
    </row>
    <row r="811" spans="1:8" x14ac:dyDescent="0.25">
      <c r="A811" s="29" t="s">
        <v>73</v>
      </c>
      <c r="B811" s="29">
        <v>668</v>
      </c>
      <c r="C811" s="29">
        <v>131</v>
      </c>
      <c r="D811" s="29">
        <v>0</v>
      </c>
      <c r="E811" s="29">
        <v>0</v>
      </c>
      <c r="F811" s="29">
        <v>0</v>
      </c>
      <c r="G811" s="29">
        <v>0</v>
      </c>
      <c r="H811" s="29">
        <v>537</v>
      </c>
    </row>
    <row r="812" spans="1:8" x14ac:dyDescent="0.25">
      <c r="A812" s="29" t="s">
        <v>74</v>
      </c>
      <c r="B812" s="29">
        <v>207</v>
      </c>
      <c r="C812" s="29">
        <v>15</v>
      </c>
      <c r="D812" s="29">
        <v>0</v>
      </c>
      <c r="E812" s="29">
        <v>0</v>
      </c>
      <c r="F812" s="29">
        <v>0</v>
      </c>
      <c r="G812" s="29">
        <v>0</v>
      </c>
      <c r="H812" s="29">
        <v>192</v>
      </c>
    </row>
    <row r="813" spans="1:8" x14ac:dyDescent="0.25">
      <c r="A813" s="29" t="s">
        <v>75</v>
      </c>
      <c r="B813" s="29">
        <v>134</v>
      </c>
      <c r="C813" s="29">
        <v>28</v>
      </c>
      <c r="D813" s="29">
        <v>0</v>
      </c>
      <c r="E813" s="29">
        <v>0</v>
      </c>
      <c r="F813" s="29">
        <v>0</v>
      </c>
      <c r="G813" s="29">
        <v>0</v>
      </c>
      <c r="H813" s="29">
        <v>106</v>
      </c>
    </row>
    <row r="814" spans="1:8" x14ac:dyDescent="0.25">
      <c r="A814" s="29" t="s">
        <v>76</v>
      </c>
      <c r="B814" s="29">
        <v>113</v>
      </c>
      <c r="C814" s="29">
        <v>30</v>
      </c>
      <c r="D814" s="29">
        <v>0</v>
      </c>
      <c r="E814" s="29">
        <v>0</v>
      </c>
      <c r="F814" s="29">
        <v>0</v>
      </c>
      <c r="G814" s="29">
        <v>0</v>
      </c>
      <c r="H814" s="29">
        <v>83</v>
      </c>
    </row>
    <row r="815" spans="1:8" x14ac:dyDescent="0.25">
      <c r="A815" s="29" t="s">
        <v>77</v>
      </c>
      <c r="B815" s="29">
        <v>559</v>
      </c>
      <c r="C815" s="29">
        <v>295</v>
      </c>
      <c r="D815" s="29">
        <v>0</v>
      </c>
      <c r="E815" s="29">
        <v>0</v>
      </c>
      <c r="F815" s="29">
        <v>0</v>
      </c>
      <c r="G815" s="29">
        <v>0</v>
      </c>
      <c r="H815" s="29">
        <v>264</v>
      </c>
    </row>
    <row r="816" spans="1:8" x14ac:dyDescent="0.25">
      <c r="A816" s="29" t="s">
        <v>78</v>
      </c>
      <c r="B816" s="29">
        <v>796</v>
      </c>
      <c r="C816" s="29">
        <v>215</v>
      </c>
      <c r="D816" s="29">
        <v>0</v>
      </c>
      <c r="E816" s="29">
        <v>0</v>
      </c>
      <c r="F816" s="29">
        <v>0</v>
      </c>
      <c r="G816" s="29">
        <v>0</v>
      </c>
      <c r="H816" s="29">
        <v>581</v>
      </c>
    </row>
    <row r="817" spans="1:8" x14ac:dyDescent="0.25">
      <c r="A817" s="29" t="s">
        <v>79</v>
      </c>
      <c r="B817" s="29">
        <v>2735</v>
      </c>
      <c r="C817" s="29">
        <v>340</v>
      </c>
      <c r="D817" s="29">
        <v>0</v>
      </c>
      <c r="E817" s="29">
        <v>0</v>
      </c>
      <c r="F817" s="29">
        <v>0</v>
      </c>
      <c r="G817" s="29">
        <v>0</v>
      </c>
      <c r="H817" s="29">
        <v>2395</v>
      </c>
    </row>
    <row r="818" spans="1:8" x14ac:dyDescent="0.25">
      <c r="A818" s="29" t="s">
        <v>80</v>
      </c>
      <c r="B818" s="29">
        <v>1621</v>
      </c>
      <c r="C818" s="29">
        <v>553</v>
      </c>
      <c r="D818" s="29">
        <v>0</v>
      </c>
      <c r="E818" s="29">
        <v>0</v>
      </c>
      <c r="F818" s="29">
        <v>0</v>
      </c>
      <c r="G818" s="29">
        <v>0</v>
      </c>
      <c r="H818" s="29">
        <v>1068</v>
      </c>
    </row>
    <row r="819" spans="1:8" x14ac:dyDescent="0.25">
      <c r="A819" s="29" t="s">
        <v>81</v>
      </c>
      <c r="B819" s="29">
        <v>772</v>
      </c>
      <c r="C819" s="29">
        <v>221</v>
      </c>
      <c r="D819" s="29">
        <v>0</v>
      </c>
      <c r="E819" s="29">
        <v>0</v>
      </c>
      <c r="F819" s="29">
        <v>0</v>
      </c>
      <c r="G819" s="29">
        <v>0</v>
      </c>
      <c r="H819" s="29">
        <v>551</v>
      </c>
    </row>
    <row r="820" spans="1:8" x14ac:dyDescent="0.25">
      <c r="A820" s="29" t="s">
        <v>82</v>
      </c>
      <c r="B820" s="29">
        <v>1508</v>
      </c>
      <c r="C820" s="29">
        <v>227</v>
      </c>
      <c r="D820" s="29">
        <v>0</v>
      </c>
      <c r="E820" s="29">
        <v>0</v>
      </c>
      <c r="F820" s="29">
        <v>0</v>
      </c>
      <c r="G820" s="29">
        <v>0</v>
      </c>
      <c r="H820" s="29">
        <v>1281</v>
      </c>
    </row>
    <row r="821" spans="1:8" x14ac:dyDescent="0.25">
      <c r="A821" s="29" t="s">
        <v>83</v>
      </c>
      <c r="B821" s="29">
        <v>2353</v>
      </c>
      <c r="C821" s="29">
        <v>905</v>
      </c>
      <c r="D821" s="29">
        <v>0</v>
      </c>
      <c r="E821" s="29">
        <v>0</v>
      </c>
      <c r="F821" s="29">
        <v>0</v>
      </c>
      <c r="G821" s="29">
        <v>0</v>
      </c>
      <c r="H821" s="29">
        <v>1448</v>
      </c>
    </row>
    <row r="822" spans="1:8" x14ac:dyDescent="0.25">
      <c r="A822" s="29" t="s">
        <v>84</v>
      </c>
      <c r="B822" s="29">
        <v>2255</v>
      </c>
      <c r="C822" s="29">
        <v>646</v>
      </c>
      <c r="D822" s="29">
        <v>0</v>
      </c>
      <c r="E822" s="29">
        <v>0</v>
      </c>
      <c r="F822" s="29">
        <v>0</v>
      </c>
      <c r="G822" s="29">
        <v>0</v>
      </c>
      <c r="H822" s="29">
        <v>1609</v>
      </c>
    </row>
    <row r="823" spans="1:8" x14ac:dyDescent="0.25">
      <c r="A823" s="29" t="s">
        <v>85</v>
      </c>
      <c r="B823" s="29">
        <v>22175</v>
      </c>
      <c r="C823" s="29">
        <v>3155</v>
      </c>
      <c r="D823" s="29">
        <v>0</v>
      </c>
      <c r="E823" s="29">
        <v>0</v>
      </c>
      <c r="F823" s="29">
        <v>0</v>
      </c>
      <c r="G823" s="29">
        <v>0</v>
      </c>
      <c r="H823" s="29">
        <v>19020</v>
      </c>
    </row>
    <row r="824" spans="1:8" x14ac:dyDescent="0.25">
      <c r="A824" s="29" t="s">
        <v>86</v>
      </c>
      <c r="B824" s="29">
        <v>4844</v>
      </c>
      <c r="C824" s="29">
        <v>1572</v>
      </c>
      <c r="D824" s="29">
        <v>0</v>
      </c>
      <c r="E824" s="29">
        <v>0</v>
      </c>
      <c r="F824" s="29">
        <v>0</v>
      </c>
      <c r="G824" s="29">
        <v>0</v>
      </c>
      <c r="H824" s="29">
        <v>3272</v>
      </c>
    </row>
    <row r="825" spans="1:8" x14ac:dyDescent="0.25">
      <c r="A825" s="29" t="s">
        <v>87</v>
      </c>
      <c r="B825" s="29">
        <v>2546</v>
      </c>
      <c r="C825" s="29">
        <v>868</v>
      </c>
      <c r="D825" s="29">
        <v>0</v>
      </c>
      <c r="E825" s="29">
        <v>0</v>
      </c>
      <c r="F825" s="29">
        <v>0</v>
      </c>
      <c r="G825" s="29">
        <v>0</v>
      </c>
      <c r="H825" s="29">
        <v>1678</v>
      </c>
    </row>
    <row r="826" spans="1:8" x14ac:dyDescent="0.25">
      <c r="A826" s="29" t="s">
        <v>88</v>
      </c>
      <c r="B826" s="29">
        <v>4426</v>
      </c>
      <c r="C826" s="29">
        <v>703</v>
      </c>
      <c r="D826" s="29">
        <v>0</v>
      </c>
      <c r="E826" s="29">
        <v>0</v>
      </c>
      <c r="F826" s="29">
        <v>0</v>
      </c>
      <c r="G826" s="29">
        <v>0</v>
      </c>
      <c r="H826" s="29">
        <v>3723</v>
      </c>
    </row>
    <row r="827" spans="1:8" x14ac:dyDescent="0.25">
      <c r="A827" s="29" t="s">
        <v>89</v>
      </c>
      <c r="B827" s="29">
        <v>8930</v>
      </c>
      <c r="C827" s="29">
        <v>3218</v>
      </c>
      <c r="D827" s="29">
        <v>0</v>
      </c>
      <c r="E827" s="29">
        <v>0</v>
      </c>
      <c r="F827" s="29">
        <v>0</v>
      </c>
      <c r="G827" s="29">
        <v>0</v>
      </c>
      <c r="H827" s="29">
        <v>5712</v>
      </c>
    </row>
    <row r="828" spans="1:8" x14ac:dyDescent="0.25">
      <c r="A828" s="29" t="s">
        <v>90</v>
      </c>
      <c r="B828" s="29">
        <v>7514</v>
      </c>
      <c r="C828" s="29">
        <v>2264</v>
      </c>
      <c r="D828" s="29">
        <v>0</v>
      </c>
      <c r="E828" s="29">
        <v>0</v>
      </c>
      <c r="F828" s="29">
        <v>0</v>
      </c>
      <c r="G828" s="29">
        <v>0</v>
      </c>
      <c r="H828" s="29">
        <v>5250</v>
      </c>
    </row>
    <row r="829" spans="1:8" x14ac:dyDescent="0.25">
      <c r="A829" s="29" t="s">
        <v>91</v>
      </c>
      <c r="B829" s="29">
        <v>19024</v>
      </c>
      <c r="C829" s="29">
        <v>3945</v>
      </c>
      <c r="D829" s="29">
        <v>0</v>
      </c>
      <c r="E829" s="29">
        <v>0</v>
      </c>
      <c r="F829" s="29">
        <v>0</v>
      </c>
      <c r="G829" s="29">
        <v>0</v>
      </c>
      <c r="H829" s="29">
        <v>15079</v>
      </c>
    </row>
    <row r="830" spans="1:8" x14ac:dyDescent="0.25">
      <c r="A830" s="29" t="s">
        <v>92</v>
      </c>
      <c r="B830" s="29">
        <v>5123</v>
      </c>
      <c r="C830" s="29">
        <v>460</v>
      </c>
      <c r="D830" s="29">
        <v>0</v>
      </c>
      <c r="E830" s="29">
        <v>0</v>
      </c>
      <c r="F830" s="29">
        <v>0</v>
      </c>
      <c r="G830" s="29">
        <v>0</v>
      </c>
      <c r="H830" s="29">
        <v>4663</v>
      </c>
    </row>
    <row r="831" spans="1:8" x14ac:dyDescent="0.25">
      <c r="A831" s="29" t="s">
        <v>93</v>
      </c>
      <c r="B831" s="29">
        <v>3412</v>
      </c>
      <c r="C831" s="29">
        <v>2954</v>
      </c>
      <c r="D831" s="29">
        <v>0</v>
      </c>
      <c r="E831" s="29">
        <v>0</v>
      </c>
      <c r="F831" s="29">
        <v>0</v>
      </c>
      <c r="G831" s="29">
        <v>0</v>
      </c>
      <c r="H831" s="29">
        <v>458</v>
      </c>
    </row>
    <row r="832" spans="1:8" x14ac:dyDescent="0.25">
      <c r="A832" s="29" t="s">
        <v>94</v>
      </c>
      <c r="B832" s="29">
        <v>9759</v>
      </c>
      <c r="C832" s="29">
        <v>2558</v>
      </c>
      <c r="D832" s="29">
        <v>0</v>
      </c>
      <c r="E832" s="29">
        <v>0</v>
      </c>
      <c r="F832" s="29">
        <v>0</v>
      </c>
      <c r="G832" s="29">
        <v>0</v>
      </c>
      <c r="H832" s="29">
        <v>7201</v>
      </c>
    </row>
    <row r="833" spans="1:8" x14ac:dyDescent="0.25">
      <c r="A833" s="29" t="s">
        <v>95</v>
      </c>
      <c r="B833" s="29">
        <v>5421</v>
      </c>
      <c r="C833" s="29">
        <v>1526</v>
      </c>
      <c r="D833" s="29">
        <v>0</v>
      </c>
      <c r="E833" s="29">
        <v>0</v>
      </c>
      <c r="F833" s="29">
        <v>0</v>
      </c>
      <c r="G833" s="29">
        <v>0</v>
      </c>
      <c r="H833" s="29">
        <v>3895</v>
      </c>
    </row>
    <row r="834" spans="1:8" x14ac:dyDescent="0.25">
      <c r="A834" s="29" t="s">
        <v>96</v>
      </c>
      <c r="B834" s="29">
        <v>10476</v>
      </c>
      <c r="C834" s="29">
        <v>5111</v>
      </c>
      <c r="D834" s="29">
        <v>0</v>
      </c>
      <c r="E834" s="29">
        <v>0</v>
      </c>
      <c r="F834" s="29">
        <v>0</v>
      </c>
      <c r="G834" s="29">
        <v>0</v>
      </c>
      <c r="H834" s="29">
        <v>5365</v>
      </c>
    </row>
    <row r="835" spans="1:8" x14ac:dyDescent="0.25">
      <c r="A835" s="29" t="s">
        <v>97</v>
      </c>
      <c r="B835" s="29">
        <v>1401</v>
      </c>
      <c r="C835" s="29">
        <v>472</v>
      </c>
      <c r="D835" s="29">
        <v>0</v>
      </c>
      <c r="E835" s="29">
        <v>0</v>
      </c>
      <c r="F835" s="29">
        <v>0</v>
      </c>
      <c r="G835" s="29">
        <v>0</v>
      </c>
      <c r="H835" s="29">
        <v>929</v>
      </c>
    </row>
    <row r="836" spans="1:8" x14ac:dyDescent="0.25">
      <c r="A836" s="29" t="s">
        <v>98</v>
      </c>
      <c r="B836" s="29">
        <v>9487</v>
      </c>
      <c r="C836" s="29">
        <v>4054</v>
      </c>
      <c r="D836" s="29">
        <v>0</v>
      </c>
      <c r="E836" s="29">
        <v>0</v>
      </c>
      <c r="F836" s="29">
        <v>0</v>
      </c>
      <c r="G836" s="29">
        <v>0</v>
      </c>
      <c r="H836" s="29">
        <v>5433</v>
      </c>
    </row>
    <row r="837" spans="1:8" x14ac:dyDescent="0.25">
      <c r="A837" s="29" t="s">
        <v>99</v>
      </c>
      <c r="B837" s="29">
        <v>8286</v>
      </c>
      <c r="C837" s="29">
        <v>7128</v>
      </c>
      <c r="D837" s="29">
        <v>0</v>
      </c>
      <c r="E837" s="29">
        <v>0</v>
      </c>
      <c r="F837" s="29">
        <v>0</v>
      </c>
      <c r="G837" s="29">
        <v>0</v>
      </c>
      <c r="H837" s="29">
        <v>1158</v>
      </c>
    </row>
    <row r="838" spans="1:8" x14ac:dyDescent="0.25">
      <c r="A838" s="29" t="s">
        <v>100</v>
      </c>
      <c r="B838" s="29">
        <v>1759</v>
      </c>
      <c r="C838" s="29">
        <v>628</v>
      </c>
      <c r="D838" s="29">
        <v>0</v>
      </c>
      <c r="E838" s="29">
        <v>0</v>
      </c>
      <c r="F838" s="29">
        <v>0</v>
      </c>
      <c r="G838" s="29">
        <v>0</v>
      </c>
      <c r="H838" s="29">
        <v>1131</v>
      </c>
    </row>
    <row r="839" spans="1:8" x14ac:dyDescent="0.25">
      <c r="A839" s="29" t="s">
        <v>101</v>
      </c>
      <c r="B839" s="29">
        <v>3761</v>
      </c>
      <c r="C839" s="29">
        <v>1870</v>
      </c>
      <c r="D839" s="29">
        <v>0</v>
      </c>
      <c r="E839" s="29">
        <v>0</v>
      </c>
      <c r="F839" s="29">
        <v>0</v>
      </c>
      <c r="G839" s="29">
        <v>0</v>
      </c>
      <c r="H839" s="29">
        <v>1891</v>
      </c>
    </row>
    <row r="840" spans="1:8" x14ac:dyDescent="0.25">
      <c r="A840" s="29" t="s">
        <v>102</v>
      </c>
      <c r="B840" s="29">
        <v>2171</v>
      </c>
      <c r="C840" s="29">
        <v>750</v>
      </c>
      <c r="D840" s="29">
        <v>0</v>
      </c>
      <c r="E840" s="29">
        <v>0</v>
      </c>
      <c r="F840" s="29">
        <v>0</v>
      </c>
      <c r="G840" s="29">
        <v>0</v>
      </c>
      <c r="H840" s="29">
        <v>1421</v>
      </c>
    </row>
    <row r="841" spans="1:8" x14ac:dyDescent="0.25">
      <c r="A841" s="29" t="s">
        <v>506</v>
      </c>
      <c r="B841" s="29"/>
      <c r="C841" s="29"/>
      <c r="D841" s="29"/>
      <c r="E841" s="29"/>
      <c r="F841" s="29"/>
      <c r="G841" s="29"/>
      <c r="H841" s="29"/>
    </row>
    <row r="842" spans="1:8" x14ac:dyDescent="0.25">
      <c r="A842" s="29" t="s">
        <v>0</v>
      </c>
      <c r="B842" s="29" t="s">
        <v>1</v>
      </c>
      <c r="C842" s="29" t="s">
        <v>2</v>
      </c>
      <c r="D842" s="29" t="s">
        <v>3</v>
      </c>
      <c r="E842" s="29" t="s">
        <v>4</v>
      </c>
      <c r="F842" s="29" t="s">
        <v>5</v>
      </c>
      <c r="G842" s="29" t="s">
        <v>6</v>
      </c>
      <c r="H842" s="29" t="s">
        <v>7</v>
      </c>
    </row>
    <row r="843" spans="1:8" x14ac:dyDescent="0.25">
      <c r="A843" s="29" t="s">
        <v>8</v>
      </c>
      <c r="B843" s="29" t="s">
        <v>9</v>
      </c>
      <c r="C843" s="29" t="s">
        <v>9</v>
      </c>
      <c r="D843" s="29" t="s">
        <v>9</v>
      </c>
      <c r="E843" s="29" t="s">
        <v>9</v>
      </c>
      <c r="F843" s="29" t="s">
        <v>9</v>
      </c>
      <c r="G843" s="29" t="s">
        <v>9</v>
      </c>
      <c r="H843" s="29" t="s">
        <v>9</v>
      </c>
    </row>
    <row r="844" spans="1:8" x14ac:dyDescent="0.25">
      <c r="A844" s="29" t="s">
        <v>10</v>
      </c>
      <c r="B844" s="29">
        <v>0</v>
      </c>
      <c r="C844" s="29">
        <v>0</v>
      </c>
      <c r="D844" s="29">
        <v>0</v>
      </c>
      <c r="E844" s="29">
        <v>0</v>
      </c>
      <c r="F844" s="29">
        <v>0</v>
      </c>
      <c r="G844" s="29">
        <v>0</v>
      </c>
      <c r="H844" s="29">
        <v>0</v>
      </c>
    </row>
    <row r="845" spans="1:8" x14ac:dyDescent="0.25">
      <c r="A845" s="29" t="s">
        <v>11</v>
      </c>
      <c r="B845" s="29">
        <v>0</v>
      </c>
      <c r="C845" s="29">
        <v>0</v>
      </c>
      <c r="D845" s="29">
        <v>0</v>
      </c>
      <c r="E845" s="29">
        <v>0</v>
      </c>
      <c r="F845" s="29">
        <v>0</v>
      </c>
      <c r="G845" s="29">
        <v>0</v>
      </c>
      <c r="H845" s="29">
        <v>0</v>
      </c>
    </row>
    <row r="846" spans="1:8" x14ac:dyDescent="0.25">
      <c r="A846" s="29" t="s">
        <v>12</v>
      </c>
      <c r="B846" s="29">
        <v>0</v>
      </c>
      <c r="C846" s="29">
        <v>0</v>
      </c>
      <c r="D846" s="29">
        <v>0</v>
      </c>
      <c r="E846" s="29">
        <v>0</v>
      </c>
      <c r="F846" s="29">
        <v>0</v>
      </c>
      <c r="G846" s="29">
        <v>0</v>
      </c>
      <c r="H846" s="29">
        <v>0</v>
      </c>
    </row>
    <row r="847" spans="1:8" x14ac:dyDescent="0.25">
      <c r="A847" s="29" t="s">
        <v>13</v>
      </c>
      <c r="B847" s="29">
        <v>0</v>
      </c>
      <c r="C847" s="29">
        <v>0</v>
      </c>
      <c r="D847" s="29">
        <v>0</v>
      </c>
      <c r="E847" s="29">
        <v>0</v>
      </c>
      <c r="F847" s="29">
        <v>0</v>
      </c>
      <c r="G847" s="29">
        <v>0</v>
      </c>
      <c r="H847" s="29">
        <v>0</v>
      </c>
    </row>
    <row r="848" spans="1:8" x14ac:dyDescent="0.25">
      <c r="A848" s="29" t="s">
        <v>14</v>
      </c>
      <c r="B848" s="29">
        <v>0</v>
      </c>
      <c r="C848" s="29">
        <v>0</v>
      </c>
      <c r="D848" s="29">
        <v>0</v>
      </c>
      <c r="E848" s="29">
        <v>0</v>
      </c>
      <c r="F848" s="29">
        <v>0</v>
      </c>
      <c r="G848" s="29">
        <v>0</v>
      </c>
      <c r="H848" s="29">
        <v>0</v>
      </c>
    </row>
    <row r="849" spans="1:8" x14ac:dyDescent="0.25">
      <c r="A849" s="29" t="s">
        <v>15</v>
      </c>
      <c r="B849" s="29">
        <v>0</v>
      </c>
      <c r="C849" s="29">
        <v>0</v>
      </c>
      <c r="D849" s="29">
        <v>0</v>
      </c>
      <c r="E849" s="29">
        <v>0</v>
      </c>
      <c r="F849" s="29">
        <v>0</v>
      </c>
      <c r="G849" s="29">
        <v>0</v>
      </c>
      <c r="H849" s="29">
        <v>0</v>
      </c>
    </row>
    <row r="850" spans="1:8" x14ac:dyDescent="0.25">
      <c r="A850" s="29" t="s">
        <v>16</v>
      </c>
      <c r="B850" s="29">
        <v>0</v>
      </c>
      <c r="C850" s="29">
        <v>0</v>
      </c>
      <c r="D850" s="29">
        <v>0</v>
      </c>
      <c r="E850" s="29">
        <v>0</v>
      </c>
      <c r="F850" s="29">
        <v>0</v>
      </c>
      <c r="G850" s="29">
        <v>0</v>
      </c>
      <c r="H850" s="29">
        <v>0</v>
      </c>
    </row>
    <row r="851" spans="1:8" x14ac:dyDescent="0.25">
      <c r="A851" s="29" t="s">
        <v>17</v>
      </c>
      <c r="B851" s="29">
        <v>0</v>
      </c>
      <c r="C851" s="29">
        <v>0</v>
      </c>
      <c r="D851" s="29">
        <v>0</v>
      </c>
      <c r="E851" s="29">
        <v>0</v>
      </c>
      <c r="F851" s="29">
        <v>0</v>
      </c>
      <c r="G851" s="29">
        <v>0</v>
      </c>
      <c r="H851" s="29">
        <v>0</v>
      </c>
    </row>
    <row r="852" spans="1:8" x14ac:dyDescent="0.25">
      <c r="A852" s="29" t="s">
        <v>18</v>
      </c>
      <c r="B852" s="29">
        <v>0</v>
      </c>
      <c r="C852" s="29">
        <v>0</v>
      </c>
      <c r="D852" s="29">
        <v>0</v>
      </c>
      <c r="E852" s="29">
        <v>0</v>
      </c>
      <c r="F852" s="29">
        <v>0</v>
      </c>
      <c r="G852" s="29">
        <v>0</v>
      </c>
      <c r="H852" s="29">
        <v>0</v>
      </c>
    </row>
    <row r="853" spans="1:8" x14ac:dyDescent="0.25">
      <c r="A853" s="29" t="s">
        <v>19</v>
      </c>
      <c r="B853" s="29">
        <v>0</v>
      </c>
      <c r="C853" s="29">
        <v>0</v>
      </c>
      <c r="D853" s="29">
        <v>0</v>
      </c>
      <c r="E853" s="29">
        <v>0</v>
      </c>
      <c r="F853" s="29">
        <v>0</v>
      </c>
      <c r="G853" s="29">
        <v>0</v>
      </c>
      <c r="H853" s="29">
        <v>0</v>
      </c>
    </row>
    <row r="854" spans="1:8" x14ac:dyDescent="0.25">
      <c r="A854" s="29" t="s">
        <v>20</v>
      </c>
      <c r="B854" s="29">
        <v>1</v>
      </c>
      <c r="C854" s="29">
        <v>0</v>
      </c>
      <c r="D854" s="29">
        <v>0</v>
      </c>
      <c r="E854" s="29">
        <v>0</v>
      </c>
      <c r="F854" s="29">
        <v>0</v>
      </c>
      <c r="G854" s="29">
        <v>0</v>
      </c>
      <c r="H854" s="29">
        <v>1</v>
      </c>
    </row>
    <row r="855" spans="1:8" x14ac:dyDescent="0.25">
      <c r="A855" s="29" t="s">
        <v>21</v>
      </c>
      <c r="B855" s="29">
        <v>0</v>
      </c>
      <c r="C855" s="29">
        <v>0</v>
      </c>
      <c r="D855" s="29">
        <v>0</v>
      </c>
      <c r="E855" s="29">
        <v>0</v>
      </c>
      <c r="F855" s="29">
        <v>0</v>
      </c>
      <c r="G855" s="29">
        <v>0</v>
      </c>
      <c r="H855" s="29">
        <v>0</v>
      </c>
    </row>
    <row r="856" spans="1:8" x14ac:dyDescent="0.25">
      <c r="A856" s="29" t="s">
        <v>22</v>
      </c>
      <c r="B856" s="29">
        <v>0</v>
      </c>
      <c r="C856" s="29">
        <v>0</v>
      </c>
      <c r="D856" s="29">
        <v>0</v>
      </c>
      <c r="E856" s="29">
        <v>0</v>
      </c>
      <c r="F856" s="29">
        <v>0</v>
      </c>
      <c r="G856" s="29">
        <v>0</v>
      </c>
      <c r="H856" s="29">
        <v>0</v>
      </c>
    </row>
    <row r="857" spans="1:8" x14ac:dyDescent="0.25">
      <c r="A857" s="29" t="s">
        <v>507</v>
      </c>
      <c r="B857" s="29"/>
      <c r="C857" s="29"/>
      <c r="D857" s="29"/>
      <c r="E857" s="29"/>
      <c r="F857" s="29"/>
      <c r="G857" s="29"/>
      <c r="H857" s="29"/>
    </row>
    <row r="858" spans="1:8" x14ac:dyDescent="0.25">
      <c r="A858" s="29" t="s">
        <v>23</v>
      </c>
      <c r="B858" s="29" t="s">
        <v>1</v>
      </c>
      <c r="C858" s="29" t="s">
        <v>2</v>
      </c>
      <c r="D858" s="29" t="s">
        <v>3</v>
      </c>
      <c r="E858" s="29" t="s">
        <v>4</v>
      </c>
      <c r="F858" s="29" t="s">
        <v>5</v>
      </c>
      <c r="G858" s="29" t="s">
        <v>6</v>
      </c>
      <c r="H858" s="29" t="s">
        <v>7</v>
      </c>
    </row>
    <row r="859" spans="1:8" x14ac:dyDescent="0.25">
      <c r="A859" s="29" t="s">
        <v>8</v>
      </c>
      <c r="B859" s="29" t="s">
        <v>9</v>
      </c>
      <c r="C859" s="29" t="s">
        <v>9</v>
      </c>
      <c r="D859" s="29" t="s">
        <v>9</v>
      </c>
      <c r="E859" s="29" t="s">
        <v>9</v>
      </c>
      <c r="F859" s="29" t="s">
        <v>9</v>
      </c>
      <c r="G859" s="29" t="s">
        <v>9</v>
      </c>
      <c r="H859" s="29" t="s">
        <v>9</v>
      </c>
    </row>
    <row r="860" spans="1:8" x14ac:dyDescent="0.25">
      <c r="A860" s="29" t="s">
        <v>10</v>
      </c>
      <c r="B860" s="29">
        <v>0</v>
      </c>
      <c r="C860" s="29">
        <v>0</v>
      </c>
      <c r="D860" s="29">
        <v>0</v>
      </c>
      <c r="E860" s="29">
        <v>0</v>
      </c>
      <c r="F860" s="29">
        <v>0</v>
      </c>
      <c r="G860" s="29">
        <v>0</v>
      </c>
      <c r="H860" s="29">
        <v>0</v>
      </c>
    </row>
    <row r="861" spans="1:8" x14ac:dyDescent="0.25">
      <c r="A861" s="29" t="s">
        <v>11</v>
      </c>
      <c r="B861" s="29">
        <v>0</v>
      </c>
      <c r="C861" s="29">
        <v>0</v>
      </c>
      <c r="D861" s="29">
        <v>0</v>
      </c>
      <c r="E861" s="29">
        <v>0</v>
      </c>
      <c r="F861" s="29">
        <v>0</v>
      </c>
      <c r="G861" s="29">
        <v>0</v>
      </c>
      <c r="H861" s="29">
        <v>0</v>
      </c>
    </row>
    <row r="862" spans="1:8" x14ac:dyDescent="0.25">
      <c r="A862" s="29" t="s">
        <v>12</v>
      </c>
      <c r="B862" s="29">
        <v>0</v>
      </c>
      <c r="C862" s="29">
        <v>0</v>
      </c>
      <c r="D862" s="29">
        <v>0</v>
      </c>
      <c r="E862" s="29">
        <v>0</v>
      </c>
      <c r="F862" s="29">
        <v>0</v>
      </c>
      <c r="G862" s="29">
        <v>0</v>
      </c>
      <c r="H862" s="29">
        <v>0</v>
      </c>
    </row>
    <row r="863" spans="1:8" x14ac:dyDescent="0.25">
      <c r="A863" s="29" t="s">
        <v>13</v>
      </c>
      <c r="B863" s="29">
        <v>0</v>
      </c>
      <c r="C863" s="29">
        <v>0</v>
      </c>
      <c r="D863" s="29">
        <v>0</v>
      </c>
      <c r="E863" s="29">
        <v>0</v>
      </c>
      <c r="F863" s="29">
        <v>0</v>
      </c>
      <c r="G863" s="29">
        <v>0</v>
      </c>
      <c r="H863" s="29">
        <v>0</v>
      </c>
    </row>
    <row r="864" spans="1:8" x14ac:dyDescent="0.25">
      <c r="A864" s="29" t="s">
        <v>14</v>
      </c>
      <c r="B864" s="29">
        <v>0</v>
      </c>
      <c r="C864" s="29">
        <v>0</v>
      </c>
      <c r="D864" s="29">
        <v>0</v>
      </c>
      <c r="E864" s="29">
        <v>0</v>
      </c>
      <c r="F864" s="29">
        <v>0</v>
      </c>
      <c r="G864" s="29">
        <v>0</v>
      </c>
      <c r="H864" s="29">
        <v>0</v>
      </c>
    </row>
    <row r="865" spans="1:8" x14ac:dyDescent="0.25">
      <c r="A865" s="29" t="s">
        <v>15</v>
      </c>
      <c r="B865" s="29">
        <v>0</v>
      </c>
      <c r="C865" s="29">
        <v>0</v>
      </c>
      <c r="D865" s="29">
        <v>0</v>
      </c>
      <c r="E865" s="29">
        <v>0</v>
      </c>
      <c r="F865" s="29">
        <v>0</v>
      </c>
      <c r="G865" s="29">
        <v>0</v>
      </c>
      <c r="H865" s="29">
        <v>0</v>
      </c>
    </row>
    <row r="866" spans="1:8" x14ac:dyDescent="0.25">
      <c r="A866" s="29" t="s">
        <v>16</v>
      </c>
      <c r="B866" s="29">
        <v>0</v>
      </c>
      <c r="C866" s="29">
        <v>0</v>
      </c>
      <c r="D866" s="29">
        <v>0</v>
      </c>
      <c r="E866" s="29">
        <v>0</v>
      </c>
      <c r="F866" s="29">
        <v>0</v>
      </c>
      <c r="G866" s="29">
        <v>0</v>
      </c>
      <c r="H866" s="29">
        <v>0</v>
      </c>
    </row>
    <row r="867" spans="1:8" x14ac:dyDescent="0.25">
      <c r="A867" s="29" t="s">
        <v>17</v>
      </c>
      <c r="B867" s="29">
        <v>0</v>
      </c>
      <c r="C867" s="29">
        <v>0</v>
      </c>
      <c r="D867" s="29">
        <v>0</v>
      </c>
      <c r="E867" s="29">
        <v>0</v>
      </c>
      <c r="F867" s="29">
        <v>0</v>
      </c>
      <c r="G867" s="29">
        <v>0</v>
      </c>
      <c r="H867" s="29">
        <v>0</v>
      </c>
    </row>
    <row r="868" spans="1:8" x14ac:dyDescent="0.25">
      <c r="A868" s="29" t="s">
        <v>18</v>
      </c>
      <c r="B868" s="29">
        <v>0</v>
      </c>
      <c r="C868" s="29">
        <v>0</v>
      </c>
      <c r="D868" s="29">
        <v>0</v>
      </c>
      <c r="E868" s="29">
        <v>0</v>
      </c>
      <c r="F868" s="29">
        <v>0</v>
      </c>
      <c r="G868" s="29">
        <v>0</v>
      </c>
      <c r="H868" s="29">
        <v>0</v>
      </c>
    </row>
    <row r="869" spans="1:8" x14ac:dyDescent="0.25">
      <c r="A869" s="29" t="s">
        <v>19</v>
      </c>
      <c r="B869" s="29">
        <v>0</v>
      </c>
      <c r="C869" s="29">
        <v>0</v>
      </c>
      <c r="D869" s="29">
        <v>0</v>
      </c>
      <c r="E869" s="29">
        <v>0</v>
      </c>
      <c r="F869" s="29">
        <v>0</v>
      </c>
      <c r="G869" s="29">
        <v>0</v>
      </c>
      <c r="H869" s="29">
        <v>0</v>
      </c>
    </row>
    <row r="870" spans="1:8" x14ac:dyDescent="0.25">
      <c r="A870" s="29" t="s">
        <v>20</v>
      </c>
      <c r="B870" s="29">
        <v>0</v>
      </c>
      <c r="C870" s="29">
        <v>0</v>
      </c>
      <c r="D870" s="29">
        <v>0</v>
      </c>
      <c r="E870" s="29">
        <v>0</v>
      </c>
      <c r="F870" s="29">
        <v>0</v>
      </c>
      <c r="G870" s="29">
        <v>0</v>
      </c>
      <c r="H870" s="29">
        <v>0</v>
      </c>
    </row>
    <row r="871" spans="1:8" x14ac:dyDescent="0.25">
      <c r="A871" s="29" t="s">
        <v>21</v>
      </c>
      <c r="B871" s="29">
        <v>0</v>
      </c>
      <c r="C871" s="29">
        <v>0</v>
      </c>
      <c r="D871" s="29">
        <v>0</v>
      </c>
      <c r="E871" s="29">
        <v>0</v>
      </c>
      <c r="F871" s="29">
        <v>0</v>
      </c>
      <c r="G871" s="29">
        <v>0</v>
      </c>
      <c r="H871" s="29">
        <v>0</v>
      </c>
    </row>
    <row r="872" spans="1:8" x14ac:dyDescent="0.25">
      <c r="A872" s="29" t="s">
        <v>22</v>
      </c>
      <c r="B872" s="29">
        <v>0</v>
      </c>
      <c r="C872" s="29">
        <v>0</v>
      </c>
      <c r="D872" s="29">
        <v>0</v>
      </c>
      <c r="E872" s="29">
        <v>0</v>
      </c>
      <c r="F872" s="29">
        <v>0</v>
      </c>
      <c r="G872" s="29">
        <v>0</v>
      </c>
      <c r="H872" s="29">
        <v>0</v>
      </c>
    </row>
    <row r="873" spans="1:8" x14ac:dyDescent="0.25">
      <c r="A873" s="29" t="s">
        <v>508</v>
      </c>
      <c r="B873" s="29"/>
      <c r="C873" s="29"/>
      <c r="D873" s="29"/>
      <c r="E873" s="29"/>
      <c r="F873" s="29"/>
      <c r="G873" s="29"/>
      <c r="H873" s="29"/>
    </row>
    <row r="874" spans="1:8" x14ac:dyDescent="0.25">
      <c r="A874" s="29" t="s">
        <v>24</v>
      </c>
      <c r="B874" s="29" t="s">
        <v>1</v>
      </c>
      <c r="C874" s="29" t="s">
        <v>2</v>
      </c>
      <c r="D874" s="29" t="s">
        <v>3</v>
      </c>
      <c r="E874" s="29" t="s">
        <v>4</v>
      </c>
      <c r="F874" s="29" t="s">
        <v>5</v>
      </c>
      <c r="G874" s="29" t="s">
        <v>6</v>
      </c>
      <c r="H874" s="29" t="s">
        <v>7</v>
      </c>
    </row>
    <row r="875" spans="1:8" x14ac:dyDescent="0.25">
      <c r="A875" s="29" t="s">
        <v>8</v>
      </c>
      <c r="B875" s="29" t="s">
        <v>9</v>
      </c>
      <c r="C875" s="29" t="s">
        <v>9</v>
      </c>
      <c r="D875" s="29" t="s">
        <v>9</v>
      </c>
      <c r="E875" s="29" t="s">
        <v>9</v>
      </c>
      <c r="F875" s="29" t="s">
        <v>9</v>
      </c>
      <c r="G875" s="29" t="s">
        <v>9</v>
      </c>
      <c r="H875" s="29" t="s">
        <v>9</v>
      </c>
    </row>
    <row r="876" spans="1:8" x14ac:dyDescent="0.25">
      <c r="A876" s="29" t="s">
        <v>25</v>
      </c>
      <c r="B876" s="29">
        <v>110400</v>
      </c>
      <c r="C876" s="29">
        <v>82800</v>
      </c>
      <c r="D876" s="29">
        <v>0</v>
      </c>
      <c r="E876" s="29">
        <v>0</v>
      </c>
      <c r="F876" s="29">
        <v>0</v>
      </c>
      <c r="G876" s="29">
        <v>27000</v>
      </c>
      <c r="H876" s="29">
        <v>600</v>
      </c>
    </row>
    <row r="877" spans="1:8" x14ac:dyDescent="0.25">
      <c r="A877" s="29" t="s">
        <v>26</v>
      </c>
      <c r="B877" s="29">
        <v>6965</v>
      </c>
      <c r="C877" s="29">
        <v>3100</v>
      </c>
      <c r="D877" s="29">
        <v>0</v>
      </c>
      <c r="E877" s="29">
        <v>0</v>
      </c>
      <c r="F877" s="29">
        <v>0</v>
      </c>
      <c r="G877" s="29">
        <v>0</v>
      </c>
      <c r="H877" s="29">
        <v>3865</v>
      </c>
    </row>
    <row r="878" spans="1:8" x14ac:dyDescent="0.25">
      <c r="A878" s="29" t="s">
        <v>27</v>
      </c>
      <c r="B878" s="29">
        <v>0</v>
      </c>
      <c r="C878" s="29">
        <v>0</v>
      </c>
      <c r="D878" s="29">
        <v>0</v>
      </c>
      <c r="E878" s="29">
        <v>0</v>
      </c>
      <c r="F878" s="29">
        <v>0</v>
      </c>
      <c r="G878" s="29">
        <v>0</v>
      </c>
      <c r="H878" s="29">
        <v>0</v>
      </c>
    </row>
    <row r="879" spans="1:8" x14ac:dyDescent="0.25">
      <c r="A879" s="29" t="s">
        <v>28</v>
      </c>
      <c r="B879" s="29">
        <v>0</v>
      </c>
      <c r="C879" s="29">
        <v>0</v>
      </c>
      <c r="D879" s="29">
        <v>0</v>
      </c>
      <c r="E879" s="29">
        <v>0</v>
      </c>
      <c r="F879" s="29">
        <v>0</v>
      </c>
      <c r="G879" s="29">
        <v>0</v>
      </c>
      <c r="H879" s="29">
        <v>0</v>
      </c>
    </row>
    <row r="880" spans="1:8" x14ac:dyDescent="0.25">
      <c r="A880" s="29" t="s">
        <v>29</v>
      </c>
      <c r="B880" s="29">
        <v>960</v>
      </c>
      <c r="C880" s="29">
        <v>0</v>
      </c>
      <c r="D880" s="29">
        <v>0</v>
      </c>
      <c r="E880" s="29">
        <v>0</v>
      </c>
      <c r="F880" s="29">
        <v>0</v>
      </c>
      <c r="G880" s="29">
        <v>0</v>
      </c>
      <c r="H880" s="29">
        <v>960</v>
      </c>
    </row>
    <row r="881" spans="1:8" x14ac:dyDescent="0.25">
      <c r="A881" s="29" t="s">
        <v>30</v>
      </c>
      <c r="B881" s="29">
        <v>0</v>
      </c>
      <c r="C881" s="29">
        <v>0</v>
      </c>
      <c r="D881" s="29">
        <v>0</v>
      </c>
      <c r="E881" s="29">
        <v>0</v>
      </c>
      <c r="F881" s="29">
        <v>0</v>
      </c>
      <c r="G881" s="29">
        <v>0</v>
      </c>
      <c r="H881" s="29">
        <v>0</v>
      </c>
    </row>
    <row r="882" spans="1:8" x14ac:dyDescent="0.25">
      <c r="A882" s="29" t="s">
        <v>31</v>
      </c>
      <c r="B882" s="29">
        <v>1910</v>
      </c>
      <c r="C882" s="29">
        <v>0</v>
      </c>
      <c r="D882" s="29">
        <v>0</v>
      </c>
      <c r="E882" s="29">
        <v>0</v>
      </c>
      <c r="F882" s="29">
        <v>0</v>
      </c>
      <c r="G882" s="29">
        <v>0</v>
      </c>
      <c r="H882" s="29">
        <v>1910</v>
      </c>
    </row>
    <row r="883" spans="1:8" x14ac:dyDescent="0.25">
      <c r="A883" s="29" t="s">
        <v>32</v>
      </c>
      <c r="B883" s="29">
        <v>72110</v>
      </c>
      <c r="C883" s="29">
        <v>11610</v>
      </c>
      <c r="D883" s="29">
        <v>0</v>
      </c>
      <c r="E883" s="29">
        <v>0</v>
      </c>
      <c r="F883" s="29">
        <v>0</v>
      </c>
      <c r="G883" s="29">
        <v>58500</v>
      </c>
      <c r="H883" s="29">
        <v>2000</v>
      </c>
    </row>
    <row r="884" spans="1:8" x14ac:dyDescent="0.25">
      <c r="A884" s="29" t="s">
        <v>33</v>
      </c>
      <c r="B884" s="29">
        <v>3680</v>
      </c>
      <c r="C884" s="29">
        <v>600</v>
      </c>
      <c r="D884" s="29">
        <v>0</v>
      </c>
      <c r="E884" s="29">
        <v>0</v>
      </c>
      <c r="F884" s="29">
        <v>0</v>
      </c>
      <c r="G884" s="29">
        <v>0</v>
      </c>
      <c r="H884" s="29">
        <v>3080</v>
      </c>
    </row>
    <row r="885" spans="1:8" x14ac:dyDescent="0.25">
      <c r="A885" s="29" t="s">
        <v>509</v>
      </c>
      <c r="B885" s="29"/>
      <c r="C885" s="29"/>
      <c r="D885" s="29"/>
      <c r="E885" s="29"/>
      <c r="F885" s="29"/>
      <c r="G885" s="29"/>
      <c r="H885" s="29"/>
    </row>
    <row r="886" spans="1:8" x14ac:dyDescent="0.25">
      <c r="A886" s="29" t="s">
        <v>34</v>
      </c>
      <c r="B886" s="29" t="s">
        <v>1</v>
      </c>
      <c r="C886" s="29" t="s">
        <v>2</v>
      </c>
      <c r="D886" s="29" t="s">
        <v>3</v>
      </c>
      <c r="E886" s="29" t="s">
        <v>4</v>
      </c>
      <c r="F886" s="29" t="s">
        <v>5</v>
      </c>
      <c r="G886" s="29" t="s">
        <v>6</v>
      </c>
      <c r="H886" s="29" t="s">
        <v>7</v>
      </c>
    </row>
    <row r="887" spans="1:8" x14ac:dyDescent="0.25">
      <c r="A887" s="29" t="s">
        <v>8</v>
      </c>
      <c r="B887" s="29" t="s">
        <v>35</v>
      </c>
      <c r="C887" s="29" t="s">
        <v>35</v>
      </c>
      <c r="D887" s="29" t="s">
        <v>35</v>
      </c>
      <c r="E887" s="29" t="s">
        <v>35</v>
      </c>
      <c r="F887" s="29" t="s">
        <v>35</v>
      </c>
      <c r="G887" s="29" t="s">
        <v>35</v>
      </c>
      <c r="H887" s="29" t="s">
        <v>35</v>
      </c>
    </row>
    <row r="888" spans="1:8" x14ac:dyDescent="0.25">
      <c r="A888" s="29" t="s">
        <v>10</v>
      </c>
      <c r="B888" s="29">
        <v>0</v>
      </c>
      <c r="C888" s="29">
        <v>0</v>
      </c>
      <c r="D888" s="29">
        <v>0</v>
      </c>
      <c r="E888" s="29">
        <v>0</v>
      </c>
      <c r="F888" s="29">
        <v>0</v>
      </c>
      <c r="G888" s="29">
        <v>0</v>
      </c>
      <c r="H888" s="29">
        <v>0</v>
      </c>
    </row>
    <row r="889" spans="1:8" x14ac:dyDescent="0.25">
      <c r="A889" s="29" t="s">
        <v>36</v>
      </c>
      <c r="B889" s="29">
        <v>168</v>
      </c>
      <c r="C889" s="29">
        <v>0</v>
      </c>
      <c r="D889" s="29">
        <v>0</v>
      </c>
      <c r="E889" s="29">
        <v>0</v>
      </c>
      <c r="F889" s="29">
        <v>0</v>
      </c>
      <c r="G889" s="29">
        <v>148</v>
      </c>
      <c r="H889" s="29">
        <v>20</v>
      </c>
    </row>
    <row r="890" spans="1:8" x14ac:dyDescent="0.25">
      <c r="A890" s="29" t="s">
        <v>37</v>
      </c>
      <c r="B890" s="29">
        <v>100</v>
      </c>
      <c r="C890" s="29">
        <v>0</v>
      </c>
      <c r="D890" s="29">
        <v>0</v>
      </c>
      <c r="E890" s="29">
        <v>0</v>
      </c>
      <c r="F890" s="29">
        <v>0</v>
      </c>
      <c r="G890" s="29">
        <v>97</v>
      </c>
      <c r="H890" s="29">
        <v>3</v>
      </c>
    </row>
    <row r="891" spans="1:8" x14ac:dyDescent="0.25">
      <c r="A891" s="29" t="s">
        <v>38</v>
      </c>
      <c r="B891" s="29">
        <v>7894</v>
      </c>
      <c r="C891" s="29">
        <v>3477</v>
      </c>
      <c r="D891" s="29">
        <v>0</v>
      </c>
      <c r="E891" s="29">
        <v>0</v>
      </c>
      <c r="F891" s="29">
        <v>0</v>
      </c>
      <c r="G891" s="29">
        <v>4319</v>
      </c>
      <c r="H891" s="29">
        <v>98</v>
      </c>
    </row>
    <row r="892" spans="1:8" x14ac:dyDescent="0.25">
      <c r="A892" s="29" t="s">
        <v>39</v>
      </c>
      <c r="B892" s="29">
        <v>1556</v>
      </c>
      <c r="C892" s="29">
        <v>538</v>
      </c>
      <c r="D892" s="29">
        <v>0</v>
      </c>
      <c r="E892" s="29">
        <v>0</v>
      </c>
      <c r="F892" s="29">
        <v>0</v>
      </c>
      <c r="G892" s="29">
        <v>803</v>
      </c>
      <c r="H892" s="29">
        <v>215</v>
      </c>
    </row>
    <row r="893" spans="1:8" x14ac:dyDescent="0.25">
      <c r="A893" s="29" t="s">
        <v>40</v>
      </c>
      <c r="B893" s="29">
        <v>8633</v>
      </c>
      <c r="C893" s="29">
        <v>6138</v>
      </c>
      <c r="D893" s="29">
        <v>0</v>
      </c>
      <c r="E893" s="29">
        <v>0</v>
      </c>
      <c r="F893" s="29">
        <v>0</v>
      </c>
      <c r="G893" s="29">
        <v>2336</v>
      </c>
      <c r="H893" s="29">
        <v>159</v>
      </c>
    </row>
    <row r="894" spans="1:8" x14ac:dyDescent="0.25">
      <c r="A894" s="29" t="s">
        <v>41</v>
      </c>
      <c r="B894" s="29">
        <v>0</v>
      </c>
      <c r="C894" s="29">
        <v>0</v>
      </c>
      <c r="D894" s="29">
        <v>0</v>
      </c>
      <c r="E894" s="29">
        <v>0</v>
      </c>
      <c r="F894" s="29">
        <v>0</v>
      </c>
      <c r="G894" s="29">
        <v>0</v>
      </c>
      <c r="H894" s="29">
        <v>0</v>
      </c>
    </row>
    <row r="895" spans="1:8" x14ac:dyDescent="0.25">
      <c r="A895" s="29" t="s">
        <v>42</v>
      </c>
      <c r="B895" s="29">
        <v>0</v>
      </c>
      <c r="C895" s="29">
        <v>0</v>
      </c>
      <c r="D895" s="29">
        <v>0</v>
      </c>
      <c r="E895" s="29">
        <v>0</v>
      </c>
      <c r="F895" s="29">
        <v>0</v>
      </c>
      <c r="G895" s="29">
        <v>0</v>
      </c>
      <c r="H895" s="29">
        <v>0</v>
      </c>
    </row>
    <row r="896" spans="1:8" x14ac:dyDescent="0.25">
      <c r="A896" s="29" t="s">
        <v>43</v>
      </c>
      <c r="B896" s="29">
        <v>0</v>
      </c>
      <c r="C896" s="29">
        <v>0</v>
      </c>
      <c r="D896" s="29">
        <v>0</v>
      </c>
      <c r="E896" s="29">
        <v>0</v>
      </c>
      <c r="F896" s="29">
        <v>0</v>
      </c>
      <c r="G896" s="29">
        <v>0</v>
      </c>
      <c r="H896" s="29">
        <v>0</v>
      </c>
    </row>
    <row r="897" spans="1:8" x14ac:dyDescent="0.25">
      <c r="A897" s="29" t="s">
        <v>44</v>
      </c>
      <c r="B897" s="29">
        <v>0</v>
      </c>
      <c r="C897" s="29">
        <v>0</v>
      </c>
      <c r="D897" s="29">
        <v>0</v>
      </c>
      <c r="E897" s="29">
        <v>0</v>
      </c>
      <c r="F897" s="29">
        <v>0</v>
      </c>
      <c r="G897" s="29">
        <v>0</v>
      </c>
      <c r="H897" s="29">
        <v>0</v>
      </c>
    </row>
    <row r="898" spans="1:8" x14ac:dyDescent="0.25">
      <c r="A898" s="29" t="s">
        <v>45</v>
      </c>
      <c r="B898" s="29">
        <v>0</v>
      </c>
      <c r="C898" s="29">
        <v>0</v>
      </c>
      <c r="D898" s="29">
        <v>0</v>
      </c>
      <c r="E898" s="29">
        <v>0</v>
      </c>
      <c r="F898" s="29">
        <v>0</v>
      </c>
      <c r="G898" s="29">
        <v>0</v>
      </c>
      <c r="H898" s="29">
        <v>0</v>
      </c>
    </row>
    <row r="899" spans="1:8" x14ac:dyDescent="0.25">
      <c r="A899" s="29" t="s">
        <v>46</v>
      </c>
      <c r="B899" s="29">
        <v>0</v>
      </c>
      <c r="C899" s="29">
        <v>0</v>
      </c>
      <c r="D899" s="29">
        <v>0</v>
      </c>
      <c r="E899" s="29">
        <v>0</v>
      </c>
      <c r="F899" s="29">
        <v>0</v>
      </c>
      <c r="G899" s="29">
        <v>0</v>
      </c>
      <c r="H899" s="29">
        <v>0</v>
      </c>
    </row>
    <row r="900" spans="1:8" x14ac:dyDescent="0.25">
      <c r="A900" s="29" t="s">
        <v>47</v>
      </c>
      <c r="B900" s="29">
        <v>0</v>
      </c>
      <c r="C900" s="29">
        <v>0</v>
      </c>
      <c r="D900" s="29">
        <v>0</v>
      </c>
      <c r="E900" s="29">
        <v>0</v>
      </c>
      <c r="F900" s="29">
        <v>0</v>
      </c>
      <c r="G900" s="29">
        <v>0</v>
      </c>
      <c r="H900" s="29">
        <v>0</v>
      </c>
    </row>
    <row r="901" spans="1:8" x14ac:dyDescent="0.25">
      <c r="A901" s="29" t="s">
        <v>48</v>
      </c>
      <c r="B901" s="29">
        <v>0</v>
      </c>
      <c r="C901" s="29">
        <v>0</v>
      </c>
      <c r="D901" s="29">
        <v>0</v>
      </c>
      <c r="E901" s="29">
        <v>0</v>
      </c>
      <c r="F901" s="29">
        <v>0</v>
      </c>
      <c r="G901" s="29">
        <v>0</v>
      </c>
      <c r="H901" s="29">
        <v>0</v>
      </c>
    </row>
    <row r="902" spans="1:8" x14ac:dyDescent="0.25">
      <c r="A902" s="29" t="s">
        <v>49</v>
      </c>
      <c r="B902" s="29">
        <v>0</v>
      </c>
      <c r="C902" s="29">
        <v>0</v>
      </c>
      <c r="D902" s="29">
        <v>0</v>
      </c>
      <c r="E902" s="29">
        <v>0</v>
      </c>
      <c r="F902" s="29">
        <v>0</v>
      </c>
      <c r="G902" s="29">
        <v>0</v>
      </c>
      <c r="H902" s="29">
        <v>0</v>
      </c>
    </row>
    <row r="903" spans="1:8" x14ac:dyDescent="0.25">
      <c r="A903" s="29" t="s">
        <v>510</v>
      </c>
      <c r="B903" s="29"/>
      <c r="C903" s="29"/>
      <c r="D903" s="29"/>
      <c r="E903" s="29"/>
      <c r="F903" s="29"/>
      <c r="G903" s="29"/>
      <c r="H903" s="29"/>
    </row>
    <row r="904" spans="1:8" x14ac:dyDescent="0.25">
      <c r="A904" s="29" t="s">
        <v>24</v>
      </c>
      <c r="B904" s="29" t="s">
        <v>1</v>
      </c>
      <c r="C904" s="29" t="s">
        <v>2</v>
      </c>
      <c r="D904" s="29" t="s">
        <v>3</v>
      </c>
      <c r="E904" s="29" t="s">
        <v>4</v>
      </c>
      <c r="F904" s="29" t="s">
        <v>5</v>
      </c>
      <c r="G904" s="29" t="s">
        <v>6</v>
      </c>
      <c r="H904" s="29" t="s">
        <v>7</v>
      </c>
    </row>
    <row r="905" spans="1:8" x14ac:dyDescent="0.25">
      <c r="A905" s="29" t="s">
        <v>8</v>
      </c>
      <c r="B905" s="29" t="s">
        <v>9</v>
      </c>
      <c r="C905" s="29" t="s">
        <v>9</v>
      </c>
      <c r="D905" s="29" t="s">
        <v>9</v>
      </c>
      <c r="E905" s="29" t="s">
        <v>9</v>
      </c>
      <c r="F905" s="29" t="s">
        <v>9</v>
      </c>
      <c r="G905" s="29" t="s">
        <v>9</v>
      </c>
      <c r="H905" s="29" t="s">
        <v>9</v>
      </c>
    </row>
    <row r="906" spans="1:8" x14ac:dyDescent="0.25">
      <c r="A906" s="29" t="s">
        <v>50</v>
      </c>
      <c r="B906" s="29">
        <v>581764</v>
      </c>
      <c r="C906" s="29">
        <v>298784</v>
      </c>
      <c r="D906" s="29">
        <v>0</v>
      </c>
      <c r="E906" s="29">
        <v>0</v>
      </c>
      <c r="F906" s="29">
        <v>0</v>
      </c>
      <c r="G906" s="29">
        <v>24650</v>
      </c>
      <c r="H906" s="29">
        <v>257772</v>
      </c>
    </row>
    <row r="907" spans="1:8" x14ac:dyDescent="0.25">
      <c r="A907" s="29" t="s">
        <v>51</v>
      </c>
      <c r="B907" s="29">
        <v>130980</v>
      </c>
      <c r="C907" s="29">
        <v>32859</v>
      </c>
      <c r="D907" s="29">
        <v>0</v>
      </c>
      <c r="E907" s="29">
        <v>0</v>
      </c>
      <c r="F907" s="29">
        <v>0</v>
      </c>
      <c r="G907" s="29">
        <v>15307</v>
      </c>
      <c r="H907" s="29">
        <v>82403</v>
      </c>
    </row>
    <row r="908" spans="1:8" x14ac:dyDescent="0.25">
      <c r="A908" s="29" t="s">
        <v>52</v>
      </c>
      <c r="B908" s="29">
        <v>452743</v>
      </c>
      <c r="C908" s="29">
        <v>48950</v>
      </c>
      <c r="D908" s="29">
        <v>0</v>
      </c>
      <c r="E908" s="29">
        <v>0</v>
      </c>
      <c r="F908" s="29">
        <v>0</v>
      </c>
      <c r="G908" s="29">
        <v>5037</v>
      </c>
      <c r="H908" s="29">
        <v>398649</v>
      </c>
    </row>
    <row r="909" spans="1:8" x14ac:dyDescent="0.25">
      <c r="A909" s="29" t="s">
        <v>53</v>
      </c>
      <c r="B909" s="29">
        <v>27828</v>
      </c>
      <c r="C909" s="29">
        <v>15568</v>
      </c>
      <c r="D909" s="29">
        <v>0</v>
      </c>
      <c r="E909" s="29">
        <v>0</v>
      </c>
      <c r="F909" s="29">
        <v>0</v>
      </c>
      <c r="G909" s="29">
        <v>0</v>
      </c>
      <c r="H909" s="29">
        <v>12260</v>
      </c>
    </row>
    <row r="910" spans="1:8" x14ac:dyDescent="0.25">
      <c r="A910" s="29" t="s">
        <v>54</v>
      </c>
      <c r="B910" s="29">
        <v>1346431</v>
      </c>
      <c r="C910" s="29">
        <v>420654</v>
      </c>
      <c r="D910" s="29">
        <v>0</v>
      </c>
      <c r="E910" s="29">
        <v>0</v>
      </c>
      <c r="F910" s="29">
        <v>0</v>
      </c>
      <c r="G910" s="29">
        <v>43935</v>
      </c>
      <c r="H910" s="29">
        <v>881567</v>
      </c>
    </row>
    <row r="911" spans="1:8" x14ac:dyDescent="0.25">
      <c r="A911" s="29" t="s">
        <v>55</v>
      </c>
      <c r="B911" s="29">
        <v>3410196</v>
      </c>
      <c r="C911" s="29">
        <v>1568294</v>
      </c>
      <c r="D911" s="29">
        <v>0</v>
      </c>
      <c r="E911" s="29">
        <v>0</v>
      </c>
      <c r="F911" s="29">
        <v>0</v>
      </c>
      <c r="G911" s="29">
        <v>22391</v>
      </c>
      <c r="H911" s="29">
        <v>1809406</v>
      </c>
    </row>
    <row r="912" spans="1:8" x14ac:dyDescent="0.25">
      <c r="A912" s="29" t="s">
        <v>56</v>
      </c>
      <c r="B912" s="29">
        <v>265955</v>
      </c>
      <c r="C912" s="29">
        <v>106483</v>
      </c>
      <c r="D912" s="29">
        <v>0</v>
      </c>
      <c r="E912" s="29">
        <v>0</v>
      </c>
      <c r="F912" s="29">
        <v>0</v>
      </c>
      <c r="G912" s="29">
        <v>24124</v>
      </c>
      <c r="H912" s="29">
        <v>132240</v>
      </c>
    </row>
    <row r="913" spans="1:8" x14ac:dyDescent="0.25">
      <c r="A913" s="29" t="s">
        <v>57</v>
      </c>
      <c r="B913" s="29">
        <v>140449</v>
      </c>
      <c r="C913" s="29">
        <v>32283</v>
      </c>
      <c r="D913" s="29">
        <v>0</v>
      </c>
      <c r="E913" s="29">
        <v>0</v>
      </c>
      <c r="F913" s="29">
        <v>0</v>
      </c>
      <c r="G913" s="29">
        <v>15100</v>
      </c>
      <c r="H913" s="29">
        <v>93066</v>
      </c>
    </row>
    <row r="914" spans="1:8" x14ac:dyDescent="0.25">
      <c r="A914" s="29" t="s">
        <v>58</v>
      </c>
      <c r="B914" s="29">
        <v>209016</v>
      </c>
      <c r="C914" s="29">
        <v>82305</v>
      </c>
      <c r="D914" s="29">
        <v>0</v>
      </c>
      <c r="E914" s="29">
        <v>0</v>
      </c>
      <c r="F914" s="29">
        <v>0</v>
      </c>
      <c r="G914" s="29">
        <v>6932</v>
      </c>
      <c r="H914" s="29">
        <v>116833</v>
      </c>
    </row>
    <row r="915" spans="1:8" x14ac:dyDescent="0.25">
      <c r="A915" s="29" t="s">
        <v>59</v>
      </c>
      <c r="B915" s="29">
        <v>26568</v>
      </c>
      <c r="C915" s="29">
        <v>0</v>
      </c>
      <c r="D915" s="29">
        <v>0</v>
      </c>
      <c r="E915" s="29">
        <v>0</v>
      </c>
      <c r="F915" s="29">
        <v>0</v>
      </c>
      <c r="G915" s="29">
        <v>0</v>
      </c>
      <c r="H915" s="29">
        <v>26568</v>
      </c>
    </row>
    <row r="916" spans="1:8" x14ac:dyDescent="0.25">
      <c r="A916" s="29" t="s">
        <v>511</v>
      </c>
      <c r="B916" s="29"/>
      <c r="C916" s="29"/>
      <c r="D916" s="29"/>
      <c r="E916" s="29"/>
      <c r="F916" s="29"/>
      <c r="G916" s="29"/>
      <c r="H916" s="29"/>
    </row>
    <row r="917" spans="1:8" x14ac:dyDescent="0.25">
      <c r="A917" s="29" t="s">
        <v>60</v>
      </c>
      <c r="B917" s="29" t="s">
        <v>1</v>
      </c>
      <c r="C917" s="29" t="s">
        <v>2</v>
      </c>
      <c r="D917" s="29" t="s">
        <v>3</v>
      </c>
      <c r="E917" s="29" t="s">
        <v>4</v>
      </c>
      <c r="F917" s="29" t="s">
        <v>5</v>
      </c>
      <c r="G917" s="29" t="s">
        <v>6</v>
      </c>
      <c r="H917" s="29" t="s">
        <v>7</v>
      </c>
    </row>
    <row r="918" spans="1:8" x14ac:dyDescent="0.25">
      <c r="A918" s="29" t="s">
        <v>8</v>
      </c>
      <c r="B918" s="29" t="s">
        <v>35</v>
      </c>
      <c r="C918" s="29" t="s">
        <v>35</v>
      </c>
      <c r="D918" s="29" t="s">
        <v>35</v>
      </c>
      <c r="E918" s="29" t="s">
        <v>35</v>
      </c>
      <c r="F918" s="29" t="s">
        <v>35</v>
      </c>
      <c r="G918" s="29" t="s">
        <v>35</v>
      </c>
      <c r="H918" s="29" t="s">
        <v>35</v>
      </c>
    </row>
    <row r="919" spans="1:8" x14ac:dyDescent="0.25">
      <c r="A919" s="29" t="s">
        <v>61</v>
      </c>
      <c r="B919" s="29">
        <v>0</v>
      </c>
      <c r="C919" s="29">
        <v>0</v>
      </c>
      <c r="D919" s="29">
        <v>0</v>
      </c>
      <c r="E919" s="29">
        <v>0</v>
      </c>
      <c r="F919" s="29">
        <v>0</v>
      </c>
      <c r="G919" s="29">
        <v>0</v>
      </c>
      <c r="H919" s="29">
        <v>0</v>
      </c>
    </row>
    <row r="920" spans="1:8" x14ac:dyDescent="0.25">
      <c r="A920" s="29" t="s">
        <v>62</v>
      </c>
      <c r="B920" s="29">
        <v>0</v>
      </c>
      <c r="C920" s="29">
        <v>0</v>
      </c>
      <c r="D920" s="29">
        <v>0</v>
      </c>
      <c r="E920" s="29">
        <v>0</v>
      </c>
      <c r="F920" s="29">
        <v>0</v>
      </c>
      <c r="G920" s="29">
        <v>0</v>
      </c>
      <c r="H920" s="29">
        <v>0</v>
      </c>
    </row>
    <row r="921" spans="1:8" x14ac:dyDescent="0.25">
      <c r="A921" s="29" t="s">
        <v>63</v>
      </c>
      <c r="B921" s="29">
        <v>0</v>
      </c>
      <c r="C921" s="29">
        <v>0</v>
      </c>
      <c r="D921" s="29">
        <v>0</v>
      </c>
      <c r="E921" s="29">
        <v>0</v>
      </c>
      <c r="F921" s="29">
        <v>0</v>
      </c>
      <c r="G921" s="29">
        <v>0</v>
      </c>
      <c r="H921" s="29">
        <v>0</v>
      </c>
    </row>
    <row r="922" spans="1:8" x14ac:dyDescent="0.25">
      <c r="A922" s="29" t="s">
        <v>64</v>
      </c>
      <c r="B922" s="29">
        <v>0</v>
      </c>
      <c r="C922" s="29">
        <v>0</v>
      </c>
      <c r="D922" s="29">
        <v>0</v>
      </c>
      <c r="E922" s="29">
        <v>0</v>
      </c>
      <c r="F922" s="29">
        <v>0</v>
      </c>
      <c r="G922" s="29">
        <v>0</v>
      </c>
      <c r="H922" s="29">
        <v>0</v>
      </c>
    </row>
    <row r="923" spans="1:8" x14ac:dyDescent="0.25">
      <c r="A923" s="29" t="s">
        <v>65</v>
      </c>
      <c r="B923" s="29">
        <v>0</v>
      </c>
      <c r="C923" s="29">
        <v>0</v>
      </c>
      <c r="D923" s="29">
        <v>0</v>
      </c>
      <c r="E923" s="29">
        <v>0</v>
      </c>
      <c r="F923" s="29">
        <v>0</v>
      </c>
      <c r="G923" s="29">
        <v>0</v>
      </c>
      <c r="H923" s="29">
        <v>0</v>
      </c>
    </row>
    <row r="924" spans="1:8" x14ac:dyDescent="0.25">
      <c r="A924" s="29" t="s">
        <v>66</v>
      </c>
      <c r="B924" s="29">
        <v>0</v>
      </c>
      <c r="C924" s="29">
        <v>0</v>
      </c>
      <c r="D924" s="29">
        <v>0</v>
      </c>
      <c r="E924" s="29">
        <v>0</v>
      </c>
      <c r="F924" s="29">
        <v>0</v>
      </c>
      <c r="G924" s="29">
        <v>0</v>
      </c>
      <c r="H924" s="29">
        <v>0</v>
      </c>
    </row>
    <row r="925" spans="1:8" x14ac:dyDescent="0.25">
      <c r="A925" s="29" t="s">
        <v>67</v>
      </c>
      <c r="B925" s="29">
        <v>503</v>
      </c>
      <c r="C925" s="29">
        <v>88</v>
      </c>
      <c r="D925" s="29">
        <v>0</v>
      </c>
      <c r="E925" s="29">
        <v>0</v>
      </c>
      <c r="F925" s="29">
        <v>0</v>
      </c>
      <c r="G925" s="29">
        <v>0</v>
      </c>
      <c r="H925" s="29">
        <v>415</v>
      </c>
    </row>
    <row r="926" spans="1:8" x14ac:dyDescent="0.25">
      <c r="A926" s="29" t="s">
        <v>68</v>
      </c>
      <c r="B926" s="29">
        <v>182</v>
      </c>
      <c r="C926" s="29">
        <v>36</v>
      </c>
      <c r="D926" s="29">
        <v>0</v>
      </c>
      <c r="E926" s="29">
        <v>0</v>
      </c>
      <c r="F926" s="29">
        <v>0</v>
      </c>
      <c r="G926" s="29">
        <v>0</v>
      </c>
      <c r="H926" s="29">
        <v>146</v>
      </c>
    </row>
    <row r="927" spans="1:8" x14ac:dyDescent="0.25">
      <c r="A927" s="29" t="s">
        <v>69</v>
      </c>
      <c r="B927" s="29">
        <v>332</v>
      </c>
      <c r="C927" s="29">
        <v>126</v>
      </c>
      <c r="D927" s="29">
        <v>0</v>
      </c>
      <c r="E927" s="29">
        <v>0</v>
      </c>
      <c r="F927" s="29">
        <v>0</v>
      </c>
      <c r="G927" s="29">
        <v>0</v>
      </c>
      <c r="H927" s="29">
        <v>206</v>
      </c>
    </row>
    <row r="928" spans="1:8" x14ac:dyDescent="0.25">
      <c r="A928" s="29" t="s">
        <v>70</v>
      </c>
      <c r="B928" s="29">
        <v>197</v>
      </c>
      <c r="C928" s="29">
        <v>40</v>
      </c>
      <c r="D928" s="29">
        <v>0</v>
      </c>
      <c r="E928" s="29">
        <v>0</v>
      </c>
      <c r="F928" s="29">
        <v>0</v>
      </c>
      <c r="G928" s="29">
        <v>0</v>
      </c>
      <c r="H928" s="29">
        <v>157</v>
      </c>
    </row>
    <row r="929" spans="1:8" x14ac:dyDescent="0.25">
      <c r="A929" s="29" t="s">
        <v>71</v>
      </c>
      <c r="B929" s="29">
        <v>391</v>
      </c>
      <c r="C929" s="29">
        <v>79</v>
      </c>
      <c r="D929" s="29">
        <v>0</v>
      </c>
      <c r="E929" s="29">
        <v>0</v>
      </c>
      <c r="F929" s="29">
        <v>0</v>
      </c>
      <c r="G929" s="29">
        <v>0</v>
      </c>
      <c r="H929" s="29">
        <v>312</v>
      </c>
    </row>
    <row r="930" spans="1:8" x14ac:dyDescent="0.25">
      <c r="A930" s="29" t="s">
        <v>72</v>
      </c>
      <c r="B930" s="29">
        <v>704</v>
      </c>
      <c r="C930" s="29">
        <v>235</v>
      </c>
      <c r="D930" s="29">
        <v>0</v>
      </c>
      <c r="E930" s="29">
        <v>0</v>
      </c>
      <c r="F930" s="29">
        <v>0</v>
      </c>
      <c r="G930" s="29">
        <v>0</v>
      </c>
      <c r="H930" s="29">
        <v>469</v>
      </c>
    </row>
    <row r="931" spans="1:8" x14ac:dyDescent="0.25">
      <c r="A931" s="29" t="s">
        <v>73</v>
      </c>
      <c r="B931" s="29">
        <v>668</v>
      </c>
      <c r="C931" s="29">
        <v>131</v>
      </c>
      <c r="D931" s="29">
        <v>0</v>
      </c>
      <c r="E931" s="29">
        <v>0</v>
      </c>
      <c r="F931" s="29">
        <v>0</v>
      </c>
      <c r="G931" s="29">
        <v>0</v>
      </c>
      <c r="H931" s="29">
        <v>537</v>
      </c>
    </row>
    <row r="932" spans="1:8" x14ac:dyDescent="0.25">
      <c r="A932" s="29" t="s">
        <v>74</v>
      </c>
      <c r="B932" s="29">
        <v>207</v>
      </c>
      <c r="C932" s="29">
        <v>15</v>
      </c>
      <c r="D932" s="29">
        <v>0</v>
      </c>
      <c r="E932" s="29">
        <v>0</v>
      </c>
      <c r="F932" s="29">
        <v>0</v>
      </c>
      <c r="G932" s="29">
        <v>0</v>
      </c>
      <c r="H932" s="29">
        <v>192</v>
      </c>
    </row>
    <row r="933" spans="1:8" x14ac:dyDescent="0.25">
      <c r="A933" s="29" t="s">
        <v>75</v>
      </c>
      <c r="B933" s="29">
        <v>134</v>
      </c>
      <c r="C933" s="29">
        <v>28</v>
      </c>
      <c r="D933" s="29">
        <v>0</v>
      </c>
      <c r="E933" s="29">
        <v>0</v>
      </c>
      <c r="F933" s="29">
        <v>0</v>
      </c>
      <c r="G933" s="29">
        <v>0</v>
      </c>
      <c r="H933" s="29">
        <v>106</v>
      </c>
    </row>
    <row r="934" spans="1:8" x14ac:dyDescent="0.25">
      <c r="A934" s="29" t="s">
        <v>76</v>
      </c>
      <c r="B934" s="29">
        <v>113</v>
      </c>
      <c r="C934" s="29">
        <v>30</v>
      </c>
      <c r="D934" s="29">
        <v>0</v>
      </c>
      <c r="E934" s="29">
        <v>0</v>
      </c>
      <c r="F934" s="29">
        <v>0</v>
      </c>
      <c r="G934" s="29">
        <v>0</v>
      </c>
      <c r="H934" s="29">
        <v>83</v>
      </c>
    </row>
    <row r="935" spans="1:8" x14ac:dyDescent="0.25">
      <c r="A935" s="29" t="s">
        <v>77</v>
      </c>
      <c r="B935" s="29">
        <v>559</v>
      </c>
      <c r="C935" s="29">
        <v>295</v>
      </c>
      <c r="D935" s="29">
        <v>0</v>
      </c>
      <c r="E935" s="29">
        <v>0</v>
      </c>
      <c r="F935" s="29">
        <v>0</v>
      </c>
      <c r="G935" s="29">
        <v>0</v>
      </c>
      <c r="H935" s="29">
        <v>264</v>
      </c>
    </row>
    <row r="936" spans="1:8" x14ac:dyDescent="0.25">
      <c r="A936" s="29" t="s">
        <v>78</v>
      </c>
      <c r="B936" s="29">
        <v>796</v>
      </c>
      <c r="C936" s="29">
        <v>215</v>
      </c>
      <c r="D936" s="29">
        <v>0</v>
      </c>
      <c r="E936" s="29">
        <v>0</v>
      </c>
      <c r="F936" s="29">
        <v>0</v>
      </c>
      <c r="G936" s="29">
        <v>0</v>
      </c>
      <c r="H936" s="29">
        <v>581</v>
      </c>
    </row>
    <row r="937" spans="1:8" x14ac:dyDescent="0.25">
      <c r="A937" s="29" t="s">
        <v>79</v>
      </c>
      <c r="B937" s="29">
        <v>2735</v>
      </c>
      <c r="C937" s="29">
        <v>340</v>
      </c>
      <c r="D937" s="29">
        <v>0</v>
      </c>
      <c r="E937" s="29">
        <v>0</v>
      </c>
      <c r="F937" s="29">
        <v>0</v>
      </c>
      <c r="G937" s="29">
        <v>0</v>
      </c>
      <c r="H937" s="29">
        <v>2395</v>
      </c>
    </row>
    <row r="938" spans="1:8" x14ac:dyDescent="0.25">
      <c r="A938" s="29" t="s">
        <v>80</v>
      </c>
      <c r="B938" s="29">
        <v>1621</v>
      </c>
      <c r="C938" s="29">
        <v>553</v>
      </c>
      <c r="D938" s="29">
        <v>0</v>
      </c>
      <c r="E938" s="29">
        <v>0</v>
      </c>
      <c r="F938" s="29">
        <v>0</v>
      </c>
      <c r="G938" s="29">
        <v>0</v>
      </c>
      <c r="H938" s="29">
        <v>1068</v>
      </c>
    </row>
    <row r="939" spans="1:8" x14ac:dyDescent="0.25">
      <c r="A939" s="29" t="s">
        <v>81</v>
      </c>
      <c r="B939" s="29">
        <v>772</v>
      </c>
      <c r="C939" s="29">
        <v>221</v>
      </c>
      <c r="D939" s="29">
        <v>0</v>
      </c>
      <c r="E939" s="29">
        <v>0</v>
      </c>
      <c r="F939" s="29">
        <v>0</v>
      </c>
      <c r="G939" s="29">
        <v>0</v>
      </c>
      <c r="H939" s="29">
        <v>551</v>
      </c>
    </row>
    <row r="940" spans="1:8" x14ac:dyDescent="0.25">
      <c r="A940" s="29" t="s">
        <v>82</v>
      </c>
      <c r="B940" s="29">
        <v>1508</v>
      </c>
      <c r="C940" s="29">
        <v>227</v>
      </c>
      <c r="D940" s="29">
        <v>0</v>
      </c>
      <c r="E940" s="29">
        <v>0</v>
      </c>
      <c r="F940" s="29">
        <v>0</v>
      </c>
      <c r="G940" s="29">
        <v>0</v>
      </c>
      <c r="H940" s="29">
        <v>1281</v>
      </c>
    </row>
    <row r="941" spans="1:8" x14ac:dyDescent="0.25">
      <c r="A941" s="29" t="s">
        <v>83</v>
      </c>
      <c r="B941" s="29">
        <v>2353</v>
      </c>
      <c r="C941" s="29">
        <v>905</v>
      </c>
      <c r="D941" s="29">
        <v>0</v>
      </c>
      <c r="E941" s="29">
        <v>0</v>
      </c>
      <c r="F941" s="29">
        <v>0</v>
      </c>
      <c r="G941" s="29">
        <v>0</v>
      </c>
      <c r="H941" s="29">
        <v>1448</v>
      </c>
    </row>
    <row r="942" spans="1:8" x14ac:dyDescent="0.25">
      <c r="A942" s="29" t="s">
        <v>84</v>
      </c>
      <c r="B942" s="29">
        <v>2255</v>
      </c>
      <c r="C942" s="29">
        <v>646</v>
      </c>
      <c r="D942" s="29">
        <v>0</v>
      </c>
      <c r="E942" s="29">
        <v>0</v>
      </c>
      <c r="F942" s="29">
        <v>0</v>
      </c>
      <c r="G942" s="29">
        <v>0</v>
      </c>
      <c r="H942" s="29">
        <v>1609</v>
      </c>
    </row>
    <row r="943" spans="1:8" x14ac:dyDescent="0.25">
      <c r="A943" s="29" t="s">
        <v>85</v>
      </c>
      <c r="B943" s="29">
        <v>22175</v>
      </c>
      <c r="C943" s="29">
        <v>3155</v>
      </c>
      <c r="D943" s="29">
        <v>0</v>
      </c>
      <c r="E943" s="29">
        <v>0</v>
      </c>
      <c r="F943" s="29">
        <v>0</v>
      </c>
      <c r="G943" s="29">
        <v>0</v>
      </c>
      <c r="H943" s="29">
        <v>19020</v>
      </c>
    </row>
    <row r="944" spans="1:8" x14ac:dyDescent="0.25">
      <c r="A944" s="29" t="s">
        <v>86</v>
      </c>
      <c r="B944" s="29">
        <v>4844</v>
      </c>
      <c r="C944" s="29">
        <v>1572</v>
      </c>
      <c r="D944" s="29">
        <v>0</v>
      </c>
      <c r="E944" s="29">
        <v>0</v>
      </c>
      <c r="F944" s="29">
        <v>0</v>
      </c>
      <c r="G944" s="29">
        <v>0</v>
      </c>
      <c r="H944" s="29">
        <v>3272</v>
      </c>
    </row>
    <row r="945" spans="1:8" x14ac:dyDescent="0.25">
      <c r="A945" s="29" t="s">
        <v>87</v>
      </c>
      <c r="B945" s="29">
        <v>2546</v>
      </c>
      <c r="C945" s="29">
        <v>868</v>
      </c>
      <c r="D945" s="29">
        <v>0</v>
      </c>
      <c r="E945" s="29">
        <v>0</v>
      </c>
      <c r="F945" s="29">
        <v>0</v>
      </c>
      <c r="G945" s="29">
        <v>0</v>
      </c>
      <c r="H945" s="29">
        <v>1678</v>
      </c>
    </row>
    <row r="946" spans="1:8" x14ac:dyDescent="0.25">
      <c r="A946" s="29" t="s">
        <v>88</v>
      </c>
      <c r="B946" s="29">
        <v>4426</v>
      </c>
      <c r="C946" s="29">
        <v>703</v>
      </c>
      <c r="D946" s="29">
        <v>0</v>
      </c>
      <c r="E946" s="29">
        <v>0</v>
      </c>
      <c r="F946" s="29">
        <v>0</v>
      </c>
      <c r="G946" s="29">
        <v>0</v>
      </c>
      <c r="H946" s="29">
        <v>3723</v>
      </c>
    </row>
    <row r="947" spans="1:8" x14ac:dyDescent="0.25">
      <c r="A947" s="29" t="s">
        <v>89</v>
      </c>
      <c r="B947" s="29">
        <v>8930</v>
      </c>
      <c r="C947" s="29">
        <v>3218</v>
      </c>
      <c r="D947" s="29">
        <v>0</v>
      </c>
      <c r="E947" s="29">
        <v>0</v>
      </c>
      <c r="F947" s="29">
        <v>0</v>
      </c>
      <c r="G947" s="29">
        <v>0</v>
      </c>
      <c r="H947" s="29">
        <v>5712</v>
      </c>
    </row>
    <row r="948" spans="1:8" x14ac:dyDescent="0.25">
      <c r="A948" s="29" t="s">
        <v>90</v>
      </c>
      <c r="B948" s="29">
        <v>7514</v>
      </c>
      <c r="C948" s="29">
        <v>2264</v>
      </c>
      <c r="D948" s="29">
        <v>0</v>
      </c>
      <c r="E948" s="29">
        <v>0</v>
      </c>
      <c r="F948" s="29">
        <v>0</v>
      </c>
      <c r="G948" s="29">
        <v>0</v>
      </c>
      <c r="H948" s="29">
        <v>5250</v>
      </c>
    </row>
    <row r="949" spans="1:8" x14ac:dyDescent="0.25">
      <c r="A949" s="29" t="s">
        <v>91</v>
      </c>
      <c r="B949" s="29">
        <v>19024</v>
      </c>
      <c r="C949" s="29">
        <v>3945</v>
      </c>
      <c r="D949" s="29">
        <v>0</v>
      </c>
      <c r="E949" s="29">
        <v>0</v>
      </c>
      <c r="F949" s="29">
        <v>0</v>
      </c>
      <c r="G949" s="29">
        <v>0</v>
      </c>
      <c r="H949" s="29">
        <v>15079</v>
      </c>
    </row>
    <row r="950" spans="1:8" x14ac:dyDescent="0.25">
      <c r="A950" s="29" t="s">
        <v>92</v>
      </c>
      <c r="B950" s="29">
        <v>5123</v>
      </c>
      <c r="C950" s="29">
        <v>460</v>
      </c>
      <c r="D950" s="29">
        <v>0</v>
      </c>
      <c r="E950" s="29">
        <v>0</v>
      </c>
      <c r="F950" s="29">
        <v>0</v>
      </c>
      <c r="G950" s="29">
        <v>0</v>
      </c>
      <c r="H950" s="29">
        <v>4663</v>
      </c>
    </row>
    <row r="951" spans="1:8" x14ac:dyDescent="0.25">
      <c r="A951" s="29" t="s">
        <v>93</v>
      </c>
      <c r="B951" s="29">
        <v>3412</v>
      </c>
      <c r="C951" s="29">
        <v>2954</v>
      </c>
      <c r="D951" s="29">
        <v>0</v>
      </c>
      <c r="E951" s="29">
        <v>0</v>
      </c>
      <c r="F951" s="29">
        <v>0</v>
      </c>
      <c r="G951" s="29">
        <v>0</v>
      </c>
      <c r="H951" s="29">
        <v>458</v>
      </c>
    </row>
    <row r="952" spans="1:8" x14ac:dyDescent="0.25">
      <c r="A952" s="29" t="s">
        <v>94</v>
      </c>
      <c r="B952" s="29">
        <v>9759</v>
      </c>
      <c r="C952" s="29">
        <v>2558</v>
      </c>
      <c r="D952" s="29">
        <v>0</v>
      </c>
      <c r="E952" s="29">
        <v>0</v>
      </c>
      <c r="F952" s="29">
        <v>0</v>
      </c>
      <c r="G952" s="29">
        <v>0</v>
      </c>
      <c r="H952" s="29">
        <v>7201</v>
      </c>
    </row>
    <row r="953" spans="1:8" x14ac:dyDescent="0.25">
      <c r="A953" s="29" t="s">
        <v>95</v>
      </c>
      <c r="B953" s="29">
        <v>5421</v>
      </c>
      <c r="C953" s="29">
        <v>1526</v>
      </c>
      <c r="D953" s="29">
        <v>0</v>
      </c>
      <c r="E953" s="29">
        <v>0</v>
      </c>
      <c r="F953" s="29">
        <v>0</v>
      </c>
      <c r="G953" s="29">
        <v>0</v>
      </c>
      <c r="H953" s="29">
        <v>3895</v>
      </c>
    </row>
    <row r="954" spans="1:8" x14ac:dyDescent="0.25">
      <c r="A954" s="29" t="s">
        <v>96</v>
      </c>
      <c r="B954" s="29">
        <v>10476</v>
      </c>
      <c r="C954" s="29">
        <v>5111</v>
      </c>
      <c r="D954" s="29">
        <v>0</v>
      </c>
      <c r="E954" s="29">
        <v>0</v>
      </c>
      <c r="F954" s="29">
        <v>0</v>
      </c>
      <c r="G954" s="29">
        <v>0</v>
      </c>
      <c r="H954" s="29">
        <v>5365</v>
      </c>
    </row>
    <row r="955" spans="1:8" x14ac:dyDescent="0.25">
      <c r="A955" s="29" t="s">
        <v>97</v>
      </c>
      <c r="B955" s="29">
        <v>1401</v>
      </c>
      <c r="C955" s="29">
        <v>472</v>
      </c>
      <c r="D955" s="29">
        <v>0</v>
      </c>
      <c r="E955" s="29">
        <v>0</v>
      </c>
      <c r="F955" s="29">
        <v>0</v>
      </c>
      <c r="G955" s="29">
        <v>0</v>
      </c>
      <c r="H955" s="29">
        <v>929</v>
      </c>
    </row>
    <row r="956" spans="1:8" x14ac:dyDescent="0.25">
      <c r="A956" s="29" t="s">
        <v>98</v>
      </c>
      <c r="B956" s="29">
        <v>9487</v>
      </c>
      <c r="C956" s="29">
        <v>4054</v>
      </c>
      <c r="D956" s="29">
        <v>0</v>
      </c>
      <c r="E956" s="29">
        <v>0</v>
      </c>
      <c r="F956" s="29">
        <v>0</v>
      </c>
      <c r="G956" s="29">
        <v>0</v>
      </c>
      <c r="H956" s="29">
        <v>5433</v>
      </c>
    </row>
    <row r="957" spans="1:8" x14ac:dyDescent="0.25">
      <c r="A957" s="29" t="s">
        <v>99</v>
      </c>
      <c r="B957" s="29">
        <v>8286</v>
      </c>
      <c r="C957" s="29">
        <v>7128</v>
      </c>
      <c r="D957" s="29">
        <v>0</v>
      </c>
      <c r="E957" s="29">
        <v>0</v>
      </c>
      <c r="F957" s="29">
        <v>0</v>
      </c>
      <c r="G957" s="29">
        <v>0</v>
      </c>
      <c r="H957" s="29">
        <v>1158</v>
      </c>
    </row>
    <row r="958" spans="1:8" x14ac:dyDescent="0.25">
      <c r="A958" s="29" t="s">
        <v>100</v>
      </c>
      <c r="B958" s="29">
        <v>1759</v>
      </c>
      <c r="C958" s="29">
        <v>628</v>
      </c>
      <c r="D958" s="29">
        <v>0</v>
      </c>
      <c r="E958" s="29">
        <v>0</v>
      </c>
      <c r="F958" s="29">
        <v>0</v>
      </c>
      <c r="G958" s="29">
        <v>0</v>
      </c>
      <c r="H958" s="29">
        <v>1131</v>
      </c>
    </row>
    <row r="959" spans="1:8" x14ac:dyDescent="0.25">
      <c r="A959" s="29" t="s">
        <v>101</v>
      </c>
      <c r="B959" s="29">
        <v>3761</v>
      </c>
      <c r="C959" s="29">
        <v>1870</v>
      </c>
      <c r="D959" s="29">
        <v>0</v>
      </c>
      <c r="E959" s="29">
        <v>0</v>
      </c>
      <c r="F959" s="29">
        <v>0</v>
      </c>
      <c r="G959" s="29">
        <v>0</v>
      </c>
      <c r="H959" s="29">
        <v>1891</v>
      </c>
    </row>
    <row r="960" spans="1:8" x14ac:dyDescent="0.25">
      <c r="A960" s="29" t="s">
        <v>102</v>
      </c>
      <c r="B960" s="29">
        <v>2171</v>
      </c>
      <c r="C960" s="29">
        <v>750</v>
      </c>
      <c r="D960" s="29">
        <v>0</v>
      </c>
      <c r="E960" s="29">
        <v>0</v>
      </c>
      <c r="F960" s="29">
        <v>0</v>
      </c>
      <c r="G960" s="29">
        <v>0</v>
      </c>
      <c r="H960" s="29">
        <v>1421</v>
      </c>
    </row>
    <row r="961" spans="1:8" x14ac:dyDescent="0.25">
      <c r="A961" s="29" t="s">
        <v>512</v>
      </c>
      <c r="B961" s="29"/>
      <c r="C961" s="29"/>
      <c r="D961" s="29"/>
      <c r="E961" s="29"/>
      <c r="F961" s="29"/>
      <c r="G961" s="29"/>
      <c r="H961" s="29"/>
    </row>
    <row r="962" spans="1:8" x14ac:dyDescent="0.25">
      <c r="A962" s="29" t="s">
        <v>0</v>
      </c>
      <c r="B962" s="29" t="s">
        <v>1</v>
      </c>
      <c r="C962" s="29" t="s">
        <v>2</v>
      </c>
      <c r="D962" s="29" t="s">
        <v>3</v>
      </c>
      <c r="E962" s="29" t="s">
        <v>4</v>
      </c>
      <c r="F962" s="29" t="s">
        <v>5</v>
      </c>
      <c r="G962" s="29" t="s">
        <v>6</v>
      </c>
      <c r="H962" s="29" t="s">
        <v>7</v>
      </c>
    </row>
    <row r="963" spans="1:8" x14ac:dyDescent="0.25">
      <c r="A963" s="29" t="s">
        <v>8</v>
      </c>
      <c r="B963" s="29" t="s">
        <v>9</v>
      </c>
      <c r="C963" s="29" t="s">
        <v>9</v>
      </c>
      <c r="D963" s="29" t="s">
        <v>9</v>
      </c>
      <c r="E963" s="29" t="s">
        <v>9</v>
      </c>
      <c r="F963" s="29" t="s">
        <v>9</v>
      </c>
      <c r="G963" s="29" t="s">
        <v>9</v>
      </c>
      <c r="H963" s="29" t="s">
        <v>9</v>
      </c>
    </row>
    <row r="964" spans="1:8" x14ac:dyDescent="0.25">
      <c r="A964" s="29" t="s">
        <v>10</v>
      </c>
      <c r="B964" s="29">
        <v>0</v>
      </c>
      <c r="C964" s="29">
        <v>0</v>
      </c>
      <c r="D964" s="29">
        <v>0</v>
      </c>
      <c r="E964" s="29">
        <v>0</v>
      </c>
      <c r="F964" s="29">
        <v>0</v>
      </c>
      <c r="G964" s="29">
        <v>0</v>
      </c>
      <c r="H964" s="29">
        <v>0</v>
      </c>
    </row>
    <row r="965" spans="1:8" x14ac:dyDescent="0.25">
      <c r="A965" s="29" t="s">
        <v>11</v>
      </c>
      <c r="B965" s="29">
        <v>0</v>
      </c>
      <c r="C965" s="29">
        <v>0</v>
      </c>
      <c r="D965" s="29">
        <v>0</v>
      </c>
      <c r="E965" s="29">
        <v>0</v>
      </c>
      <c r="F965" s="29">
        <v>0</v>
      </c>
      <c r="G965" s="29">
        <v>0</v>
      </c>
      <c r="H965" s="29">
        <v>0</v>
      </c>
    </row>
    <row r="966" spans="1:8" x14ac:dyDescent="0.25">
      <c r="A966" s="29" t="s">
        <v>12</v>
      </c>
      <c r="B966" s="29">
        <v>0</v>
      </c>
      <c r="C966" s="29">
        <v>0</v>
      </c>
      <c r="D966" s="29">
        <v>0</v>
      </c>
      <c r="E966" s="29">
        <v>0</v>
      </c>
      <c r="F966" s="29">
        <v>0</v>
      </c>
      <c r="G966" s="29">
        <v>0</v>
      </c>
      <c r="H966" s="29">
        <v>0</v>
      </c>
    </row>
    <row r="967" spans="1:8" x14ac:dyDescent="0.25">
      <c r="A967" s="29" t="s">
        <v>13</v>
      </c>
      <c r="B967" s="29">
        <v>0</v>
      </c>
      <c r="C967" s="29">
        <v>0</v>
      </c>
      <c r="D967" s="29">
        <v>0</v>
      </c>
      <c r="E967" s="29">
        <v>0</v>
      </c>
      <c r="F967" s="29">
        <v>0</v>
      </c>
      <c r="G967" s="29">
        <v>0</v>
      </c>
      <c r="H967" s="29">
        <v>0</v>
      </c>
    </row>
    <row r="968" spans="1:8" x14ac:dyDescent="0.25">
      <c r="A968" s="29" t="s">
        <v>14</v>
      </c>
      <c r="B968" s="29">
        <v>0</v>
      </c>
      <c r="C968" s="29">
        <v>0</v>
      </c>
      <c r="D968" s="29">
        <v>0</v>
      </c>
      <c r="E968" s="29">
        <v>0</v>
      </c>
      <c r="F968" s="29">
        <v>0</v>
      </c>
      <c r="G968" s="29">
        <v>0</v>
      </c>
      <c r="H968" s="29">
        <v>0</v>
      </c>
    </row>
    <row r="969" spans="1:8" x14ac:dyDescent="0.25">
      <c r="A969" s="29" t="s">
        <v>15</v>
      </c>
      <c r="B969" s="29">
        <v>0</v>
      </c>
      <c r="C969" s="29">
        <v>0</v>
      </c>
      <c r="D969" s="29">
        <v>0</v>
      </c>
      <c r="E969" s="29">
        <v>0</v>
      </c>
      <c r="F969" s="29">
        <v>0</v>
      </c>
      <c r="G969" s="29">
        <v>0</v>
      </c>
      <c r="H969" s="29">
        <v>0</v>
      </c>
    </row>
    <row r="970" spans="1:8" x14ac:dyDescent="0.25">
      <c r="A970" s="29" t="s">
        <v>16</v>
      </c>
      <c r="B970" s="29">
        <v>0</v>
      </c>
      <c r="C970" s="29">
        <v>0</v>
      </c>
      <c r="D970" s="29">
        <v>0</v>
      </c>
      <c r="E970" s="29">
        <v>0</v>
      </c>
      <c r="F970" s="29">
        <v>0</v>
      </c>
      <c r="G970" s="29">
        <v>0</v>
      </c>
      <c r="H970" s="29">
        <v>0</v>
      </c>
    </row>
    <row r="971" spans="1:8" x14ac:dyDescent="0.25">
      <c r="A971" s="29" t="s">
        <v>17</v>
      </c>
      <c r="B971" s="29">
        <v>0</v>
      </c>
      <c r="C971" s="29">
        <v>0</v>
      </c>
      <c r="D971" s="29">
        <v>0</v>
      </c>
      <c r="E971" s="29">
        <v>0</v>
      </c>
      <c r="F971" s="29">
        <v>0</v>
      </c>
      <c r="G971" s="29">
        <v>0</v>
      </c>
      <c r="H971" s="29">
        <v>0</v>
      </c>
    </row>
    <row r="972" spans="1:8" x14ac:dyDescent="0.25">
      <c r="A972" s="29" t="s">
        <v>18</v>
      </c>
      <c r="B972" s="29">
        <v>0</v>
      </c>
      <c r="C972" s="29">
        <v>0</v>
      </c>
      <c r="D972" s="29">
        <v>0</v>
      </c>
      <c r="E972" s="29">
        <v>0</v>
      </c>
      <c r="F972" s="29">
        <v>0</v>
      </c>
      <c r="G972" s="29">
        <v>0</v>
      </c>
      <c r="H972" s="29">
        <v>0</v>
      </c>
    </row>
    <row r="973" spans="1:8" x14ac:dyDescent="0.25">
      <c r="A973" s="29" t="s">
        <v>19</v>
      </c>
      <c r="B973" s="29">
        <v>0</v>
      </c>
      <c r="C973" s="29">
        <v>0</v>
      </c>
      <c r="D973" s="29">
        <v>0</v>
      </c>
      <c r="E973" s="29">
        <v>0</v>
      </c>
      <c r="F973" s="29">
        <v>0</v>
      </c>
      <c r="G973" s="29">
        <v>0</v>
      </c>
      <c r="H973" s="29">
        <v>0</v>
      </c>
    </row>
    <row r="974" spans="1:8" x14ac:dyDescent="0.25">
      <c r="A974" s="29" t="s">
        <v>20</v>
      </c>
      <c r="B974" s="29">
        <v>1</v>
      </c>
      <c r="C974" s="29">
        <v>0</v>
      </c>
      <c r="D974" s="29">
        <v>0</v>
      </c>
      <c r="E974" s="29">
        <v>0</v>
      </c>
      <c r="F974" s="29">
        <v>0</v>
      </c>
      <c r="G974" s="29">
        <v>0</v>
      </c>
      <c r="H974" s="29">
        <v>1</v>
      </c>
    </row>
    <row r="975" spans="1:8" x14ac:dyDescent="0.25">
      <c r="A975" s="29" t="s">
        <v>21</v>
      </c>
      <c r="B975" s="29">
        <v>0</v>
      </c>
      <c r="C975" s="29">
        <v>0</v>
      </c>
      <c r="D975" s="29">
        <v>0</v>
      </c>
      <c r="E975" s="29">
        <v>0</v>
      </c>
      <c r="F975" s="29">
        <v>0</v>
      </c>
      <c r="G975" s="29">
        <v>0</v>
      </c>
      <c r="H975" s="29">
        <v>0</v>
      </c>
    </row>
    <row r="976" spans="1:8" x14ac:dyDescent="0.25">
      <c r="A976" s="29" t="s">
        <v>22</v>
      </c>
      <c r="B976" s="29">
        <v>0</v>
      </c>
      <c r="C976" s="29">
        <v>0</v>
      </c>
      <c r="D976" s="29">
        <v>0</v>
      </c>
      <c r="E976" s="29">
        <v>0</v>
      </c>
      <c r="F976" s="29">
        <v>0</v>
      </c>
      <c r="G976" s="29">
        <v>0</v>
      </c>
      <c r="H976" s="29">
        <v>0</v>
      </c>
    </row>
    <row r="977" spans="1:8" x14ac:dyDescent="0.25">
      <c r="A977" s="29" t="s">
        <v>513</v>
      </c>
      <c r="B977" s="29"/>
      <c r="C977" s="29"/>
      <c r="D977" s="29"/>
      <c r="E977" s="29"/>
      <c r="F977" s="29"/>
      <c r="G977" s="29"/>
      <c r="H977" s="29"/>
    </row>
    <row r="978" spans="1:8" x14ac:dyDescent="0.25">
      <c r="A978" s="29" t="s">
        <v>23</v>
      </c>
      <c r="B978" s="29" t="s">
        <v>1</v>
      </c>
      <c r="C978" s="29" t="s">
        <v>2</v>
      </c>
      <c r="D978" s="29" t="s">
        <v>3</v>
      </c>
      <c r="E978" s="29" t="s">
        <v>4</v>
      </c>
      <c r="F978" s="29" t="s">
        <v>5</v>
      </c>
      <c r="G978" s="29" t="s">
        <v>6</v>
      </c>
      <c r="H978" s="29" t="s">
        <v>7</v>
      </c>
    </row>
    <row r="979" spans="1:8" x14ac:dyDescent="0.25">
      <c r="A979" s="29" t="s">
        <v>8</v>
      </c>
      <c r="B979" s="29" t="s">
        <v>9</v>
      </c>
      <c r="C979" s="29" t="s">
        <v>9</v>
      </c>
      <c r="D979" s="29" t="s">
        <v>9</v>
      </c>
      <c r="E979" s="29" t="s">
        <v>9</v>
      </c>
      <c r="F979" s="29" t="s">
        <v>9</v>
      </c>
      <c r="G979" s="29" t="s">
        <v>9</v>
      </c>
      <c r="H979" s="29" t="s">
        <v>9</v>
      </c>
    </row>
    <row r="980" spans="1:8" x14ac:dyDescent="0.25">
      <c r="A980" s="29" t="s">
        <v>10</v>
      </c>
      <c r="B980" s="29">
        <v>0</v>
      </c>
      <c r="C980" s="29">
        <v>0</v>
      </c>
      <c r="D980" s="29">
        <v>0</v>
      </c>
      <c r="E980" s="29">
        <v>0</v>
      </c>
      <c r="F980" s="29">
        <v>0</v>
      </c>
      <c r="G980" s="29">
        <v>0</v>
      </c>
      <c r="H980" s="29">
        <v>0</v>
      </c>
    </row>
    <row r="981" spans="1:8" x14ac:dyDescent="0.25">
      <c r="A981" s="29" t="s">
        <v>11</v>
      </c>
      <c r="B981" s="29">
        <v>0</v>
      </c>
      <c r="C981" s="29">
        <v>0</v>
      </c>
      <c r="D981" s="29">
        <v>0</v>
      </c>
      <c r="E981" s="29">
        <v>0</v>
      </c>
      <c r="F981" s="29">
        <v>0</v>
      </c>
      <c r="G981" s="29">
        <v>0</v>
      </c>
      <c r="H981" s="29">
        <v>0</v>
      </c>
    </row>
    <row r="982" spans="1:8" x14ac:dyDescent="0.25">
      <c r="A982" s="29" t="s">
        <v>12</v>
      </c>
      <c r="B982" s="29">
        <v>0</v>
      </c>
      <c r="C982" s="29">
        <v>0</v>
      </c>
      <c r="D982" s="29">
        <v>0</v>
      </c>
      <c r="E982" s="29">
        <v>0</v>
      </c>
      <c r="F982" s="29">
        <v>0</v>
      </c>
      <c r="G982" s="29">
        <v>0</v>
      </c>
      <c r="H982" s="29">
        <v>0</v>
      </c>
    </row>
    <row r="983" spans="1:8" x14ac:dyDescent="0.25">
      <c r="A983" s="29" t="s">
        <v>13</v>
      </c>
      <c r="B983" s="29">
        <v>0</v>
      </c>
      <c r="C983" s="29">
        <v>0</v>
      </c>
      <c r="D983" s="29">
        <v>0</v>
      </c>
      <c r="E983" s="29">
        <v>0</v>
      </c>
      <c r="F983" s="29">
        <v>0</v>
      </c>
      <c r="G983" s="29">
        <v>0</v>
      </c>
      <c r="H983" s="29">
        <v>0</v>
      </c>
    </row>
    <row r="984" spans="1:8" x14ac:dyDescent="0.25">
      <c r="A984" s="29" t="s">
        <v>14</v>
      </c>
      <c r="B984" s="29">
        <v>0</v>
      </c>
      <c r="C984" s="29">
        <v>0</v>
      </c>
      <c r="D984" s="29">
        <v>0</v>
      </c>
      <c r="E984" s="29">
        <v>0</v>
      </c>
      <c r="F984" s="29">
        <v>0</v>
      </c>
      <c r="G984" s="29">
        <v>0</v>
      </c>
      <c r="H984" s="29">
        <v>0</v>
      </c>
    </row>
    <row r="985" spans="1:8" x14ac:dyDescent="0.25">
      <c r="A985" s="29" t="s">
        <v>15</v>
      </c>
      <c r="B985" s="29">
        <v>0</v>
      </c>
      <c r="C985" s="29">
        <v>0</v>
      </c>
      <c r="D985" s="29">
        <v>0</v>
      </c>
      <c r="E985" s="29">
        <v>0</v>
      </c>
      <c r="F985" s="29">
        <v>0</v>
      </c>
      <c r="G985" s="29">
        <v>0</v>
      </c>
      <c r="H985" s="29">
        <v>0</v>
      </c>
    </row>
    <row r="986" spans="1:8" x14ac:dyDescent="0.25">
      <c r="A986" s="29" t="s">
        <v>16</v>
      </c>
      <c r="B986" s="29">
        <v>0</v>
      </c>
      <c r="C986" s="29">
        <v>0</v>
      </c>
      <c r="D986" s="29">
        <v>0</v>
      </c>
      <c r="E986" s="29">
        <v>0</v>
      </c>
      <c r="F986" s="29">
        <v>0</v>
      </c>
      <c r="G986" s="29">
        <v>0</v>
      </c>
      <c r="H986" s="29">
        <v>0</v>
      </c>
    </row>
    <row r="987" spans="1:8" x14ac:dyDescent="0.25">
      <c r="A987" s="29" t="s">
        <v>17</v>
      </c>
      <c r="B987" s="29">
        <v>0</v>
      </c>
      <c r="C987" s="29">
        <v>0</v>
      </c>
      <c r="D987" s="29">
        <v>0</v>
      </c>
      <c r="E987" s="29">
        <v>0</v>
      </c>
      <c r="F987" s="29">
        <v>0</v>
      </c>
      <c r="G987" s="29">
        <v>0</v>
      </c>
      <c r="H987" s="29">
        <v>0</v>
      </c>
    </row>
    <row r="988" spans="1:8" x14ac:dyDescent="0.25">
      <c r="A988" s="29" t="s">
        <v>18</v>
      </c>
      <c r="B988" s="29">
        <v>0</v>
      </c>
      <c r="C988" s="29">
        <v>0</v>
      </c>
      <c r="D988" s="29">
        <v>0</v>
      </c>
      <c r="E988" s="29">
        <v>0</v>
      </c>
      <c r="F988" s="29">
        <v>0</v>
      </c>
      <c r="G988" s="29">
        <v>0</v>
      </c>
      <c r="H988" s="29">
        <v>0</v>
      </c>
    </row>
    <row r="989" spans="1:8" x14ac:dyDescent="0.25">
      <c r="A989" s="29" t="s">
        <v>19</v>
      </c>
      <c r="B989" s="29">
        <v>0</v>
      </c>
      <c r="C989" s="29">
        <v>0</v>
      </c>
      <c r="D989" s="29">
        <v>0</v>
      </c>
      <c r="E989" s="29">
        <v>0</v>
      </c>
      <c r="F989" s="29">
        <v>0</v>
      </c>
      <c r="G989" s="29">
        <v>0</v>
      </c>
      <c r="H989" s="29">
        <v>0</v>
      </c>
    </row>
    <row r="990" spans="1:8" x14ac:dyDescent="0.25">
      <c r="A990" s="29" t="s">
        <v>20</v>
      </c>
      <c r="B990" s="29">
        <v>0</v>
      </c>
      <c r="C990" s="29">
        <v>0</v>
      </c>
      <c r="D990" s="29">
        <v>0</v>
      </c>
      <c r="E990" s="29">
        <v>0</v>
      </c>
      <c r="F990" s="29">
        <v>0</v>
      </c>
      <c r="G990" s="29">
        <v>0</v>
      </c>
      <c r="H990" s="29">
        <v>0</v>
      </c>
    </row>
    <row r="991" spans="1:8" x14ac:dyDescent="0.25">
      <c r="A991" s="29" t="s">
        <v>21</v>
      </c>
      <c r="B991" s="29">
        <v>0</v>
      </c>
      <c r="C991" s="29">
        <v>0</v>
      </c>
      <c r="D991" s="29">
        <v>0</v>
      </c>
      <c r="E991" s="29">
        <v>0</v>
      </c>
      <c r="F991" s="29">
        <v>0</v>
      </c>
      <c r="G991" s="29">
        <v>0</v>
      </c>
      <c r="H991" s="29">
        <v>0</v>
      </c>
    </row>
    <row r="992" spans="1:8" x14ac:dyDescent="0.25">
      <c r="A992" s="29" t="s">
        <v>22</v>
      </c>
      <c r="B992" s="29">
        <v>0</v>
      </c>
      <c r="C992" s="29">
        <v>0</v>
      </c>
      <c r="D992" s="29">
        <v>0</v>
      </c>
      <c r="E992" s="29">
        <v>0</v>
      </c>
      <c r="F992" s="29">
        <v>0</v>
      </c>
      <c r="G992" s="29">
        <v>0</v>
      </c>
      <c r="H992" s="29">
        <v>0</v>
      </c>
    </row>
    <row r="993" spans="1:8" x14ac:dyDescent="0.25">
      <c r="A993" s="29" t="s">
        <v>514</v>
      </c>
      <c r="B993" s="29"/>
      <c r="C993" s="29"/>
      <c r="D993" s="29"/>
      <c r="E993" s="29"/>
      <c r="F993" s="29"/>
      <c r="G993" s="29"/>
      <c r="H993" s="29"/>
    </row>
    <row r="994" spans="1:8" x14ac:dyDescent="0.25">
      <c r="A994" s="29" t="s">
        <v>24</v>
      </c>
      <c r="B994" s="29" t="s">
        <v>1</v>
      </c>
      <c r="C994" s="29" t="s">
        <v>2</v>
      </c>
      <c r="D994" s="29" t="s">
        <v>3</v>
      </c>
      <c r="E994" s="29" t="s">
        <v>4</v>
      </c>
      <c r="F994" s="29" t="s">
        <v>5</v>
      </c>
      <c r="G994" s="29" t="s">
        <v>6</v>
      </c>
      <c r="H994" s="29" t="s">
        <v>7</v>
      </c>
    </row>
    <row r="995" spans="1:8" x14ac:dyDescent="0.25">
      <c r="A995" s="29" t="s">
        <v>8</v>
      </c>
      <c r="B995" s="29" t="s">
        <v>9</v>
      </c>
      <c r="C995" s="29" t="s">
        <v>9</v>
      </c>
      <c r="D995" s="29" t="s">
        <v>9</v>
      </c>
      <c r="E995" s="29" t="s">
        <v>9</v>
      </c>
      <c r="F995" s="29" t="s">
        <v>9</v>
      </c>
      <c r="G995" s="29" t="s">
        <v>9</v>
      </c>
      <c r="H995" s="29" t="s">
        <v>9</v>
      </c>
    </row>
    <row r="996" spans="1:8" x14ac:dyDescent="0.25">
      <c r="A996" s="29" t="s">
        <v>25</v>
      </c>
      <c r="B996" s="29">
        <v>110400</v>
      </c>
      <c r="C996" s="29">
        <v>82800</v>
      </c>
      <c r="D996" s="29">
        <v>0</v>
      </c>
      <c r="E996" s="29">
        <v>0</v>
      </c>
      <c r="F996" s="29">
        <v>0</v>
      </c>
      <c r="G996" s="29">
        <v>27000</v>
      </c>
      <c r="H996" s="29">
        <v>600</v>
      </c>
    </row>
    <row r="997" spans="1:8" x14ac:dyDescent="0.25">
      <c r="A997" s="29" t="s">
        <v>26</v>
      </c>
      <c r="B997" s="29">
        <v>6965</v>
      </c>
      <c r="C997" s="29">
        <v>3100</v>
      </c>
      <c r="D997" s="29">
        <v>0</v>
      </c>
      <c r="E997" s="29">
        <v>0</v>
      </c>
      <c r="F997" s="29">
        <v>0</v>
      </c>
      <c r="G997" s="29">
        <v>0</v>
      </c>
      <c r="H997" s="29">
        <v>3865</v>
      </c>
    </row>
    <row r="998" spans="1:8" x14ac:dyDescent="0.25">
      <c r="A998" s="29" t="s">
        <v>27</v>
      </c>
      <c r="B998" s="29">
        <v>0</v>
      </c>
      <c r="C998" s="29">
        <v>0</v>
      </c>
      <c r="D998" s="29">
        <v>0</v>
      </c>
      <c r="E998" s="29">
        <v>0</v>
      </c>
      <c r="F998" s="29">
        <v>0</v>
      </c>
      <c r="G998" s="29">
        <v>0</v>
      </c>
      <c r="H998" s="29">
        <v>0</v>
      </c>
    </row>
    <row r="999" spans="1:8" x14ac:dyDescent="0.25">
      <c r="A999" s="29" t="s">
        <v>28</v>
      </c>
      <c r="B999" s="29">
        <v>0</v>
      </c>
      <c r="C999" s="29">
        <v>0</v>
      </c>
      <c r="D999" s="29">
        <v>0</v>
      </c>
      <c r="E999" s="29">
        <v>0</v>
      </c>
      <c r="F999" s="29">
        <v>0</v>
      </c>
      <c r="G999" s="29">
        <v>0</v>
      </c>
      <c r="H999" s="29">
        <v>0</v>
      </c>
    </row>
    <row r="1000" spans="1:8" x14ac:dyDescent="0.25">
      <c r="A1000" s="29" t="s">
        <v>29</v>
      </c>
      <c r="B1000" s="29">
        <v>960</v>
      </c>
      <c r="C1000" s="29">
        <v>0</v>
      </c>
      <c r="D1000" s="29">
        <v>0</v>
      </c>
      <c r="E1000" s="29">
        <v>0</v>
      </c>
      <c r="F1000" s="29">
        <v>0</v>
      </c>
      <c r="G1000" s="29">
        <v>0</v>
      </c>
      <c r="H1000" s="29">
        <v>960</v>
      </c>
    </row>
    <row r="1001" spans="1:8" x14ac:dyDescent="0.25">
      <c r="A1001" s="29" t="s">
        <v>30</v>
      </c>
      <c r="B1001" s="29">
        <v>0</v>
      </c>
      <c r="C1001" s="29">
        <v>0</v>
      </c>
      <c r="D1001" s="29">
        <v>0</v>
      </c>
      <c r="E1001" s="29">
        <v>0</v>
      </c>
      <c r="F1001" s="29">
        <v>0</v>
      </c>
      <c r="G1001" s="29">
        <v>0</v>
      </c>
      <c r="H1001" s="29">
        <v>0</v>
      </c>
    </row>
    <row r="1002" spans="1:8" x14ac:dyDescent="0.25">
      <c r="A1002" s="29" t="s">
        <v>31</v>
      </c>
      <c r="B1002" s="29">
        <v>1910</v>
      </c>
      <c r="C1002" s="29">
        <v>0</v>
      </c>
      <c r="D1002" s="29">
        <v>0</v>
      </c>
      <c r="E1002" s="29">
        <v>0</v>
      </c>
      <c r="F1002" s="29">
        <v>0</v>
      </c>
      <c r="G1002" s="29">
        <v>0</v>
      </c>
      <c r="H1002" s="29">
        <v>1910</v>
      </c>
    </row>
    <row r="1003" spans="1:8" x14ac:dyDescent="0.25">
      <c r="A1003" s="29" t="s">
        <v>32</v>
      </c>
      <c r="B1003" s="29">
        <v>72110</v>
      </c>
      <c r="C1003" s="29">
        <v>11610</v>
      </c>
      <c r="D1003" s="29">
        <v>0</v>
      </c>
      <c r="E1003" s="29">
        <v>0</v>
      </c>
      <c r="F1003" s="29">
        <v>0</v>
      </c>
      <c r="G1003" s="29">
        <v>58500</v>
      </c>
      <c r="H1003" s="29">
        <v>2000</v>
      </c>
    </row>
    <row r="1004" spans="1:8" x14ac:dyDescent="0.25">
      <c r="A1004" s="29" t="s">
        <v>33</v>
      </c>
      <c r="B1004" s="29">
        <v>3680</v>
      </c>
      <c r="C1004" s="29">
        <v>600</v>
      </c>
      <c r="D1004" s="29">
        <v>0</v>
      </c>
      <c r="E1004" s="29">
        <v>0</v>
      </c>
      <c r="F1004" s="29">
        <v>0</v>
      </c>
      <c r="G1004" s="29">
        <v>0</v>
      </c>
      <c r="H1004" s="29">
        <v>3080</v>
      </c>
    </row>
    <row r="1005" spans="1:8" x14ac:dyDescent="0.25">
      <c r="A1005" s="29" t="s">
        <v>515</v>
      </c>
      <c r="B1005" s="29"/>
      <c r="C1005" s="29"/>
      <c r="D1005" s="29"/>
      <c r="E1005" s="29"/>
      <c r="F1005" s="29"/>
      <c r="G1005" s="29"/>
      <c r="H1005" s="29"/>
    </row>
    <row r="1006" spans="1:8" x14ac:dyDescent="0.25">
      <c r="A1006" s="29" t="s">
        <v>34</v>
      </c>
      <c r="B1006" s="29" t="s">
        <v>1</v>
      </c>
      <c r="C1006" s="29" t="s">
        <v>2</v>
      </c>
      <c r="D1006" s="29" t="s">
        <v>3</v>
      </c>
      <c r="E1006" s="29" t="s">
        <v>4</v>
      </c>
      <c r="F1006" s="29" t="s">
        <v>5</v>
      </c>
      <c r="G1006" s="29" t="s">
        <v>6</v>
      </c>
      <c r="H1006" s="29" t="s">
        <v>7</v>
      </c>
    </row>
    <row r="1007" spans="1:8" x14ac:dyDescent="0.25">
      <c r="A1007" s="29" t="s">
        <v>8</v>
      </c>
      <c r="B1007" s="29" t="s">
        <v>35</v>
      </c>
      <c r="C1007" s="29" t="s">
        <v>35</v>
      </c>
      <c r="D1007" s="29" t="s">
        <v>35</v>
      </c>
      <c r="E1007" s="29" t="s">
        <v>35</v>
      </c>
      <c r="F1007" s="29" t="s">
        <v>35</v>
      </c>
      <c r="G1007" s="29" t="s">
        <v>35</v>
      </c>
      <c r="H1007" s="29" t="s">
        <v>35</v>
      </c>
    </row>
    <row r="1008" spans="1:8" x14ac:dyDescent="0.25">
      <c r="A1008" s="29" t="s">
        <v>10</v>
      </c>
      <c r="B1008" s="29">
        <v>0</v>
      </c>
      <c r="C1008" s="29">
        <v>0</v>
      </c>
      <c r="D1008" s="29">
        <v>0</v>
      </c>
      <c r="E1008" s="29">
        <v>0</v>
      </c>
      <c r="F1008" s="29">
        <v>0</v>
      </c>
      <c r="G1008" s="29">
        <v>0</v>
      </c>
      <c r="H1008" s="29">
        <v>0</v>
      </c>
    </row>
    <row r="1009" spans="1:8" x14ac:dyDescent="0.25">
      <c r="A1009" s="29" t="s">
        <v>36</v>
      </c>
      <c r="B1009" s="29">
        <v>168</v>
      </c>
      <c r="C1009" s="29">
        <v>0</v>
      </c>
      <c r="D1009" s="29">
        <v>0</v>
      </c>
      <c r="E1009" s="29">
        <v>0</v>
      </c>
      <c r="F1009" s="29">
        <v>0</v>
      </c>
      <c r="G1009" s="29">
        <v>148</v>
      </c>
      <c r="H1009" s="29">
        <v>20</v>
      </c>
    </row>
    <row r="1010" spans="1:8" x14ac:dyDescent="0.25">
      <c r="A1010" s="29" t="s">
        <v>37</v>
      </c>
      <c r="B1010" s="29">
        <v>100</v>
      </c>
      <c r="C1010" s="29">
        <v>0</v>
      </c>
      <c r="D1010" s="29">
        <v>0</v>
      </c>
      <c r="E1010" s="29">
        <v>0</v>
      </c>
      <c r="F1010" s="29">
        <v>0</v>
      </c>
      <c r="G1010" s="29">
        <v>97</v>
      </c>
      <c r="H1010" s="29">
        <v>3</v>
      </c>
    </row>
    <row r="1011" spans="1:8" x14ac:dyDescent="0.25">
      <c r="A1011" s="29" t="s">
        <v>38</v>
      </c>
      <c r="B1011" s="29">
        <v>7894</v>
      </c>
      <c r="C1011" s="29">
        <v>3477</v>
      </c>
      <c r="D1011" s="29">
        <v>0</v>
      </c>
      <c r="E1011" s="29">
        <v>0</v>
      </c>
      <c r="F1011" s="29">
        <v>0</v>
      </c>
      <c r="G1011" s="29">
        <v>4319</v>
      </c>
      <c r="H1011" s="29">
        <v>98</v>
      </c>
    </row>
    <row r="1012" spans="1:8" x14ac:dyDescent="0.25">
      <c r="A1012" s="29" t="s">
        <v>39</v>
      </c>
      <c r="B1012" s="29">
        <v>1556</v>
      </c>
      <c r="C1012" s="29">
        <v>538</v>
      </c>
      <c r="D1012" s="29">
        <v>0</v>
      </c>
      <c r="E1012" s="29">
        <v>0</v>
      </c>
      <c r="F1012" s="29">
        <v>0</v>
      </c>
      <c r="G1012" s="29">
        <v>803</v>
      </c>
      <c r="H1012" s="29">
        <v>215</v>
      </c>
    </row>
    <row r="1013" spans="1:8" x14ac:dyDescent="0.25">
      <c r="A1013" s="29" t="s">
        <v>40</v>
      </c>
      <c r="B1013" s="29">
        <v>8633</v>
      </c>
      <c r="C1013" s="29">
        <v>6138</v>
      </c>
      <c r="D1013" s="29">
        <v>0</v>
      </c>
      <c r="E1013" s="29">
        <v>0</v>
      </c>
      <c r="F1013" s="29">
        <v>0</v>
      </c>
      <c r="G1013" s="29">
        <v>2336</v>
      </c>
      <c r="H1013" s="29">
        <v>159</v>
      </c>
    </row>
    <row r="1014" spans="1:8" x14ac:dyDescent="0.25">
      <c r="A1014" s="29" t="s">
        <v>41</v>
      </c>
      <c r="B1014" s="29">
        <v>0</v>
      </c>
      <c r="C1014" s="29">
        <v>0</v>
      </c>
      <c r="D1014" s="29">
        <v>0</v>
      </c>
      <c r="E1014" s="29">
        <v>0</v>
      </c>
      <c r="F1014" s="29">
        <v>0</v>
      </c>
      <c r="G1014" s="29">
        <v>0</v>
      </c>
      <c r="H1014" s="29">
        <v>0</v>
      </c>
    </row>
    <row r="1015" spans="1:8" x14ac:dyDescent="0.25">
      <c r="A1015" s="29" t="s">
        <v>42</v>
      </c>
      <c r="B1015" s="29">
        <v>0</v>
      </c>
      <c r="C1015" s="29">
        <v>0</v>
      </c>
      <c r="D1015" s="29">
        <v>0</v>
      </c>
      <c r="E1015" s="29">
        <v>0</v>
      </c>
      <c r="F1015" s="29">
        <v>0</v>
      </c>
      <c r="G1015" s="29">
        <v>0</v>
      </c>
      <c r="H1015" s="29">
        <v>0</v>
      </c>
    </row>
    <row r="1016" spans="1:8" x14ac:dyDescent="0.25">
      <c r="A1016" s="29" t="s">
        <v>43</v>
      </c>
      <c r="B1016" s="29">
        <v>0</v>
      </c>
      <c r="C1016" s="29">
        <v>0</v>
      </c>
      <c r="D1016" s="29">
        <v>0</v>
      </c>
      <c r="E1016" s="29">
        <v>0</v>
      </c>
      <c r="F1016" s="29">
        <v>0</v>
      </c>
      <c r="G1016" s="29">
        <v>0</v>
      </c>
      <c r="H1016" s="29">
        <v>0</v>
      </c>
    </row>
    <row r="1017" spans="1:8" x14ac:dyDescent="0.25">
      <c r="A1017" s="29" t="s">
        <v>44</v>
      </c>
      <c r="B1017" s="29">
        <v>0</v>
      </c>
      <c r="C1017" s="29">
        <v>0</v>
      </c>
      <c r="D1017" s="29">
        <v>0</v>
      </c>
      <c r="E1017" s="29">
        <v>0</v>
      </c>
      <c r="F1017" s="29">
        <v>0</v>
      </c>
      <c r="G1017" s="29">
        <v>0</v>
      </c>
      <c r="H1017" s="29">
        <v>0</v>
      </c>
    </row>
    <row r="1018" spans="1:8" x14ac:dyDescent="0.25">
      <c r="A1018" s="29" t="s">
        <v>45</v>
      </c>
      <c r="B1018" s="29">
        <v>0</v>
      </c>
      <c r="C1018" s="29">
        <v>0</v>
      </c>
      <c r="D1018" s="29">
        <v>0</v>
      </c>
      <c r="E1018" s="29">
        <v>0</v>
      </c>
      <c r="F1018" s="29">
        <v>0</v>
      </c>
      <c r="G1018" s="29">
        <v>0</v>
      </c>
      <c r="H1018" s="29">
        <v>0</v>
      </c>
    </row>
    <row r="1019" spans="1:8" x14ac:dyDescent="0.25">
      <c r="A1019" s="29" t="s">
        <v>46</v>
      </c>
      <c r="B1019" s="29">
        <v>0</v>
      </c>
      <c r="C1019" s="29">
        <v>0</v>
      </c>
      <c r="D1019" s="29">
        <v>0</v>
      </c>
      <c r="E1019" s="29">
        <v>0</v>
      </c>
      <c r="F1019" s="29">
        <v>0</v>
      </c>
      <c r="G1019" s="29">
        <v>0</v>
      </c>
      <c r="H1019" s="29">
        <v>0</v>
      </c>
    </row>
    <row r="1020" spans="1:8" x14ac:dyDescent="0.25">
      <c r="A1020" s="29" t="s">
        <v>47</v>
      </c>
      <c r="B1020" s="29">
        <v>0</v>
      </c>
      <c r="C1020" s="29">
        <v>0</v>
      </c>
      <c r="D1020" s="29">
        <v>0</v>
      </c>
      <c r="E1020" s="29">
        <v>0</v>
      </c>
      <c r="F1020" s="29">
        <v>0</v>
      </c>
      <c r="G1020" s="29">
        <v>0</v>
      </c>
      <c r="H1020" s="29">
        <v>0</v>
      </c>
    </row>
    <row r="1021" spans="1:8" x14ac:dyDescent="0.25">
      <c r="A1021" s="29" t="s">
        <v>48</v>
      </c>
      <c r="B1021" s="29">
        <v>0</v>
      </c>
      <c r="C1021" s="29">
        <v>0</v>
      </c>
      <c r="D1021" s="29">
        <v>0</v>
      </c>
      <c r="E1021" s="29">
        <v>0</v>
      </c>
      <c r="F1021" s="29">
        <v>0</v>
      </c>
      <c r="G1021" s="29">
        <v>0</v>
      </c>
      <c r="H1021" s="29">
        <v>0</v>
      </c>
    </row>
    <row r="1022" spans="1:8" x14ac:dyDescent="0.25">
      <c r="A1022" s="29" t="s">
        <v>49</v>
      </c>
      <c r="B1022" s="29">
        <v>0</v>
      </c>
      <c r="C1022" s="29">
        <v>0</v>
      </c>
      <c r="D1022" s="29">
        <v>0</v>
      </c>
      <c r="E1022" s="29">
        <v>0</v>
      </c>
      <c r="F1022" s="29">
        <v>0</v>
      </c>
      <c r="G1022" s="29">
        <v>0</v>
      </c>
      <c r="H1022" s="29">
        <v>0</v>
      </c>
    </row>
    <row r="1023" spans="1:8" x14ac:dyDescent="0.25">
      <c r="A1023" s="29" t="s">
        <v>516</v>
      </c>
      <c r="B1023" s="29"/>
      <c r="C1023" s="29"/>
      <c r="D1023" s="29"/>
      <c r="E1023" s="29"/>
      <c r="F1023" s="29"/>
      <c r="G1023" s="29"/>
      <c r="H1023" s="29"/>
    </row>
    <row r="1024" spans="1:8" x14ac:dyDescent="0.25">
      <c r="A1024" s="29" t="s">
        <v>24</v>
      </c>
      <c r="B1024" s="29" t="s">
        <v>1</v>
      </c>
      <c r="C1024" s="29" t="s">
        <v>2</v>
      </c>
      <c r="D1024" s="29" t="s">
        <v>3</v>
      </c>
      <c r="E1024" s="29" t="s">
        <v>4</v>
      </c>
      <c r="F1024" s="29" t="s">
        <v>5</v>
      </c>
      <c r="G1024" s="29" t="s">
        <v>6</v>
      </c>
      <c r="H1024" s="29" t="s">
        <v>7</v>
      </c>
    </row>
    <row r="1025" spans="1:8" x14ac:dyDescent="0.25">
      <c r="A1025" s="29" t="s">
        <v>8</v>
      </c>
      <c r="B1025" s="29" t="s">
        <v>9</v>
      </c>
      <c r="C1025" s="29" t="s">
        <v>9</v>
      </c>
      <c r="D1025" s="29" t="s">
        <v>9</v>
      </c>
      <c r="E1025" s="29" t="s">
        <v>9</v>
      </c>
      <c r="F1025" s="29" t="s">
        <v>9</v>
      </c>
      <c r="G1025" s="29" t="s">
        <v>9</v>
      </c>
      <c r="H1025" s="29" t="s">
        <v>9</v>
      </c>
    </row>
    <row r="1026" spans="1:8" x14ac:dyDescent="0.25">
      <c r="A1026" s="29" t="s">
        <v>50</v>
      </c>
      <c r="B1026" s="29">
        <v>581764</v>
      </c>
      <c r="C1026" s="29">
        <v>298784</v>
      </c>
      <c r="D1026" s="29">
        <v>0</v>
      </c>
      <c r="E1026" s="29">
        <v>0</v>
      </c>
      <c r="F1026" s="29">
        <v>0</v>
      </c>
      <c r="G1026" s="29">
        <v>24650</v>
      </c>
      <c r="H1026" s="29">
        <v>256099</v>
      </c>
    </row>
    <row r="1027" spans="1:8" x14ac:dyDescent="0.25">
      <c r="A1027" s="29" t="s">
        <v>51</v>
      </c>
      <c r="B1027" s="29">
        <v>130980</v>
      </c>
      <c r="C1027" s="29">
        <v>32859</v>
      </c>
      <c r="D1027" s="29">
        <v>0</v>
      </c>
      <c r="E1027" s="29">
        <v>0</v>
      </c>
      <c r="F1027" s="29">
        <v>0</v>
      </c>
      <c r="G1027" s="29">
        <v>15307</v>
      </c>
      <c r="H1027" s="29">
        <v>80211</v>
      </c>
    </row>
    <row r="1028" spans="1:8" x14ac:dyDescent="0.25">
      <c r="A1028" s="29" t="s">
        <v>52</v>
      </c>
      <c r="B1028" s="29">
        <v>452743</v>
      </c>
      <c r="C1028" s="29">
        <v>48950</v>
      </c>
      <c r="D1028" s="29">
        <v>0</v>
      </c>
      <c r="E1028" s="29">
        <v>0</v>
      </c>
      <c r="F1028" s="29">
        <v>0</v>
      </c>
      <c r="G1028" s="29">
        <v>5037</v>
      </c>
      <c r="H1028" s="29">
        <v>397157</v>
      </c>
    </row>
    <row r="1029" spans="1:8" x14ac:dyDescent="0.25">
      <c r="A1029" s="29" t="s">
        <v>53</v>
      </c>
      <c r="B1029" s="29">
        <v>27828</v>
      </c>
      <c r="C1029" s="29">
        <v>15568</v>
      </c>
      <c r="D1029" s="29">
        <v>0</v>
      </c>
      <c r="E1029" s="29">
        <v>0</v>
      </c>
      <c r="F1029" s="29">
        <v>0</v>
      </c>
      <c r="G1029" s="29">
        <v>0</v>
      </c>
      <c r="H1029" s="29">
        <v>12260</v>
      </c>
    </row>
    <row r="1030" spans="1:8" x14ac:dyDescent="0.25">
      <c r="A1030" s="29" t="s">
        <v>54</v>
      </c>
      <c r="B1030" s="29">
        <v>1346431</v>
      </c>
      <c r="C1030" s="29">
        <v>420654</v>
      </c>
      <c r="D1030" s="29">
        <v>0</v>
      </c>
      <c r="E1030" s="29">
        <v>0</v>
      </c>
      <c r="F1030" s="29">
        <v>0</v>
      </c>
      <c r="G1030" s="29">
        <v>43935</v>
      </c>
      <c r="H1030" s="29">
        <v>881149</v>
      </c>
    </row>
    <row r="1031" spans="1:8" x14ac:dyDescent="0.25">
      <c r="A1031" s="29" t="s">
        <v>55</v>
      </c>
      <c r="B1031" s="29">
        <v>3410196</v>
      </c>
      <c r="C1031" s="29">
        <v>1568294</v>
      </c>
      <c r="D1031" s="29">
        <v>0</v>
      </c>
      <c r="E1031" s="29">
        <v>0</v>
      </c>
      <c r="F1031" s="29">
        <v>0</v>
      </c>
      <c r="G1031" s="29">
        <v>22391</v>
      </c>
      <c r="H1031" s="29">
        <v>1764856</v>
      </c>
    </row>
    <row r="1032" spans="1:8" x14ac:dyDescent="0.25">
      <c r="A1032" s="29" t="s">
        <v>56</v>
      </c>
      <c r="B1032" s="29">
        <v>265955</v>
      </c>
      <c r="C1032" s="29">
        <v>106483</v>
      </c>
      <c r="D1032" s="29">
        <v>0</v>
      </c>
      <c r="E1032" s="29">
        <v>0</v>
      </c>
      <c r="F1032" s="29">
        <v>0</v>
      </c>
      <c r="G1032" s="29">
        <v>24124</v>
      </c>
      <c r="H1032" s="29">
        <v>125364</v>
      </c>
    </row>
    <row r="1033" spans="1:8" x14ac:dyDescent="0.25">
      <c r="A1033" s="29" t="s">
        <v>57</v>
      </c>
      <c r="B1033" s="29">
        <v>140449</v>
      </c>
      <c r="C1033" s="29">
        <v>32283</v>
      </c>
      <c r="D1033" s="29">
        <v>0</v>
      </c>
      <c r="E1033" s="29">
        <v>0</v>
      </c>
      <c r="F1033" s="29">
        <v>0</v>
      </c>
      <c r="G1033" s="29">
        <v>15100</v>
      </c>
      <c r="H1033" s="29">
        <v>93037</v>
      </c>
    </row>
    <row r="1034" spans="1:8" x14ac:dyDescent="0.25">
      <c r="A1034" s="29" t="s">
        <v>58</v>
      </c>
      <c r="B1034" s="29">
        <v>209016</v>
      </c>
      <c r="C1034" s="29">
        <v>82305</v>
      </c>
      <c r="D1034" s="29">
        <v>0</v>
      </c>
      <c r="E1034" s="29">
        <v>0</v>
      </c>
      <c r="F1034" s="29">
        <v>0</v>
      </c>
      <c r="G1034" s="29">
        <v>6932</v>
      </c>
      <c r="H1034" s="29">
        <v>78713</v>
      </c>
    </row>
    <row r="1035" spans="1:8" x14ac:dyDescent="0.25">
      <c r="A1035" s="29" t="s">
        <v>59</v>
      </c>
      <c r="B1035" s="29">
        <v>26568</v>
      </c>
      <c r="C1035" s="29">
        <v>0</v>
      </c>
      <c r="D1035" s="29">
        <v>0</v>
      </c>
      <c r="E1035" s="29">
        <v>0</v>
      </c>
      <c r="F1035" s="29">
        <v>0</v>
      </c>
      <c r="G1035" s="29">
        <v>0</v>
      </c>
      <c r="H1035" s="29">
        <v>26568</v>
      </c>
    </row>
    <row r="1036" spans="1:8" x14ac:dyDescent="0.25">
      <c r="A1036" s="29" t="s">
        <v>517</v>
      </c>
      <c r="B1036" s="29"/>
      <c r="C1036" s="29"/>
      <c r="D1036" s="29"/>
      <c r="E1036" s="29"/>
      <c r="F1036" s="29"/>
      <c r="G1036" s="29"/>
      <c r="H1036" s="29"/>
    </row>
    <row r="1037" spans="1:8" x14ac:dyDescent="0.25">
      <c r="A1037" s="29" t="s">
        <v>60</v>
      </c>
      <c r="B1037" s="29" t="s">
        <v>1</v>
      </c>
      <c r="C1037" s="29" t="s">
        <v>2</v>
      </c>
      <c r="D1037" s="29" t="s">
        <v>3</v>
      </c>
      <c r="E1037" s="29" t="s">
        <v>4</v>
      </c>
      <c r="F1037" s="29" t="s">
        <v>5</v>
      </c>
      <c r="G1037" s="29" t="s">
        <v>6</v>
      </c>
      <c r="H1037" s="29" t="s">
        <v>7</v>
      </c>
    </row>
    <row r="1038" spans="1:8" x14ac:dyDescent="0.25">
      <c r="A1038" s="29" t="s">
        <v>8</v>
      </c>
      <c r="B1038" s="29" t="s">
        <v>35</v>
      </c>
      <c r="C1038" s="29" t="s">
        <v>35</v>
      </c>
      <c r="D1038" s="29" t="s">
        <v>35</v>
      </c>
      <c r="E1038" s="29" t="s">
        <v>35</v>
      </c>
      <c r="F1038" s="29" t="s">
        <v>35</v>
      </c>
      <c r="G1038" s="29" t="s">
        <v>35</v>
      </c>
      <c r="H1038" s="29" t="s">
        <v>35</v>
      </c>
    </row>
    <row r="1039" spans="1:8" x14ac:dyDescent="0.25">
      <c r="A1039" s="29" t="s">
        <v>61</v>
      </c>
      <c r="B1039" s="29">
        <v>0</v>
      </c>
      <c r="C1039" s="29">
        <v>0</v>
      </c>
      <c r="D1039" s="29">
        <v>0</v>
      </c>
      <c r="E1039" s="29">
        <v>0</v>
      </c>
      <c r="F1039" s="29">
        <v>0</v>
      </c>
      <c r="G1039" s="29">
        <v>0</v>
      </c>
      <c r="H1039" s="29">
        <v>0</v>
      </c>
    </row>
    <row r="1040" spans="1:8" x14ac:dyDescent="0.25">
      <c r="A1040" s="29" t="s">
        <v>62</v>
      </c>
      <c r="B1040" s="29">
        <v>0</v>
      </c>
      <c r="C1040" s="29">
        <v>0</v>
      </c>
      <c r="D1040" s="29">
        <v>0</v>
      </c>
      <c r="E1040" s="29">
        <v>0</v>
      </c>
      <c r="F1040" s="29">
        <v>0</v>
      </c>
      <c r="G1040" s="29">
        <v>0</v>
      </c>
      <c r="H1040" s="29">
        <v>0</v>
      </c>
    </row>
    <row r="1041" spans="1:8" x14ac:dyDescent="0.25">
      <c r="A1041" s="29" t="s">
        <v>63</v>
      </c>
      <c r="B1041" s="29">
        <v>0</v>
      </c>
      <c r="C1041" s="29">
        <v>0</v>
      </c>
      <c r="D1041" s="29">
        <v>0</v>
      </c>
      <c r="E1041" s="29">
        <v>0</v>
      </c>
      <c r="F1041" s="29">
        <v>0</v>
      </c>
      <c r="G1041" s="29">
        <v>0</v>
      </c>
      <c r="H1041" s="29">
        <v>0</v>
      </c>
    </row>
    <row r="1042" spans="1:8" x14ac:dyDescent="0.25">
      <c r="A1042" s="29" t="s">
        <v>64</v>
      </c>
      <c r="B1042" s="29">
        <v>0</v>
      </c>
      <c r="C1042" s="29">
        <v>0</v>
      </c>
      <c r="D1042" s="29">
        <v>0</v>
      </c>
      <c r="E1042" s="29">
        <v>0</v>
      </c>
      <c r="F1042" s="29">
        <v>0</v>
      </c>
      <c r="G1042" s="29">
        <v>0</v>
      </c>
      <c r="H1042" s="29">
        <v>0</v>
      </c>
    </row>
    <row r="1043" spans="1:8" x14ac:dyDescent="0.25">
      <c r="A1043" s="29" t="s">
        <v>65</v>
      </c>
      <c r="B1043" s="29">
        <v>0</v>
      </c>
      <c r="C1043" s="29">
        <v>0</v>
      </c>
      <c r="D1043" s="29">
        <v>0</v>
      </c>
      <c r="E1043" s="29">
        <v>0</v>
      </c>
      <c r="F1043" s="29">
        <v>0</v>
      </c>
      <c r="G1043" s="29">
        <v>0</v>
      </c>
      <c r="H1043" s="29">
        <v>0</v>
      </c>
    </row>
    <row r="1044" spans="1:8" x14ac:dyDescent="0.25">
      <c r="A1044" s="29" t="s">
        <v>66</v>
      </c>
      <c r="B1044" s="29">
        <v>0</v>
      </c>
      <c r="C1044" s="29">
        <v>0</v>
      </c>
      <c r="D1044" s="29">
        <v>0</v>
      </c>
      <c r="E1044" s="29">
        <v>0</v>
      </c>
      <c r="F1044" s="29">
        <v>0</v>
      </c>
      <c r="G1044" s="29">
        <v>0</v>
      </c>
      <c r="H1044" s="29">
        <v>0</v>
      </c>
    </row>
    <row r="1045" spans="1:8" x14ac:dyDescent="0.25">
      <c r="A1045" s="29" t="s">
        <v>67</v>
      </c>
      <c r="B1045" s="29">
        <v>503</v>
      </c>
      <c r="C1045" s="29">
        <v>88</v>
      </c>
      <c r="D1045" s="29">
        <v>0</v>
      </c>
      <c r="E1045" s="29">
        <v>0</v>
      </c>
      <c r="F1045" s="29">
        <v>0</v>
      </c>
      <c r="G1045" s="29">
        <v>0</v>
      </c>
      <c r="H1045" s="29">
        <v>415</v>
      </c>
    </row>
    <row r="1046" spans="1:8" x14ac:dyDescent="0.25">
      <c r="A1046" s="29" t="s">
        <v>68</v>
      </c>
      <c r="B1046" s="29">
        <v>182</v>
      </c>
      <c r="C1046" s="29">
        <v>36</v>
      </c>
      <c r="D1046" s="29">
        <v>0</v>
      </c>
      <c r="E1046" s="29">
        <v>0</v>
      </c>
      <c r="F1046" s="29">
        <v>0</v>
      </c>
      <c r="G1046" s="29">
        <v>0</v>
      </c>
      <c r="H1046" s="29">
        <v>146</v>
      </c>
    </row>
    <row r="1047" spans="1:8" x14ac:dyDescent="0.25">
      <c r="A1047" s="29" t="s">
        <v>69</v>
      </c>
      <c r="B1047" s="29">
        <v>332</v>
      </c>
      <c r="C1047" s="29">
        <v>126</v>
      </c>
      <c r="D1047" s="29">
        <v>0</v>
      </c>
      <c r="E1047" s="29">
        <v>0</v>
      </c>
      <c r="F1047" s="29">
        <v>0</v>
      </c>
      <c r="G1047" s="29">
        <v>0</v>
      </c>
      <c r="H1047" s="29">
        <v>206</v>
      </c>
    </row>
    <row r="1048" spans="1:8" x14ac:dyDescent="0.25">
      <c r="A1048" s="29" t="s">
        <v>70</v>
      </c>
      <c r="B1048" s="29">
        <v>197</v>
      </c>
      <c r="C1048" s="29">
        <v>40</v>
      </c>
      <c r="D1048" s="29">
        <v>0</v>
      </c>
      <c r="E1048" s="29">
        <v>0</v>
      </c>
      <c r="F1048" s="29">
        <v>0</v>
      </c>
      <c r="G1048" s="29">
        <v>0</v>
      </c>
      <c r="H1048" s="29">
        <v>157</v>
      </c>
    </row>
    <row r="1049" spans="1:8" x14ac:dyDescent="0.25">
      <c r="A1049" s="29" t="s">
        <v>71</v>
      </c>
      <c r="B1049" s="29">
        <v>391</v>
      </c>
      <c r="C1049" s="29">
        <v>79</v>
      </c>
      <c r="D1049" s="29">
        <v>0</v>
      </c>
      <c r="E1049" s="29">
        <v>0</v>
      </c>
      <c r="F1049" s="29">
        <v>0</v>
      </c>
      <c r="G1049" s="29">
        <v>0</v>
      </c>
      <c r="H1049" s="29">
        <v>312</v>
      </c>
    </row>
    <row r="1050" spans="1:8" x14ac:dyDescent="0.25">
      <c r="A1050" s="29" t="s">
        <v>72</v>
      </c>
      <c r="B1050" s="29">
        <v>704</v>
      </c>
      <c r="C1050" s="29">
        <v>235</v>
      </c>
      <c r="D1050" s="29">
        <v>0</v>
      </c>
      <c r="E1050" s="29">
        <v>0</v>
      </c>
      <c r="F1050" s="29">
        <v>0</v>
      </c>
      <c r="G1050" s="29">
        <v>0</v>
      </c>
      <c r="H1050" s="29">
        <v>469</v>
      </c>
    </row>
    <row r="1051" spans="1:8" x14ac:dyDescent="0.25">
      <c r="A1051" s="29" t="s">
        <v>73</v>
      </c>
      <c r="B1051" s="29">
        <v>668</v>
      </c>
      <c r="C1051" s="29">
        <v>131</v>
      </c>
      <c r="D1051" s="29">
        <v>0</v>
      </c>
      <c r="E1051" s="29">
        <v>0</v>
      </c>
      <c r="F1051" s="29">
        <v>0</v>
      </c>
      <c r="G1051" s="29">
        <v>0</v>
      </c>
      <c r="H1051" s="29">
        <v>537</v>
      </c>
    </row>
    <row r="1052" spans="1:8" x14ac:dyDescent="0.25">
      <c r="A1052" s="29" t="s">
        <v>74</v>
      </c>
      <c r="B1052" s="29">
        <v>207</v>
      </c>
      <c r="C1052" s="29">
        <v>15</v>
      </c>
      <c r="D1052" s="29">
        <v>0</v>
      </c>
      <c r="E1052" s="29">
        <v>0</v>
      </c>
      <c r="F1052" s="29">
        <v>0</v>
      </c>
      <c r="G1052" s="29">
        <v>0</v>
      </c>
      <c r="H1052" s="29">
        <v>192</v>
      </c>
    </row>
    <row r="1053" spans="1:8" x14ac:dyDescent="0.25">
      <c r="A1053" s="29" t="s">
        <v>75</v>
      </c>
      <c r="B1053" s="29">
        <v>134</v>
      </c>
      <c r="C1053" s="29">
        <v>28</v>
      </c>
      <c r="D1053" s="29">
        <v>0</v>
      </c>
      <c r="E1053" s="29">
        <v>0</v>
      </c>
      <c r="F1053" s="29">
        <v>0</v>
      </c>
      <c r="G1053" s="29">
        <v>0</v>
      </c>
      <c r="H1053" s="29">
        <v>106</v>
      </c>
    </row>
    <row r="1054" spans="1:8" x14ac:dyDescent="0.25">
      <c r="A1054" s="29" t="s">
        <v>76</v>
      </c>
      <c r="B1054" s="29">
        <v>113</v>
      </c>
      <c r="C1054" s="29">
        <v>30</v>
      </c>
      <c r="D1054" s="29">
        <v>0</v>
      </c>
      <c r="E1054" s="29">
        <v>0</v>
      </c>
      <c r="F1054" s="29">
        <v>0</v>
      </c>
      <c r="G1054" s="29">
        <v>0</v>
      </c>
      <c r="H1054" s="29">
        <v>83</v>
      </c>
    </row>
    <row r="1055" spans="1:8" x14ac:dyDescent="0.25">
      <c r="A1055" s="29" t="s">
        <v>77</v>
      </c>
      <c r="B1055" s="29">
        <v>559</v>
      </c>
      <c r="C1055" s="29">
        <v>295</v>
      </c>
      <c r="D1055" s="29">
        <v>0</v>
      </c>
      <c r="E1055" s="29">
        <v>0</v>
      </c>
      <c r="F1055" s="29">
        <v>0</v>
      </c>
      <c r="G1055" s="29">
        <v>0</v>
      </c>
      <c r="H1055" s="29">
        <v>264</v>
      </c>
    </row>
    <row r="1056" spans="1:8" x14ac:dyDescent="0.25">
      <c r="A1056" s="29" t="s">
        <v>78</v>
      </c>
      <c r="B1056" s="29">
        <v>796</v>
      </c>
      <c r="C1056" s="29">
        <v>215</v>
      </c>
      <c r="D1056" s="29">
        <v>0</v>
      </c>
      <c r="E1056" s="29">
        <v>0</v>
      </c>
      <c r="F1056" s="29">
        <v>0</v>
      </c>
      <c r="G1056" s="29">
        <v>0</v>
      </c>
      <c r="H1056" s="29">
        <v>581</v>
      </c>
    </row>
    <row r="1057" spans="1:8" x14ac:dyDescent="0.25">
      <c r="A1057" s="29" t="s">
        <v>79</v>
      </c>
      <c r="B1057" s="29">
        <v>2735</v>
      </c>
      <c r="C1057" s="29">
        <v>340</v>
      </c>
      <c r="D1057" s="29">
        <v>0</v>
      </c>
      <c r="E1057" s="29">
        <v>0</v>
      </c>
      <c r="F1057" s="29">
        <v>0</v>
      </c>
      <c r="G1057" s="29">
        <v>0</v>
      </c>
      <c r="H1057" s="29">
        <v>2395</v>
      </c>
    </row>
    <row r="1058" spans="1:8" x14ac:dyDescent="0.25">
      <c r="A1058" s="29" t="s">
        <v>80</v>
      </c>
      <c r="B1058" s="29">
        <v>1621</v>
      </c>
      <c r="C1058" s="29">
        <v>553</v>
      </c>
      <c r="D1058" s="29">
        <v>0</v>
      </c>
      <c r="E1058" s="29">
        <v>0</v>
      </c>
      <c r="F1058" s="29">
        <v>0</v>
      </c>
      <c r="G1058" s="29">
        <v>0</v>
      </c>
      <c r="H1058" s="29">
        <v>1068</v>
      </c>
    </row>
    <row r="1059" spans="1:8" x14ac:dyDescent="0.25">
      <c r="A1059" s="29" t="s">
        <v>81</v>
      </c>
      <c r="B1059" s="29">
        <v>772</v>
      </c>
      <c r="C1059" s="29">
        <v>221</v>
      </c>
      <c r="D1059" s="29">
        <v>0</v>
      </c>
      <c r="E1059" s="29">
        <v>0</v>
      </c>
      <c r="F1059" s="29">
        <v>0</v>
      </c>
      <c r="G1059" s="29">
        <v>0</v>
      </c>
      <c r="H1059" s="29">
        <v>551</v>
      </c>
    </row>
    <row r="1060" spans="1:8" x14ac:dyDescent="0.25">
      <c r="A1060" s="29" t="s">
        <v>82</v>
      </c>
      <c r="B1060" s="29">
        <v>1508</v>
      </c>
      <c r="C1060" s="29">
        <v>227</v>
      </c>
      <c r="D1060" s="29">
        <v>0</v>
      </c>
      <c r="E1060" s="29">
        <v>0</v>
      </c>
      <c r="F1060" s="29">
        <v>0</v>
      </c>
      <c r="G1060" s="29">
        <v>0</v>
      </c>
      <c r="H1060" s="29">
        <v>1281</v>
      </c>
    </row>
    <row r="1061" spans="1:8" x14ac:dyDescent="0.25">
      <c r="A1061" s="29" t="s">
        <v>83</v>
      </c>
      <c r="B1061" s="29">
        <v>2353</v>
      </c>
      <c r="C1061" s="29">
        <v>905</v>
      </c>
      <c r="D1061" s="29">
        <v>0</v>
      </c>
      <c r="E1061" s="29">
        <v>0</v>
      </c>
      <c r="F1061" s="29">
        <v>0</v>
      </c>
      <c r="G1061" s="29">
        <v>0</v>
      </c>
      <c r="H1061" s="29">
        <v>1448</v>
      </c>
    </row>
    <row r="1062" spans="1:8" x14ac:dyDescent="0.25">
      <c r="A1062" s="29" t="s">
        <v>84</v>
      </c>
      <c r="B1062" s="29">
        <v>2255</v>
      </c>
      <c r="C1062" s="29">
        <v>646</v>
      </c>
      <c r="D1062" s="29">
        <v>0</v>
      </c>
      <c r="E1062" s="29">
        <v>0</v>
      </c>
      <c r="F1062" s="29">
        <v>0</v>
      </c>
      <c r="G1062" s="29">
        <v>0</v>
      </c>
      <c r="H1062" s="29">
        <v>1609</v>
      </c>
    </row>
    <row r="1063" spans="1:8" x14ac:dyDescent="0.25">
      <c r="A1063" s="29" t="s">
        <v>85</v>
      </c>
      <c r="B1063" s="29">
        <v>22175</v>
      </c>
      <c r="C1063" s="29">
        <v>3155</v>
      </c>
      <c r="D1063" s="29">
        <v>0</v>
      </c>
      <c r="E1063" s="29">
        <v>0</v>
      </c>
      <c r="F1063" s="29">
        <v>0</v>
      </c>
      <c r="G1063" s="29">
        <v>0</v>
      </c>
      <c r="H1063" s="29">
        <v>19020</v>
      </c>
    </row>
    <row r="1064" spans="1:8" x14ac:dyDescent="0.25">
      <c r="A1064" s="29" t="s">
        <v>86</v>
      </c>
      <c r="B1064" s="29">
        <v>4844</v>
      </c>
      <c r="C1064" s="29">
        <v>1572</v>
      </c>
      <c r="D1064" s="29">
        <v>0</v>
      </c>
      <c r="E1064" s="29">
        <v>0</v>
      </c>
      <c r="F1064" s="29">
        <v>0</v>
      </c>
      <c r="G1064" s="29">
        <v>0</v>
      </c>
      <c r="H1064" s="29">
        <v>3272</v>
      </c>
    </row>
    <row r="1065" spans="1:8" x14ac:dyDescent="0.25">
      <c r="A1065" s="29" t="s">
        <v>87</v>
      </c>
      <c r="B1065" s="29">
        <v>2546</v>
      </c>
      <c r="C1065" s="29">
        <v>868</v>
      </c>
      <c r="D1065" s="29">
        <v>0</v>
      </c>
      <c r="E1065" s="29">
        <v>0</v>
      </c>
      <c r="F1065" s="29">
        <v>0</v>
      </c>
      <c r="G1065" s="29">
        <v>0</v>
      </c>
      <c r="H1065" s="29">
        <v>1678</v>
      </c>
    </row>
    <row r="1066" spans="1:8" x14ac:dyDescent="0.25">
      <c r="A1066" s="29" t="s">
        <v>88</v>
      </c>
      <c r="B1066" s="29">
        <v>4426</v>
      </c>
      <c r="C1066" s="29">
        <v>703</v>
      </c>
      <c r="D1066" s="29">
        <v>0</v>
      </c>
      <c r="E1066" s="29">
        <v>0</v>
      </c>
      <c r="F1066" s="29">
        <v>0</v>
      </c>
      <c r="G1066" s="29">
        <v>0</v>
      </c>
      <c r="H1066" s="29">
        <v>3723</v>
      </c>
    </row>
    <row r="1067" spans="1:8" x14ac:dyDescent="0.25">
      <c r="A1067" s="29" t="s">
        <v>89</v>
      </c>
      <c r="B1067" s="29">
        <v>8930</v>
      </c>
      <c r="C1067" s="29">
        <v>3218</v>
      </c>
      <c r="D1067" s="29">
        <v>0</v>
      </c>
      <c r="E1067" s="29">
        <v>0</v>
      </c>
      <c r="F1067" s="29">
        <v>0</v>
      </c>
      <c r="G1067" s="29">
        <v>0</v>
      </c>
      <c r="H1067" s="29">
        <v>5712</v>
      </c>
    </row>
    <row r="1068" spans="1:8" x14ac:dyDescent="0.25">
      <c r="A1068" s="29" t="s">
        <v>90</v>
      </c>
      <c r="B1068" s="29">
        <v>7514</v>
      </c>
      <c r="C1068" s="29">
        <v>2264</v>
      </c>
      <c r="D1068" s="29">
        <v>0</v>
      </c>
      <c r="E1068" s="29">
        <v>0</v>
      </c>
      <c r="F1068" s="29">
        <v>0</v>
      </c>
      <c r="G1068" s="29">
        <v>0</v>
      </c>
      <c r="H1068" s="29">
        <v>5250</v>
      </c>
    </row>
    <row r="1069" spans="1:8" x14ac:dyDescent="0.25">
      <c r="A1069" s="29" t="s">
        <v>91</v>
      </c>
      <c r="B1069" s="29">
        <v>19024</v>
      </c>
      <c r="C1069" s="29">
        <v>3945</v>
      </c>
      <c r="D1069" s="29">
        <v>0</v>
      </c>
      <c r="E1069" s="29">
        <v>0</v>
      </c>
      <c r="F1069" s="29">
        <v>0</v>
      </c>
      <c r="G1069" s="29">
        <v>0</v>
      </c>
      <c r="H1069" s="29">
        <v>15079</v>
      </c>
    </row>
    <row r="1070" spans="1:8" x14ac:dyDescent="0.25">
      <c r="A1070" s="29" t="s">
        <v>92</v>
      </c>
      <c r="B1070" s="29">
        <v>5123</v>
      </c>
      <c r="C1070" s="29">
        <v>460</v>
      </c>
      <c r="D1070" s="29">
        <v>0</v>
      </c>
      <c r="E1070" s="29">
        <v>0</v>
      </c>
      <c r="F1070" s="29">
        <v>0</v>
      </c>
      <c r="G1070" s="29">
        <v>0</v>
      </c>
      <c r="H1070" s="29">
        <v>4663</v>
      </c>
    </row>
    <row r="1071" spans="1:8" x14ac:dyDescent="0.25">
      <c r="A1071" s="29" t="s">
        <v>93</v>
      </c>
      <c r="B1071" s="29">
        <v>3412</v>
      </c>
      <c r="C1071" s="29">
        <v>2954</v>
      </c>
      <c r="D1071" s="29">
        <v>0</v>
      </c>
      <c r="E1071" s="29">
        <v>0</v>
      </c>
      <c r="F1071" s="29">
        <v>0</v>
      </c>
      <c r="G1071" s="29">
        <v>0</v>
      </c>
      <c r="H1071" s="29">
        <v>458</v>
      </c>
    </row>
    <row r="1072" spans="1:8" x14ac:dyDescent="0.25">
      <c r="A1072" s="29" t="s">
        <v>94</v>
      </c>
      <c r="B1072" s="29">
        <v>9759</v>
      </c>
      <c r="C1072" s="29">
        <v>2558</v>
      </c>
      <c r="D1072" s="29">
        <v>0</v>
      </c>
      <c r="E1072" s="29">
        <v>0</v>
      </c>
      <c r="F1072" s="29">
        <v>0</v>
      </c>
      <c r="G1072" s="29">
        <v>0</v>
      </c>
      <c r="H1072" s="29">
        <v>7201</v>
      </c>
    </row>
    <row r="1073" spans="1:8" x14ac:dyDescent="0.25">
      <c r="A1073" s="29" t="s">
        <v>95</v>
      </c>
      <c r="B1073" s="29">
        <v>5421</v>
      </c>
      <c r="C1073" s="29">
        <v>1526</v>
      </c>
      <c r="D1073" s="29">
        <v>0</v>
      </c>
      <c r="E1073" s="29">
        <v>0</v>
      </c>
      <c r="F1073" s="29">
        <v>0</v>
      </c>
      <c r="G1073" s="29">
        <v>0</v>
      </c>
      <c r="H1073" s="29">
        <v>3895</v>
      </c>
    </row>
    <row r="1074" spans="1:8" x14ac:dyDescent="0.25">
      <c r="A1074" s="29" t="s">
        <v>96</v>
      </c>
      <c r="B1074" s="29">
        <v>10476</v>
      </c>
      <c r="C1074" s="29">
        <v>5111</v>
      </c>
      <c r="D1074" s="29">
        <v>0</v>
      </c>
      <c r="E1074" s="29">
        <v>0</v>
      </c>
      <c r="F1074" s="29">
        <v>0</v>
      </c>
      <c r="G1074" s="29">
        <v>0</v>
      </c>
      <c r="H1074" s="29">
        <v>5365</v>
      </c>
    </row>
    <row r="1075" spans="1:8" x14ac:dyDescent="0.25">
      <c r="A1075" s="29" t="s">
        <v>97</v>
      </c>
      <c r="B1075" s="29">
        <v>1401</v>
      </c>
      <c r="C1075" s="29">
        <v>472</v>
      </c>
      <c r="D1075" s="29">
        <v>0</v>
      </c>
      <c r="E1075" s="29">
        <v>0</v>
      </c>
      <c r="F1075" s="29">
        <v>0</v>
      </c>
      <c r="G1075" s="29">
        <v>0</v>
      </c>
      <c r="H1075" s="29">
        <v>929</v>
      </c>
    </row>
    <row r="1076" spans="1:8" x14ac:dyDescent="0.25">
      <c r="A1076" s="29" t="s">
        <v>98</v>
      </c>
      <c r="B1076" s="29">
        <v>9487</v>
      </c>
      <c r="C1076" s="29">
        <v>4054</v>
      </c>
      <c r="D1076" s="29">
        <v>0</v>
      </c>
      <c r="E1076" s="29">
        <v>0</v>
      </c>
      <c r="F1076" s="29">
        <v>0</v>
      </c>
      <c r="G1076" s="29">
        <v>0</v>
      </c>
      <c r="H1076" s="29">
        <v>5433</v>
      </c>
    </row>
    <row r="1077" spans="1:8" x14ac:dyDescent="0.25">
      <c r="A1077" s="29" t="s">
        <v>99</v>
      </c>
      <c r="B1077" s="29">
        <v>8286</v>
      </c>
      <c r="C1077" s="29">
        <v>7128</v>
      </c>
      <c r="D1077" s="29">
        <v>0</v>
      </c>
      <c r="E1077" s="29">
        <v>0</v>
      </c>
      <c r="F1077" s="29">
        <v>0</v>
      </c>
      <c r="G1077" s="29">
        <v>0</v>
      </c>
      <c r="H1077" s="29">
        <v>1158</v>
      </c>
    </row>
    <row r="1078" spans="1:8" x14ac:dyDescent="0.25">
      <c r="A1078" s="29" t="s">
        <v>100</v>
      </c>
      <c r="B1078" s="29">
        <v>1759</v>
      </c>
      <c r="C1078" s="29">
        <v>628</v>
      </c>
      <c r="D1078" s="29">
        <v>0</v>
      </c>
      <c r="E1078" s="29">
        <v>0</v>
      </c>
      <c r="F1078" s="29">
        <v>0</v>
      </c>
      <c r="G1078" s="29">
        <v>0</v>
      </c>
      <c r="H1078" s="29">
        <v>1131</v>
      </c>
    </row>
    <row r="1079" spans="1:8" x14ac:dyDescent="0.25">
      <c r="A1079" s="29" t="s">
        <v>101</v>
      </c>
      <c r="B1079" s="29">
        <v>3761</v>
      </c>
      <c r="C1079" s="29">
        <v>1870</v>
      </c>
      <c r="D1079" s="29">
        <v>0</v>
      </c>
      <c r="E1079" s="29">
        <v>0</v>
      </c>
      <c r="F1079" s="29">
        <v>0</v>
      </c>
      <c r="G1079" s="29">
        <v>0</v>
      </c>
      <c r="H1079" s="29">
        <v>1891</v>
      </c>
    </row>
    <row r="1080" spans="1:8" x14ac:dyDescent="0.25">
      <c r="A1080" s="29" t="s">
        <v>102</v>
      </c>
      <c r="B1080" s="29">
        <v>2171</v>
      </c>
      <c r="C1080" s="29">
        <v>750</v>
      </c>
      <c r="D1080" s="29">
        <v>0</v>
      </c>
      <c r="E1080" s="29">
        <v>0</v>
      </c>
      <c r="F1080" s="29">
        <v>0</v>
      </c>
      <c r="G1080" s="29">
        <v>0</v>
      </c>
      <c r="H1080" s="29">
        <v>1421</v>
      </c>
    </row>
    <row r="1081" spans="1:8" x14ac:dyDescent="0.25">
      <c r="A1081" s="29" t="s">
        <v>518</v>
      </c>
      <c r="B1081" s="29"/>
      <c r="C1081" s="29"/>
      <c r="D1081" s="29"/>
      <c r="E1081" s="29"/>
      <c r="F1081" s="29"/>
      <c r="G1081" s="29"/>
      <c r="H1081" s="29"/>
    </row>
    <row r="1082" spans="1:8" x14ac:dyDescent="0.25">
      <c r="A1082" s="29" t="s">
        <v>0</v>
      </c>
      <c r="B1082" s="29" t="s">
        <v>1</v>
      </c>
      <c r="C1082" s="29" t="s">
        <v>2</v>
      </c>
      <c r="D1082" s="29" t="s">
        <v>3</v>
      </c>
      <c r="E1082" s="29" t="s">
        <v>4</v>
      </c>
      <c r="F1082" s="29" t="s">
        <v>5</v>
      </c>
      <c r="G1082" s="29" t="s">
        <v>6</v>
      </c>
      <c r="H1082" s="29" t="s">
        <v>7</v>
      </c>
    </row>
    <row r="1083" spans="1:8" x14ac:dyDescent="0.25">
      <c r="A1083" s="29" t="s">
        <v>8</v>
      </c>
      <c r="B1083" s="29" t="s">
        <v>9</v>
      </c>
      <c r="C1083" s="29" t="s">
        <v>9</v>
      </c>
      <c r="D1083" s="29" t="s">
        <v>9</v>
      </c>
      <c r="E1083" s="29" t="s">
        <v>9</v>
      </c>
      <c r="F1083" s="29" t="s">
        <v>9</v>
      </c>
      <c r="G1083" s="29" t="s">
        <v>9</v>
      </c>
      <c r="H1083" s="29" t="s">
        <v>9</v>
      </c>
    </row>
    <row r="1084" spans="1:8" x14ac:dyDescent="0.25">
      <c r="A1084" s="29" t="s">
        <v>10</v>
      </c>
      <c r="B1084" s="29">
        <v>0</v>
      </c>
      <c r="C1084" s="29">
        <v>0</v>
      </c>
      <c r="D1084" s="29">
        <v>0</v>
      </c>
      <c r="E1084" s="29">
        <v>0</v>
      </c>
      <c r="F1084" s="29">
        <v>0</v>
      </c>
      <c r="G1084" s="29">
        <v>0</v>
      </c>
      <c r="H1084" s="29">
        <v>0</v>
      </c>
    </row>
    <row r="1085" spans="1:8" x14ac:dyDescent="0.25">
      <c r="A1085" s="29" t="s">
        <v>11</v>
      </c>
      <c r="B1085" s="29">
        <v>0</v>
      </c>
      <c r="C1085" s="29">
        <v>0</v>
      </c>
      <c r="D1085" s="29">
        <v>0</v>
      </c>
      <c r="E1085" s="29">
        <v>0</v>
      </c>
      <c r="F1085" s="29">
        <v>0</v>
      </c>
      <c r="G1085" s="29">
        <v>0</v>
      </c>
      <c r="H1085" s="29">
        <v>0</v>
      </c>
    </row>
    <row r="1086" spans="1:8" x14ac:dyDescent="0.25">
      <c r="A1086" s="29" t="s">
        <v>12</v>
      </c>
      <c r="B1086" s="29">
        <v>0</v>
      </c>
      <c r="C1086" s="29">
        <v>0</v>
      </c>
      <c r="D1086" s="29">
        <v>0</v>
      </c>
      <c r="E1086" s="29">
        <v>0</v>
      </c>
      <c r="F1086" s="29">
        <v>0</v>
      </c>
      <c r="G1086" s="29">
        <v>0</v>
      </c>
      <c r="H1086" s="29">
        <v>0</v>
      </c>
    </row>
    <row r="1087" spans="1:8" x14ac:dyDescent="0.25">
      <c r="A1087" s="29" t="s">
        <v>13</v>
      </c>
      <c r="B1087" s="29">
        <v>0</v>
      </c>
      <c r="C1087" s="29">
        <v>0</v>
      </c>
      <c r="D1087" s="29">
        <v>0</v>
      </c>
      <c r="E1087" s="29">
        <v>0</v>
      </c>
      <c r="F1087" s="29">
        <v>0</v>
      </c>
      <c r="G1087" s="29">
        <v>0</v>
      </c>
      <c r="H1087" s="29">
        <v>0</v>
      </c>
    </row>
    <row r="1088" spans="1:8" x14ac:dyDescent="0.25">
      <c r="A1088" s="29" t="s">
        <v>14</v>
      </c>
      <c r="B1088" s="29">
        <v>0</v>
      </c>
      <c r="C1088" s="29">
        <v>0</v>
      </c>
      <c r="D1088" s="29">
        <v>0</v>
      </c>
      <c r="E1088" s="29">
        <v>0</v>
      </c>
      <c r="F1088" s="29">
        <v>0</v>
      </c>
      <c r="G1088" s="29">
        <v>0</v>
      </c>
      <c r="H1088" s="29">
        <v>0</v>
      </c>
    </row>
    <row r="1089" spans="1:8" x14ac:dyDescent="0.25">
      <c r="A1089" s="29" t="s">
        <v>15</v>
      </c>
      <c r="B1089" s="29">
        <v>0</v>
      </c>
      <c r="C1089" s="29">
        <v>0</v>
      </c>
      <c r="D1089" s="29">
        <v>0</v>
      </c>
      <c r="E1089" s="29">
        <v>0</v>
      </c>
      <c r="F1089" s="29">
        <v>0</v>
      </c>
      <c r="G1089" s="29">
        <v>0</v>
      </c>
      <c r="H1089" s="29">
        <v>0</v>
      </c>
    </row>
    <row r="1090" spans="1:8" x14ac:dyDescent="0.25">
      <c r="A1090" s="29" t="s">
        <v>16</v>
      </c>
      <c r="B1090" s="29">
        <v>0</v>
      </c>
      <c r="C1090" s="29">
        <v>0</v>
      </c>
      <c r="D1090" s="29">
        <v>0</v>
      </c>
      <c r="E1090" s="29">
        <v>0</v>
      </c>
      <c r="F1090" s="29">
        <v>0</v>
      </c>
      <c r="G1090" s="29">
        <v>0</v>
      </c>
      <c r="H1090" s="29">
        <v>0</v>
      </c>
    </row>
    <row r="1091" spans="1:8" x14ac:dyDescent="0.25">
      <c r="A1091" s="29" t="s">
        <v>17</v>
      </c>
      <c r="B1091" s="29">
        <v>0</v>
      </c>
      <c r="C1091" s="29">
        <v>0</v>
      </c>
      <c r="D1091" s="29">
        <v>0</v>
      </c>
      <c r="E1091" s="29">
        <v>0</v>
      </c>
      <c r="F1091" s="29">
        <v>0</v>
      </c>
      <c r="G1091" s="29">
        <v>0</v>
      </c>
      <c r="H1091" s="29">
        <v>0</v>
      </c>
    </row>
    <row r="1092" spans="1:8" x14ac:dyDescent="0.25">
      <c r="A1092" s="29" t="s">
        <v>18</v>
      </c>
      <c r="B1092" s="29">
        <v>0</v>
      </c>
      <c r="C1092" s="29">
        <v>0</v>
      </c>
      <c r="D1092" s="29">
        <v>0</v>
      </c>
      <c r="E1092" s="29">
        <v>0</v>
      </c>
      <c r="F1092" s="29">
        <v>0</v>
      </c>
      <c r="G1092" s="29">
        <v>0</v>
      </c>
      <c r="H1092" s="29">
        <v>0</v>
      </c>
    </row>
    <row r="1093" spans="1:8" x14ac:dyDescent="0.25">
      <c r="A1093" s="29" t="s">
        <v>19</v>
      </c>
      <c r="B1093" s="29">
        <v>0</v>
      </c>
      <c r="C1093" s="29">
        <v>0</v>
      </c>
      <c r="D1093" s="29">
        <v>0</v>
      </c>
      <c r="E1093" s="29">
        <v>0</v>
      </c>
      <c r="F1093" s="29">
        <v>0</v>
      </c>
      <c r="G1093" s="29">
        <v>0</v>
      </c>
      <c r="H1093" s="29">
        <v>0</v>
      </c>
    </row>
    <row r="1094" spans="1:8" x14ac:dyDescent="0.25">
      <c r="A1094" s="29" t="s">
        <v>20</v>
      </c>
      <c r="B1094" s="29">
        <v>1</v>
      </c>
      <c r="C1094" s="29">
        <v>0</v>
      </c>
      <c r="D1094" s="29">
        <v>0</v>
      </c>
      <c r="E1094" s="29">
        <v>0</v>
      </c>
      <c r="F1094" s="29">
        <v>0</v>
      </c>
      <c r="G1094" s="29">
        <v>0</v>
      </c>
      <c r="H1094" s="29">
        <v>1</v>
      </c>
    </row>
    <row r="1095" spans="1:8" x14ac:dyDescent="0.25">
      <c r="A1095" s="29" t="s">
        <v>21</v>
      </c>
      <c r="B1095" s="29">
        <v>0</v>
      </c>
      <c r="C1095" s="29">
        <v>0</v>
      </c>
      <c r="D1095" s="29">
        <v>0</v>
      </c>
      <c r="E1095" s="29">
        <v>0</v>
      </c>
      <c r="F1095" s="29">
        <v>0</v>
      </c>
      <c r="G1095" s="29">
        <v>0</v>
      </c>
      <c r="H1095" s="29">
        <v>0</v>
      </c>
    </row>
    <row r="1096" spans="1:8" x14ac:dyDescent="0.25">
      <c r="A1096" s="29" t="s">
        <v>22</v>
      </c>
      <c r="B1096" s="29">
        <v>0</v>
      </c>
      <c r="C1096" s="29">
        <v>0</v>
      </c>
      <c r="D1096" s="29">
        <v>0</v>
      </c>
      <c r="E1096" s="29">
        <v>0</v>
      </c>
      <c r="F1096" s="29">
        <v>0</v>
      </c>
      <c r="G1096" s="29">
        <v>0</v>
      </c>
      <c r="H1096" s="29">
        <v>0</v>
      </c>
    </row>
    <row r="1097" spans="1:8" x14ac:dyDescent="0.25">
      <c r="A1097" s="29" t="s">
        <v>519</v>
      </c>
      <c r="B1097" s="29"/>
      <c r="C1097" s="29"/>
      <c r="D1097" s="29"/>
      <c r="E1097" s="29"/>
      <c r="F1097" s="29"/>
      <c r="G1097" s="29"/>
      <c r="H1097" s="29"/>
    </row>
    <row r="1098" spans="1:8" x14ac:dyDescent="0.25">
      <c r="A1098" s="29" t="s">
        <v>23</v>
      </c>
      <c r="B1098" s="29" t="s">
        <v>1</v>
      </c>
      <c r="C1098" s="29" t="s">
        <v>2</v>
      </c>
      <c r="D1098" s="29" t="s">
        <v>3</v>
      </c>
      <c r="E1098" s="29" t="s">
        <v>4</v>
      </c>
      <c r="F1098" s="29" t="s">
        <v>5</v>
      </c>
      <c r="G1098" s="29" t="s">
        <v>6</v>
      </c>
      <c r="H1098" s="29" t="s">
        <v>7</v>
      </c>
    </row>
    <row r="1099" spans="1:8" x14ac:dyDescent="0.25">
      <c r="A1099" s="29" t="s">
        <v>8</v>
      </c>
      <c r="B1099" s="29" t="s">
        <v>9</v>
      </c>
      <c r="C1099" s="29" t="s">
        <v>9</v>
      </c>
      <c r="D1099" s="29" t="s">
        <v>9</v>
      </c>
      <c r="E1099" s="29" t="s">
        <v>9</v>
      </c>
      <c r="F1099" s="29" t="s">
        <v>9</v>
      </c>
      <c r="G1099" s="29" t="s">
        <v>9</v>
      </c>
      <c r="H1099" s="29" t="s">
        <v>9</v>
      </c>
    </row>
    <row r="1100" spans="1:8" x14ac:dyDescent="0.25">
      <c r="A1100" s="29" t="s">
        <v>10</v>
      </c>
      <c r="B1100" s="29">
        <v>0</v>
      </c>
      <c r="C1100" s="29">
        <v>0</v>
      </c>
      <c r="D1100" s="29">
        <v>0</v>
      </c>
      <c r="E1100" s="29">
        <v>0</v>
      </c>
      <c r="F1100" s="29">
        <v>0</v>
      </c>
      <c r="G1100" s="29">
        <v>0</v>
      </c>
      <c r="H1100" s="29">
        <v>0</v>
      </c>
    </row>
    <row r="1101" spans="1:8" x14ac:dyDescent="0.25">
      <c r="A1101" s="29" t="s">
        <v>11</v>
      </c>
      <c r="B1101" s="29">
        <v>0</v>
      </c>
      <c r="C1101" s="29">
        <v>0</v>
      </c>
      <c r="D1101" s="29">
        <v>0</v>
      </c>
      <c r="E1101" s="29">
        <v>0</v>
      </c>
      <c r="F1101" s="29">
        <v>0</v>
      </c>
      <c r="G1101" s="29">
        <v>0</v>
      </c>
      <c r="H1101" s="29">
        <v>0</v>
      </c>
    </row>
    <row r="1102" spans="1:8" x14ac:dyDescent="0.25">
      <c r="A1102" s="29" t="s">
        <v>12</v>
      </c>
      <c r="B1102" s="29">
        <v>0</v>
      </c>
      <c r="C1102" s="29">
        <v>0</v>
      </c>
      <c r="D1102" s="29">
        <v>0</v>
      </c>
      <c r="E1102" s="29">
        <v>0</v>
      </c>
      <c r="F1102" s="29">
        <v>0</v>
      </c>
      <c r="G1102" s="29">
        <v>0</v>
      </c>
      <c r="H1102" s="29">
        <v>0</v>
      </c>
    </row>
    <row r="1103" spans="1:8" x14ac:dyDescent="0.25">
      <c r="A1103" s="29" t="s">
        <v>13</v>
      </c>
      <c r="B1103" s="29">
        <v>0</v>
      </c>
      <c r="C1103" s="29">
        <v>0</v>
      </c>
      <c r="D1103" s="29">
        <v>0</v>
      </c>
      <c r="E1103" s="29">
        <v>0</v>
      </c>
      <c r="F1103" s="29">
        <v>0</v>
      </c>
      <c r="G1103" s="29">
        <v>0</v>
      </c>
      <c r="H1103" s="29">
        <v>0</v>
      </c>
    </row>
    <row r="1104" spans="1:8" x14ac:dyDescent="0.25">
      <c r="A1104" s="29" t="s">
        <v>14</v>
      </c>
      <c r="B1104" s="29">
        <v>0</v>
      </c>
      <c r="C1104" s="29">
        <v>0</v>
      </c>
      <c r="D1104" s="29">
        <v>0</v>
      </c>
      <c r="E1104" s="29">
        <v>0</v>
      </c>
      <c r="F1104" s="29">
        <v>0</v>
      </c>
      <c r="G1104" s="29">
        <v>0</v>
      </c>
      <c r="H1104" s="29">
        <v>0</v>
      </c>
    </row>
    <row r="1105" spans="1:8" x14ac:dyDescent="0.25">
      <c r="A1105" s="29" t="s">
        <v>15</v>
      </c>
      <c r="B1105" s="29">
        <v>0</v>
      </c>
      <c r="C1105" s="29">
        <v>0</v>
      </c>
      <c r="D1105" s="29">
        <v>0</v>
      </c>
      <c r="E1105" s="29">
        <v>0</v>
      </c>
      <c r="F1105" s="29">
        <v>0</v>
      </c>
      <c r="G1105" s="29">
        <v>0</v>
      </c>
      <c r="H1105" s="29">
        <v>0</v>
      </c>
    </row>
    <row r="1106" spans="1:8" x14ac:dyDescent="0.25">
      <c r="A1106" s="29" t="s">
        <v>16</v>
      </c>
      <c r="B1106" s="29">
        <v>0</v>
      </c>
      <c r="C1106" s="29">
        <v>0</v>
      </c>
      <c r="D1106" s="29">
        <v>0</v>
      </c>
      <c r="E1106" s="29">
        <v>0</v>
      </c>
      <c r="F1106" s="29">
        <v>0</v>
      </c>
      <c r="G1106" s="29">
        <v>0</v>
      </c>
      <c r="H1106" s="29">
        <v>0</v>
      </c>
    </row>
    <row r="1107" spans="1:8" x14ac:dyDescent="0.25">
      <c r="A1107" s="29" t="s">
        <v>17</v>
      </c>
      <c r="B1107" s="29">
        <v>0</v>
      </c>
      <c r="C1107" s="29">
        <v>0</v>
      </c>
      <c r="D1107" s="29">
        <v>0</v>
      </c>
      <c r="E1107" s="29">
        <v>0</v>
      </c>
      <c r="F1107" s="29">
        <v>0</v>
      </c>
      <c r="G1107" s="29">
        <v>0</v>
      </c>
      <c r="H1107" s="29">
        <v>0</v>
      </c>
    </row>
    <row r="1108" spans="1:8" x14ac:dyDescent="0.25">
      <c r="A1108" s="29" t="s">
        <v>18</v>
      </c>
      <c r="B1108" s="29">
        <v>0</v>
      </c>
      <c r="C1108" s="29">
        <v>0</v>
      </c>
      <c r="D1108" s="29">
        <v>0</v>
      </c>
      <c r="E1108" s="29">
        <v>0</v>
      </c>
      <c r="F1108" s="29">
        <v>0</v>
      </c>
      <c r="G1108" s="29">
        <v>0</v>
      </c>
      <c r="H1108" s="29">
        <v>0</v>
      </c>
    </row>
    <row r="1109" spans="1:8" x14ac:dyDescent="0.25">
      <c r="A1109" s="29" t="s">
        <v>19</v>
      </c>
      <c r="B1109" s="29">
        <v>0</v>
      </c>
      <c r="C1109" s="29">
        <v>0</v>
      </c>
      <c r="D1109" s="29">
        <v>0</v>
      </c>
      <c r="E1109" s="29">
        <v>0</v>
      </c>
      <c r="F1109" s="29">
        <v>0</v>
      </c>
      <c r="G1109" s="29">
        <v>0</v>
      </c>
      <c r="H1109" s="29">
        <v>0</v>
      </c>
    </row>
    <row r="1110" spans="1:8" x14ac:dyDescent="0.25">
      <c r="A1110" s="29" t="s">
        <v>20</v>
      </c>
      <c r="B1110" s="29">
        <v>0</v>
      </c>
      <c r="C1110" s="29">
        <v>0</v>
      </c>
      <c r="D1110" s="29">
        <v>0</v>
      </c>
      <c r="E1110" s="29">
        <v>0</v>
      </c>
      <c r="F1110" s="29">
        <v>0</v>
      </c>
      <c r="G1110" s="29">
        <v>0</v>
      </c>
      <c r="H1110" s="29">
        <v>0</v>
      </c>
    </row>
    <row r="1111" spans="1:8" x14ac:dyDescent="0.25">
      <c r="A1111" s="29" t="s">
        <v>21</v>
      </c>
      <c r="B1111" s="29">
        <v>0</v>
      </c>
      <c r="C1111" s="29">
        <v>0</v>
      </c>
      <c r="D1111" s="29">
        <v>0</v>
      </c>
      <c r="E1111" s="29">
        <v>0</v>
      </c>
      <c r="F1111" s="29">
        <v>0</v>
      </c>
      <c r="G1111" s="29">
        <v>0</v>
      </c>
      <c r="H1111" s="29">
        <v>0</v>
      </c>
    </row>
    <row r="1112" spans="1:8" x14ac:dyDescent="0.25">
      <c r="A1112" s="29" t="s">
        <v>22</v>
      </c>
      <c r="B1112" s="29">
        <v>0</v>
      </c>
      <c r="C1112" s="29">
        <v>0</v>
      </c>
      <c r="D1112" s="29">
        <v>0</v>
      </c>
      <c r="E1112" s="29">
        <v>0</v>
      </c>
      <c r="F1112" s="29">
        <v>0</v>
      </c>
      <c r="G1112" s="29">
        <v>0</v>
      </c>
      <c r="H1112" s="29">
        <v>0</v>
      </c>
    </row>
    <row r="1113" spans="1:8" x14ac:dyDescent="0.25">
      <c r="A1113" s="29" t="s">
        <v>520</v>
      </c>
      <c r="B1113" s="29"/>
      <c r="C1113" s="29"/>
      <c r="D1113" s="29"/>
      <c r="E1113" s="29"/>
      <c r="F1113" s="29"/>
      <c r="G1113" s="29"/>
      <c r="H1113" s="29"/>
    </row>
    <row r="1114" spans="1:8" x14ac:dyDescent="0.25">
      <c r="A1114" s="29" t="s">
        <v>24</v>
      </c>
      <c r="B1114" s="29" t="s">
        <v>1</v>
      </c>
      <c r="C1114" s="29" t="s">
        <v>2</v>
      </c>
      <c r="D1114" s="29" t="s">
        <v>3</v>
      </c>
      <c r="E1114" s="29" t="s">
        <v>4</v>
      </c>
      <c r="F1114" s="29" t="s">
        <v>5</v>
      </c>
      <c r="G1114" s="29" t="s">
        <v>6</v>
      </c>
      <c r="H1114" s="29" t="s">
        <v>7</v>
      </c>
    </row>
    <row r="1115" spans="1:8" x14ac:dyDescent="0.25">
      <c r="A1115" s="29" t="s">
        <v>8</v>
      </c>
      <c r="B1115" s="29" t="s">
        <v>9</v>
      </c>
      <c r="C1115" s="29" t="s">
        <v>9</v>
      </c>
      <c r="D1115" s="29" t="s">
        <v>9</v>
      </c>
      <c r="E1115" s="29" t="s">
        <v>9</v>
      </c>
      <c r="F1115" s="29" t="s">
        <v>9</v>
      </c>
      <c r="G1115" s="29" t="s">
        <v>9</v>
      </c>
      <c r="H1115" s="29" t="s">
        <v>9</v>
      </c>
    </row>
    <row r="1116" spans="1:8" x14ac:dyDescent="0.25">
      <c r="A1116" s="29" t="s">
        <v>25</v>
      </c>
      <c r="B1116" s="29">
        <v>110400</v>
      </c>
      <c r="C1116" s="29">
        <v>82800</v>
      </c>
      <c r="D1116" s="29">
        <v>0</v>
      </c>
      <c r="E1116" s="29">
        <v>0</v>
      </c>
      <c r="F1116" s="29">
        <v>0</v>
      </c>
      <c r="G1116" s="29">
        <v>27000</v>
      </c>
      <c r="H1116" s="29">
        <v>600</v>
      </c>
    </row>
    <row r="1117" spans="1:8" x14ac:dyDescent="0.25">
      <c r="A1117" s="29" t="s">
        <v>26</v>
      </c>
      <c r="B1117" s="29">
        <v>6965</v>
      </c>
      <c r="C1117" s="29">
        <v>3100</v>
      </c>
      <c r="D1117" s="29">
        <v>0</v>
      </c>
      <c r="E1117" s="29">
        <v>0</v>
      </c>
      <c r="F1117" s="29">
        <v>0</v>
      </c>
      <c r="G1117" s="29">
        <v>3865</v>
      </c>
      <c r="H1117" s="29">
        <v>0</v>
      </c>
    </row>
    <row r="1118" spans="1:8" x14ac:dyDescent="0.25">
      <c r="A1118" s="29" t="s">
        <v>27</v>
      </c>
      <c r="B1118" s="29">
        <v>0</v>
      </c>
      <c r="C1118" s="29">
        <v>0</v>
      </c>
      <c r="D1118" s="29">
        <v>0</v>
      </c>
      <c r="E1118" s="29">
        <v>0</v>
      </c>
      <c r="F1118" s="29">
        <v>0</v>
      </c>
      <c r="G1118" s="29">
        <v>0</v>
      </c>
      <c r="H1118" s="29">
        <v>0</v>
      </c>
    </row>
    <row r="1119" spans="1:8" x14ac:dyDescent="0.25">
      <c r="A1119" s="29" t="s">
        <v>28</v>
      </c>
      <c r="B1119" s="29">
        <v>0</v>
      </c>
      <c r="C1119" s="29">
        <v>0</v>
      </c>
      <c r="D1119" s="29">
        <v>0</v>
      </c>
      <c r="E1119" s="29">
        <v>0</v>
      </c>
      <c r="F1119" s="29">
        <v>0</v>
      </c>
      <c r="G1119" s="29">
        <v>0</v>
      </c>
      <c r="H1119" s="29">
        <v>0</v>
      </c>
    </row>
    <row r="1120" spans="1:8" x14ac:dyDescent="0.25">
      <c r="A1120" s="29" t="s">
        <v>29</v>
      </c>
      <c r="B1120" s="29">
        <v>960</v>
      </c>
      <c r="C1120" s="29">
        <v>960</v>
      </c>
      <c r="D1120" s="29">
        <v>0</v>
      </c>
      <c r="E1120" s="29">
        <v>0</v>
      </c>
      <c r="F1120" s="29">
        <v>0</v>
      </c>
      <c r="G1120" s="29">
        <v>0</v>
      </c>
      <c r="H1120" s="29">
        <v>0</v>
      </c>
    </row>
    <row r="1121" spans="1:8" x14ac:dyDescent="0.25">
      <c r="A1121" s="29" t="s">
        <v>30</v>
      </c>
      <c r="B1121" s="29">
        <v>0</v>
      </c>
      <c r="C1121" s="29">
        <v>0</v>
      </c>
      <c r="D1121" s="29">
        <v>0</v>
      </c>
      <c r="E1121" s="29">
        <v>0</v>
      </c>
      <c r="F1121" s="29">
        <v>0</v>
      </c>
      <c r="G1121" s="29">
        <v>0</v>
      </c>
      <c r="H1121" s="29">
        <v>0</v>
      </c>
    </row>
    <row r="1122" spans="1:8" x14ac:dyDescent="0.25">
      <c r="A1122" s="29" t="s">
        <v>31</v>
      </c>
      <c r="B1122" s="29">
        <v>1910</v>
      </c>
      <c r="C1122" s="29">
        <v>1910</v>
      </c>
      <c r="D1122" s="29">
        <v>0</v>
      </c>
      <c r="E1122" s="29">
        <v>0</v>
      </c>
      <c r="F1122" s="29">
        <v>0</v>
      </c>
      <c r="G1122" s="29">
        <v>0</v>
      </c>
      <c r="H1122" s="29">
        <v>0</v>
      </c>
    </row>
    <row r="1123" spans="1:8" x14ac:dyDescent="0.25">
      <c r="A1123" s="29" t="s">
        <v>32</v>
      </c>
      <c r="B1123" s="29">
        <v>72110</v>
      </c>
      <c r="C1123" s="29">
        <v>11610</v>
      </c>
      <c r="D1123" s="29">
        <v>0</v>
      </c>
      <c r="E1123" s="29">
        <v>0</v>
      </c>
      <c r="F1123" s="29">
        <v>0</v>
      </c>
      <c r="G1123" s="29">
        <v>58500</v>
      </c>
      <c r="H1123" s="29">
        <v>2000</v>
      </c>
    </row>
    <row r="1124" spans="1:8" x14ac:dyDescent="0.25">
      <c r="A1124" s="29" t="s">
        <v>33</v>
      </c>
      <c r="B1124" s="29">
        <v>3680</v>
      </c>
      <c r="C1124" s="29">
        <v>2830</v>
      </c>
      <c r="D1124" s="29">
        <v>0</v>
      </c>
      <c r="E1124" s="29">
        <v>0</v>
      </c>
      <c r="F1124" s="29">
        <v>0</v>
      </c>
      <c r="G1124" s="29">
        <v>0</v>
      </c>
      <c r="H1124" s="29">
        <v>850</v>
      </c>
    </row>
    <row r="1125" spans="1:8" x14ac:dyDescent="0.25">
      <c r="A1125" s="29" t="s">
        <v>521</v>
      </c>
      <c r="B1125" s="29"/>
      <c r="C1125" s="29"/>
      <c r="D1125" s="29"/>
      <c r="E1125" s="29"/>
      <c r="F1125" s="29"/>
      <c r="G1125" s="29"/>
      <c r="H1125" s="29"/>
    </row>
    <row r="1126" spans="1:8" x14ac:dyDescent="0.25">
      <c r="A1126" s="29" t="s">
        <v>34</v>
      </c>
      <c r="B1126" s="29" t="s">
        <v>1</v>
      </c>
      <c r="C1126" s="29" t="s">
        <v>2</v>
      </c>
      <c r="D1126" s="29" t="s">
        <v>3</v>
      </c>
      <c r="E1126" s="29" t="s">
        <v>4</v>
      </c>
      <c r="F1126" s="29" t="s">
        <v>5</v>
      </c>
      <c r="G1126" s="29" t="s">
        <v>6</v>
      </c>
      <c r="H1126" s="29" t="s">
        <v>7</v>
      </c>
    </row>
    <row r="1127" spans="1:8" x14ac:dyDescent="0.25">
      <c r="A1127" s="29" t="s">
        <v>8</v>
      </c>
      <c r="B1127" s="29" t="s">
        <v>35</v>
      </c>
      <c r="C1127" s="29" t="s">
        <v>35</v>
      </c>
      <c r="D1127" s="29" t="s">
        <v>35</v>
      </c>
      <c r="E1127" s="29" t="s">
        <v>35</v>
      </c>
      <c r="F1127" s="29" t="s">
        <v>35</v>
      </c>
      <c r="G1127" s="29" t="s">
        <v>35</v>
      </c>
      <c r="H1127" s="29" t="s">
        <v>35</v>
      </c>
    </row>
    <row r="1128" spans="1:8" x14ac:dyDescent="0.25">
      <c r="A1128" s="29" t="s">
        <v>10</v>
      </c>
      <c r="B1128" s="29">
        <v>0</v>
      </c>
      <c r="C1128" s="29">
        <v>0</v>
      </c>
      <c r="D1128" s="29">
        <v>0</v>
      </c>
      <c r="E1128" s="29">
        <v>0</v>
      </c>
      <c r="F1128" s="29">
        <v>0</v>
      </c>
      <c r="G1128" s="29">
        <v>0</v>
      </c>
      <c r="H1128" s="29">
        <v>0</v>
      </c>
    </row>
    <row r="1129" spans="1:8" x14ac:dyDescent="0.25">
      <c r="A1129" s="29" t="s">
        <v>36</v>
      </c>
      <c r="B1129" s="29">
        <v>168</v>
      </c>
      <c r="C1129" s="29">
        <v>0</v>
      </c>
      <c r="D1129" s="29">
        <v>0</v>
      </c>
      <c r="E1129" s="29">
        <v>0</v>
      </c>
      <c r="F1129" s="29">
        <v>0</v>
      </c>
      <c r="G1129" s="29">
        <v>148</v>
      </c>
      <c r="H1129" s="29">
        <v>20</v>
      </c>
    </row>
    <row r="1130" spans="1:8" x14ac:dyDescent="0.25">
      <c r="A1130" s="29" t="s">
        <v>37</v>
      </c>
      <c r="B1130" s="29">
        <v>100</v>
      </c>
      <c r="C1130" s="29">
        <v>0</v>
      </c>
      <c r="D1130" s="29">
        <v>0</v>
      </c>
      <c r="E1130" s="29">
        <v>0</v>
      </c>
      <c r="F1130" s="29">
        <v>0</v>
      </c>
      <c r="G1130" s="29">
        <v>97</v>
      </c>
      <c r="H1130" s="29">
        <v>3</v>
      </c>
    </row>
    <row r="1131" spans="1:8" x14ac:dyDescent="0.25">
      <c r="A1131" s="29" t="s">
        <v>38</v>
      </c>
      <c r="B1131" s="29">
        <v>7894</v>
      </c>
      <c r="C1131" s="29">
        <v>3477</v>
      </c>
      <c r="D1131" s="29">
        <v>0</v>
      </c>
      <c r="E1131" s="29">
        <v>0</v>
      </c>
      <c r="F1131" s="29">
        <v>0</v>
      </c>
      <c r="G1131" s="29">
        <v>4319</v>
      </c>
      <c r="H1131" s="29">
        <v>98</v>
      </c>
    </row>
    <row r="1132" spans="1:8" x14ac:dyDescent="0.25">
      <c r="A1132" s="29" t="s">
        <v>39</v>
      </c>
      <c r="B1132" s="29">
        <v>1556</v>
      </c>
      <c r="C1132" s="29">
        <v>546</v>
      </c>
      <c r="D1132" s="29">
        <v>0</v>
      </c>
      <c r="E1132" s="29">
        <v>0</v>
      </c>
      <c r="F1132" s="29">
        <v>0</v>
      </c>
      <c r="G1132" s="29">
        <v>817</v>
      </c>
      <c r="H1132" s="29">
        <v>193</v>
      </c>
    </row>
    <row r="1133" spans="1:8" x14ac:dyDescent="0.25">
      <c r="A1133" s="29" t="s">
        <v>40</v>
      </c>
      <c r="B1133" s="29">
        <v>8633</v>
      </c>
      <c r="C1133" s="29">
        <v>6138</v>
      </c>
      <c r="D1133" s="29">
        <v>0</v>
      </c>
      <c r="E1133" s="29">
        <v>0</v>
      </c>
      <c r="F1133" s="29">
        <v>0</v>
      </c>
      <c r="G1133" s="29">
        <v>2336</v>
      </c>
      <c r="H1133" s="29">
        <v>159</v>
      </c>
    </row>
    <row r="1134" spans="1:8" x14ac:dyDescent="0.25">
      <c r="A1134" s="29" t="s">
        <v>41</v>
      </c>
      <c r="B1134" s="29">
        <v>0</v>
      </c>
      <c r="C1134" s="29">
        <v>0</v>
      </c>
      <c r="D1134" s="29">
        <v>0</v>
      </c>
      <c r="E1134" s="29">
        <v>0</v>
      </c>
      <c r="F1134" s="29">
        <v>0</v>
      </c>
      <c r="G1134" s="29">
        <v>0</v>
      </c>
      <c r="H1134" s="29">
        <v>0</v>
      </c>
    </row>
    <row r="1135" spans="1:8" x14ac:dyDescent="0.25">
      <c r="A1135" s="29" t="s">
        <v>42</v>
      </c>
      <c r="B1135" s="29">
        <v>0</v>
      </c>
      <c r="C1135" s="29">
        <v>0</v>
      </c>
      <c r="D1135" s="29">
        <v>0</v>
      </c>
      <c r="E1135" s="29">
        <v>0</v>
      </c>
      <c r="F1135" s="29">
        <v>0</v>
      </c>
      <c r="G1135" s="29">
        <v>0</v>
      </c>
      <c r="H1135" s="29">
        <v>0</v>
      </c>
    </row>
    <row r="1136" spans="1:8" x14ac:dyDescent="0.25">
      <c r="A1136" s="29" t="s">
        <v>43</v>
      </c>
      <c r="B1136" s="29">
        <v>0</v>
      </c>
      <c r="C1136" s="29">
        <v>0</v>
      </c>
      <c r="D1136" s="29">
        <v>0</v>
      </c>
      <c r="E1136" s="29">
        <v>0</v>
      </c>
      <c r="F1136" s="29">
        <v>0</v>
      </c>
      <c r="G1136" s="29">
        <v>0</v>
      </c>
      <c r="H1136" s="29">
        <v>0</v>
      </c>
    </row>
    <row r="1137" spans="1:8" x14ac:dyDescent="0.25">
      <c r="A1137" s="29" t="s">
        <v>44</v>
      </c>
      <c r="B1137" s="29">
        <v>0</v>
      </c>
      <c r="C1137" s="29">
        <v>0</v>
      </c>
      <c r="D1137" s="29">
        <v>0</v>
      </c>
      <c r="E1137" s="29">
        <v>0</v>
      </c>
      <c r="F1137" s="29">
        <v>0</v>
      </c>
      <c r="G1137" s="29">
        <v>0</v>
      </c>
      <c r="H1137" s="29">
        <v>0</v>
      </c>
    </row>
    <row r="1138" spans="1:8" x14ac:dyDescent="0.25">
      <c r="A1138" s="29" t="s">
        <v>45</v>
      </c>
      <c r="B1138" s="29">
        <v>0</v>
      </c>
      <c r="C1138" s="29">
        <v>0</v>
      </c>
      <c r="D1138" s="29">
        <v>0</v>
      </c>
      <c r="E1138" s="29">
        <v>0</v>
      </c>
      <c r="F1138" s="29">
        <v>0</v>
      </c>
      <c r="G1138" s="29">
        <v>0</v>
      </c>
      <c r="H1138" s="29">
        <v>0</v>
      </c>
    </row>
    <row r="1139" spans="1:8" x14ac:dyDescent="0.25">
      <c r="A1139" s="29" t="s">
        <v>46</v>
      </c>
      <c r="B1139" s="29">
        <v>0</v>
      </c>
      <c r="C1139" s="29">
        <v>0</v>
      </c>
      <c r="D1139" s="29">
        <v>0</v>
      </c>
      <c r="E1139" s="29">
        <v>0</v>
      </c>
      <c r="F1139" s="29">
        <v>0</v>
      </c>
      <c r="G1139" s="29">
        <v>0</v>
      </c>
      <c r="H1139" s="29">
        <v>0</v>
      </c>
    </row>
    <row r="1140" spans="1:8" x14ac:dyDescent="0.25">
      <c r="A1140" s="29" t="s">
        <v>47</v>
      </c>
      <c r="B1140" s="29">
        <v>0</v>
      </c>
      <c r="C1140" s="29">
        <v>0</v>
      </c>
      <c r="D1140" s="29">
        <v>0</v>
      </c>
      <c r="E1140" s="29">
        <v>0</v>
      </c>
      <c r="F1140" s="29">
        <v>0</v>
      </c>
      <c r="G1140" s="29">
        <v>0</v>
      </c>
      <c r="H1140" s="29">
        <v>0</v>
      </c>
    </row>
    <row r="1141" spans="1:8" x14ac:dyDescent="0.25">
      <c r="A1141" s="29" t="s">
        <v>48</v>
      </c>
      <c r="B1141" s="29">
        <v>0</v>
      </c>
      <c r="C1141" s="29">
        <v>0</v>
      </c>
      <c r="D1141" s="29">
        <v>0</v>
      </c>
      <c r="E1141" s="29">
        <v>0</v>
      </c>
      <c r="F1141" s="29">
        <v>0</v>
      </c>
      <c r="G1141" s="29">
        <v>0</v>
      </c>
      <c r="H1141" s="29">
        <v>0</v>
      </c>
    </row>
    <row r="1142" spans="1:8" x14ac:dyDescent="0.25">
      <c r="A1142" s="29" t="s">
        <v>49</v>
      </c>
      <c r="B1142" s="29">
        <v>0</v>
      </c>
      <c r="C1142" s="29">
        <v>0</v>
      </c>
      <c r="D1142" s="29">
        <v>0</v>
      </c>
      <c r="E1142" s="29">
        <v>0</v>
      </c>
      <c r="F1142" s="29">
        <v>0</v>
      </c>
      <c r="G1142" s="29">
        <v>0</v>
      </c>
      <c r="H1142" s="29">
        <v>0</v>
      </c>
    </row>
    <row r="1143" spans="1:8" x14ac:dyDescent="0.25">
      <c r="A1143" s="29" t="s">
        <v>522</v>
      </c>
      <c r="B1143" s="29"/>
      <c r="C1143" s="29"/>
      <c r="D1143" s="29"/>
      <c r="E1143" s="29"/>
      <c r="F1143" s="29"/>
      <c r="G1143" s="29"/>
      <c r="H1143" s="29"/>
    </row>
    <row r="1144" spans="1:8" x14ac:dyDescent="0.25">
      <c r="A1144" s="29" t="s">
        <v>24</v>
      </c>
      <c r="B1144" s="29" t="s">
        <v>1</v>
      </c>
      <c r="C1144" s="29" t="s">
        <v>2</v>
      </c>
      <c r="D1144" s="29" t="s">
        <v>3</v>
      </c>
      <c r="E1144" s="29" t="s">
        <v>4</v>
      </c>
      <c r="F1144" s="29" t="s">
        <v>5</v>
      </c>
      <c r="G1144" s="29" t="s">
        <v>6</v>
      </c>
      <c r="H1144" s="29" t="s">
        <v>7</v>
      </c>
    </row>
    <row r="1145" spans="1:8" x14ac:dyDescent="0.25">
      <c r="A1145" s="29" t="s">
        <v>8</v>
      </c>
      <c r="B1145" s="29" t="s">
        <v>9</v>
      </c>
      <c r="C1145" s="29" t="s">
        <v>9</v>
      </c>
      <c r="D1145" s="29" t="s">
        <v>9</v>
      </c>
      <c r="E1145" s="29" t="s">
        <v>9</v>
      </c>
      <c r="F1145" s="29" t="s">
        <v>9</v>
      </c>
      <c r="G1145" s="29" t="s">
        <v>9</v>
      </c>
      <c r="H1145" s="29" t="s">
        <v>9</v>
      </c>
    </row>
    <row r="1146" spans="1:8" x14ac:dyDescent="0.25">
      <c r="A1146" s="29" t="s">
        <v>50</v>
      </c>
      <c r="B1146" s="29">
        <v>581764</v>
      </c>
      <c r="C1146" s="29">
        <v>341197</v>
      </c>
      <c r="D1146" s="29">
        <v>0</v>
      </c>
      <c r="E1146" s="29">
        <v>0</v>
      </c>
      <c r="F1146" s="29">
        <v>0</v>
      </c>
      <c r="G1146" s="29">
        <v>24650</v>
      </c>
      <c r="H1146" s="29">
        <v>211484</v>
      </c>
    </row>
    <row r="1147" spans="1:8" x14ac:dyDescent="0.25">
      <c r="A1147" s="29" t="s">
        <v>51</v>
      </c>
      <c r="B1147" s="29">
        <v>130980</v>
      </c>
      <c r="C1147" s="29">
        <v>69898</v>
      </c>
      <c r="D1147" s="29">
        <v>0</v>
      </c>
      <c r="E1147" s="29">
        <v>0</v>
      </c>
      <c r="F1147" s="29">
        <v>0</v>
      </c>
      <c r="G1147" s="29">
        <v>15307</v>
      </c>
      <c r="H1147" s="29">
        <v>38754</v>
      </c>
    </row>
    <row r="1148" spans="1:8" x14ac:dyDescent="0.25">
      <c r="A1148" s="29" t="s">
        <v>52</v>
      </c>
      <c r="B1148" s="29">
        <v>452743</v>
      </c>
      <c r="C1148" s="29">
        <v>351947</v>
      </c>
      <c r="D1148" s="29">
        <v>0</v>
      </c>
      <c r="E1148" s="29">
        <v>0</v>
      </c>
      <c r="F1148" s="29">
        <v>0</v>
      </c>
      <c r="G1148" s="29">
        <v>5037</v>
      </c>
      <c r="H1148" s="29">
        <v>93930</v>
      </c>
    </row>
    <row r="1149" spans="1:8" x14ac:dyDescent="0.25">
      <c r="A1149" s="29" t="s">
        <v>53</v>
      </c>
      <c r="B1149" s="29">
        <v>27828</v>
      </c>
      <c r="C1149" s="29">
        <v>19686</v>
      </c>
      <c r="D1149" s="29">
        <v>0</v>
      </c>
      <c r="E1149" s="29">
        <v>0</v>
      </c>
      <c r="F1149" s="29">
        <v>0</v>
      </c>
      <c r="G1149" s="29">
        <v>0</v>
      </c>
      <c r="H1149" s="29">
        <v>8142</v>
      </c>
    </row>
    <row r="1150" spans="1:8" x14ac:dyDescent="0.25">
      <c r="A1150" s="29" t="s">
        <v>54</v>
      </c>
      <c r="B1150" s="29">
        <v>1346431</v>
      </c>
      <c r="C1150" s="29">
        <v>959899</v>
      </c>
      <c r="D1150" s="29">
        <v>0</v>
      </c>
      <c r="E1150" s="29">
        <v>0</v>
      </c>
      <c r="F1150" s="29">
        <v>0</v>
      </c>
      <c r="G1150" s="29">
        <v>43935</v>
      </c>
      <c r="H1150" s="29">
        <v>335850</v>
      </c>
    </row>
    <row r="1151" spans="1:8" x14ac:dyDescent="0.25">
      <c r="A1151" s="29" t="s">
        <v>55</v>
      </c>
      <c r="B1151" s="29">
        <v>3410196</v>
      </c>
      <c r="C1151" s="29">
        <v>2227521</v>
      </c>
      <c r="D1151" s="29">
        <v>0</v>
      </c>
      <c r="E1151" s="29">
        <v>0</v>
      </c>
      <c r="F1151" s="29">
        <v>0</v>
      </c>
      <c r="G1151" s="29">
        <v>22391</v>
      </c>
      <c r="H1151" s="29">
        <v>1059463</v>
      </c>
    </row>
    <row r="1152" spans="1:8" x14ac:dyDescent="0.25">
      <c r="A1152" s="29" t="s">
        <v>56</v>
      </c>
      <c r="B1152" s="29">
        <v>265955</v>
      </c>
      <c r="C1152" s="29">
        <v>129936</v>
      </c>
      <c r="D1152" s="29">
        <v>0</v>
      </c>
      <c r="E1152" s="29">
        <v>0</v>
      </c>
      <c r="F1152" s="29">
        <v>0</v>
      </c>
      <c r="G1152" s="29">
        <v>24124</v>
      </c>
      <c r="H1152" s="29">
        <v>91893</v>
      </c>
    </row>
    <row r="1153" spans="1:8" x14ac:dyDescent="0.25">
      <c r="A1153" s="29" t="s">
        <v>57</v>
      </c>
      <c r="B1153" s="29">
        <v>140449</v>
      </c>
      <c r="C1153" s="29">
        <v>32751</v>
      </c>
      <c r="D1153" s="29">
        <v>0</v>
      </c>
      <c r="E1153" s="29">
        <v>0</v>
      </c>
      <c r="F1153" s="29">
        <v>0</v>
      </c>
      <c r="G1153" s="29">
        <v>15100</v>
      </c>
      <c r="H1153" s="29">
        <v>92569</v>
      </c>
    </row>
    <row r="1154" spans="1:8" x14ac:dyDescent="0.25">
      <c r="A1154" s="29" t="s">
        <v>58</v>
      </c>
      <c r="B1154" s="29">
        <v>209016</v>
      </c>
      <c r="C1154" s="29">
        <v>114728</v>
      </c>
      <c r="D1154" s="29">
        <v>0</v>
      </c>
      <c r="E1154" s="29">
        <v>0</v>
      </c>
      <c r="F1154" s="29">
        <v>0</v>
      </c>
      <c r="G1154" s="29">
        <v>6932</v>
      </c>
      <c r="H1154" s="29">
        <v>45750</v>
      </c>
    </row>
    <row r="1155" spans="1:8" x14ac:dyDescent="0.25">
      <c r="A1155" s="29" t="s">
        <v>59</v>
      </c>
      <c r="B1155" s="29">
        <v>26568</v>
      </c>
      <c r="C1155" s="29">
        <v>0</v>
      </c>
      <c r="D1155" s="29">
        <v>0</v>
      </c>
      <c r="E1155" s="29">
        <v>0</v>
      </c>
      <c r="F1155" s="29">
        <v>0</v>
      </c>
      <c r="G1155" s="29">
        <v>0</v>
      </c>
      <c r="H1155" s="29">
        <v>26568</v>
      </c>
    </row>
    <row r="1156" spans="1:8" x14ac:dyDescent="0.25">
      <c r="A1156" s="29" t="s">
        <v>523</v>
      </c>
      <c r="B1156" s="29"/>
      <c r="C1156" s="29"/>
      <c r="D1156" s="29"/>
      <c r="E1156" s="29"/>
      <c r="F1156" s="29"/>
      <c r="G1156" s="29"/>
      <c r="H1156" s="29"/>
    </row>
    <row r="1157" spans="1:8" x14ac:dyDescent="0.25">
      <c r="A1157" s="29" t="s">
        <v>60</v>
      </c>
      <c r="B1157" s="29" t="s">
        <v>1</v>
      </c>
      <c r="C1157" s="29" t="s">
        <v>2</v>
      </c>
      <c r="D1157" s="29" t="s">
        <v>3</v>
      </c>
      <c r="E1157" s="29" t="s">
        <v>4</v>
      </c>
      <c r="F1157" s="29" t="s">
        <v>5</v>
      </c>
      <c r="G1157" s="29" t="s">
        <v>6</v>
      </c>
      <c r="H1157" s="29" t="s">
        <v>7</v>
      </c>
    </row>
    <row r="1158" spans="1:8" x14ac:dyDescent="0.25">
      <c r="A1158" s="29" t="s">
        <v>8</v>
      </c>
      <c r="B1158" s="29" t="s">
        <v>35</v>
      </c>
      <c r="C1158" s="29" t="s">
        <v>35</v>
      </c>
      <c r="D1158" s="29" t="s">
        <v>35</v>
      </c>
      <c r="E1158" s="29" t="s">
        <v>35</v>
      </c>
      <c r="F1158" s="29" t="s">
        <v>35</v>
      </c>
      <c r="G1158" s="29" t="s">
        <v>35</v>
      </c>
      <c r="H1158" s="29" t="s">
        <v>35</v>
      </c>
    </row>
    <row r="1159" spans="1:8" x14ac:dyDescent="0.25">
      <c r="A1159" s="29" t="s">
        <v>61</v>
      </c>
      <c r="B1159" s="29">
        <v>0</v>
      </c>
      <c r="C1159" s="29">
        <v>0</v>
      </c>
      <c r="D1159" s="29">
        <v>0</v>
      </c>
      <c r="E1159" s="29">
        <v>0</v>
      </c>
      <c r="F1159" s="29">
        <v>0</v>
      </c>
      <c r="G1159" s="29">
        <v>0</v>
      </c>
      <c r="H1159" s="29">
        <v>0</v>
      </c>
    </row>
    <row r="1160" spans="1:8" x14ac:dyDescent="0.25">
      <c r="A1160" s="29" t="s">
        <v>62</v>
      </c>
      <c r="B1160" s="29">
        <v>0</v>
      </c>
      <c r="C1160" s="29">
        <v>0</v>
      </c>
      <c r="D1160" s="29">
        <v>0</v>
      </c>
      <c r="E1160" s="29">
        <v>0</v>
      </c>
      <c r="F1160" s="29">
        <v>0</v>
      </c>
      <c r="G1160" s="29">
        <v>0</v>
      </c>
      <c r="H1160" s="29">
        <v>0</v>
      </c>
    </row>
    <row r="1161" spans="1:8" x14ac:dyDescent="0.25">
      <c r="A1161" s="29" t="s">
        <v>63</v>
      </c>
      <c r="B1161" s="29">
        <v>0</v>
      </c>
      <c r="C1161" s="29">
        <v>0</v>
      </c>
      <c r="D1161" s="29">
        <v>0</v>
      </c>
      <c r="E1161" s="29">
        <v>0</v>
      </c>
      <c r="F1161" s="29">
        <v>0</v>
      </c>
      <c r="G1161" s="29">
        <v>0</v>
      </c>
      <c r="H1161" s="29">
        <v>0</v>
      </c>
    </row>
    <row r="1162" spans="1:8" x14ac:dyDescent="0.25">
      <c r="A1162" s="29" t="s">
        <v>64</v>
      </c>
      <c r="B1162" s="29">
        <v>0</v>
      </c>
      <c r="C1162" s="29">
        <v>0</v>
      </c>
      <c r="D1162" s="29">
        <v>0</v>
      </c>
      <c r="E1162" s="29">
        <v>0</v>
      </c>
      <c r="F1162" s="29">
        <v>0</v>
      </c>
      <c r="G1162" s="29">
        <v>0</v>
      </c>
      <c r="H1162" s="29">
        <v>0</v>
      </c>
    </row>
    <row r="1163" spans="1:8" x14ac:dyDescent="0.25">
      <c r="A1163" s="29" t="s">
        <v>65</v>
      </c>
      <c r="B1163" s="29">
        <v>0</v>
      </c>
      <c r="C1163" s="29">
        <v>0</v>
      </c>
      <c r="D1163" s="29">
        <v>0</v>
      </c>
      <c r="E1163" s="29">
        <v>0</v>
      </c>
      <c r="F1163" s="29">
        <v>0</v>
      </c>
      <c r="G1163" s="29">
        <v>0</v>
      </c>
      <c r="H1163" s="29">
        <v>0</v>
      </c>
    </row>
    <row r="1164" spans="1:8" x14ac:dyDescent="0.25">
      <c r="A1164" s="29" t="s">
        <v>66</v>
      </c>
      <c r="B1164" s="29">
        <v>0</v>
      </c>
      <c r="C1164" s="29">
        <v>0</v>
      </c>
      <c r="D1164" s="29">
        <v>0</v>
      </c>
      <c r="E1164" s="29">
        <v>0</v>
      </c>
      <c r="F1164" s="29">
        <v>0</v>
      </c>
      <c r="G1164" s="29">
        <v>0</v>
      </c>
      <c r="H1164" s="29">
        <v>0</v>
      </c>
    </row>
    <row r="1165" spans="1:8" x14ac:dyDescent="0.25">
      <c r="A1165" s="29" t="s">
        <v>67</v>
      </c>
      <c r="B1165" s="29">
        <v>503</v>
      </c>
      <c r="C1165" s="29">
        <v>94</v>
      </c>
      <c r="D1165" s="29">
        <v>0</v>
      </c>
      <c r="E1165" s="29">
        <v>0</v>
      </c>
      <c r="F1165" s="29">
        <v>0</v>
      </c>
      <c r="G1165" s="29">
        <v>0</v>
      </c>
      <c r="H1165" s="29">
        <v>409</v>
      </c>
    </row>
    <row r="1166" spans="1:8" x14ac:dyDescent="0.25">
      <c r="A1166" s="29" t="s">
        <v>68</v>
      </c>
      <c r="B1166" s="29">
        <v>182</v>
      </c>
      <c r="C1166" s="29">
        <v>38</v>
      </c>
      <c r="D1166" s="29">
        <v>0</v>
      </c>
      <c r="E1166" s="29">
        <v>0</v>
      </c>
      <c r="F1166" s="29">
        <v>0</v>
      </c>
      <c r="G1166" s="29">
        <v>0</v>
      </c>
      <c r="H1166" s="29">
        <v>144</v>
      </c>
    </row>
    <row r="1167" spans="1:8" x14ac:dyDescent="0.25">
      <c r="A1167" s="29" t="s">
        <v>69</v>
      </c>
      <c r="B1167" s="29">
        <v>332</v>
      </c>
      <c r="C1167" s="29">
        <v>126</v>
      </c>
      <c r="D1167" s="29">
        <v>0</v>
      </c>
      <c r="E1167" s="29">
        <v>0</v>
      </c>
      <c r="F1167" s="29">
        <v>0</v>
      </c>
      <c r="G1167" s="29">
        <v>0</v>
      </c>
      <c r="H1167" s="29">
        <v>206</v>
      </c>
    </row>
    <row r="1168" spans="1:8" x14ac:dyDescent="0.25">
      <c r="A1168" s="29" t="s">
        <v>70</v>
      </c>
      <c r="B1168" s="29">
        <v>197</v>
      </c>
      <c r="C1168" s="29">
        <v>41</v>
      </c>
      <c r="D1168" s="29">
        <v>0</v>
      </c>
      <c r="E1168" s="29">
        <v>0</v>
      </c>
      <c r="F1168" s="29">
        <v>0</v>
      </c>
      <c r="G1168" s="29">
        <v>0</v>
      </c>
      <c r="H1168" s="29">
        <v>156</v>
      </c>
    </row>
    <row r="1169" spans="1:8" x14ac:dyDescent="0.25">
      <c r="A1169" s="29" t="s">
        <v>71</v>
      </c>
      <c r="B1169" s="29">
        <v>391</v>
      </c>
      <c r="C1169" s="29">
        <v>79</v>
      </c>
      <c r="D1169" s="29">
        <v>0</v>
      </c>
      <c r="E1169" s="29">
        <v>0</v>
      </c>
      <c r="F1169" s="29">
        <v>0</v>
      </c>
      <c r="G1169" s="29">
        <v>0</v>
      </c>
      <c r="H1169" s="29">
        <v>312</v>
      </c>
    </row>
    <row r="1170" spans="1:8" x14ac:dyDescent="0.25">
      <c r="A1170" s="29" t="s">
        <v>72</v>
      </c>
      <c r="B1170" s="29">
        <v>704</v>
      </c>
      <c r="C1170" s="29">
        <v>239</v>
      </c>
      <c r="D1170" s="29">
        <v>0</v>
      </c>
      <c r="E1170" s="29">
        <v>0</v>
      </c>
      <c r="F1170" s="29">
        <v>0</v>
      </c>
      <c r="G1170" s="29">
        <v>0</v>
      </c>
      <c r="H1170" s="29">
        <v>465</v>
      </c>
    </row>
    <row r="1171" spans="1:8" x14ac:dyDescent="0.25">
      <c r="A1171" s="29" t="s">
        <v>73</v>
      </c>
      <c r="B1171" s="29">
        <v>668</v>
      </c>
      <c r="C1171" s="29">
        <v>139</v>
      </c>
      <c r="D1171" s="29">
        <v>0</v>
      </c>
      <c r="E1171" s="29">
        <v>0</v>
      </c>
      <c r="F1171" s="29">
        <v>0</v>
      </c>
      <c r="G1171" s="29">
        <v>0</v>
      </c>
      <c r="H1171" s="29">
        <v>529</v>
      </c>
    </row>
    <row r="1172" spans="1:8" x14ac:dyDescent="0.25">
      <c r="A1172" s="29" t="s">
        <v>74</v>
      </c>
      <c r="B1172" s="29">
        <v>207</v>
      </c>
      <c r="C1172" s="29">
        <v>17</v>
      </c>
      <c r="D1172" s="29">
        <v>0</v>
      </c>
      <c r="E1172" s="29">
        <v>0</v>
      </c>
      <c r="F1172" s="29">
        <v>0</v>
      </c>
      <c r="G1172" s="29">
        <v>0</v>
      </c>
      <c r="H1172" s="29">
        <v>190</v>
      </c>
    </row>
    <row r="1173" spans="1:8" x14ac:dyDescent="0.25">
      <c r="A1173" s="29" t="s">
        <v>75</v>
      </c>
      <c r="B1173" s="29">
        <v>134</v>
      </c>
      <c r="C1173" s="29">
        <v>28</v>
      </c>
      <c r="D1173" s="29">
        <v>0</v>
      </c>
      <c r="E1173" s="29">
        <v>0</v>
      </c>
      <c r="F1173" s="29">
        <v>0</v>
      </c>
      <c r="G1173" s="29">
        <v>0</v>
      </c>
      <c r="H1173" s="29">
        <v>106</v>
      </c>
    </row>
    <row r="1174" spans="1:8" x14ac:dyDescent="0.25">
      <c r="A1174" s="29" t="s">
        <v>76</v>
      </c>
      <c r="B1174" s="29">
        <v>113</v>
      </c>
      <c r="C1174" s="29">
        <v>30</v>
      </c>
      <c r="D1174" s="29">
        <v>0</v>
      </c>
      <c r="E1174" s="29">
        <v>0</v>
      </c>
      <c r="F1174" s="29">
        <v>0</v>
      </c>
      <c r="G1174" s="29">
        <v>0</v>
      </c>
      <c r="H1174" s="29">
        <v>83</v>
      </c>
    </row>
    <row r="1175" spans="1:8" x14ac:dyDescent="0.25">
      <c r="A1175" s="29" t="s">
        <v>77</v>
      </c>
      <c r="B1175" s="29">
        <v>559</v>
      </c>
      <c r="C1175" s="29">
        <v>295</v>
      </c>
      <c r="D1175" s="29">
        <v>0</v>
      </c>
      <c r="E1175" s="29">
        <v>0</v>
      </c>
      <c r="F1175" s="29">
        <v>0</v>
      </c>
      <c r="G1175" s="29">
        <v>0</v>
      </c>
      <c r="H1175" s="29">
        <v>264</v>
      </c>
    </row>
    <row r="1176" spans="1:8" x14ac:dyDescent="0.25">
      <c r="A1176" s="29" t="s">
        <v>78</v>
      </c>
      <c r="B1176" s="29">
        <v>796</v>
      </c>
      <c r="C1176" s="29">
        <v>215</v>
      </c>
      <c r="D1176" s="29">
        <v>0</v>
      </c>
      <c r="E1176" s="29">
        <v>0</v>
      </c>
      <c r="F1176" s="29">
        <v>0</v>
      </c>
      <c r="G1176" s="29">
        <v>0</v>
      </c>
      <c r="H1176" s="29">
        <v>581</v>
      </c>
    </row>
    <row r="1177" spans="1:8" x14ac:dyDescent="0.25">
      <c r="A1177" s="29" t="s">
        <v>79</v>
      </c>
      <c r="B1177" s="29">
        <v>2735</v>
      </c>
      <c r="C1177" s="29">
        <v>343</v>
      </c>
      <c r="D1177" s="29">
        <v>0</v>
      </c>
      <c r="E1177" s="29">
        <v>0</v>
      </c>
      <c r="F1177" s="29">
        <v>0</v>
      </c>
      <c r="G1177" s="29">
        <v>0</v>
      </c>
      <c r="H1177" s="29">
        <v>2392</v>
      </c>
    </row>
    <row r="1178" spans="1:8" x14ac:dyDescent="0.25">
      <c r="A1178" s="29" t="s">
        <v>80</v>
      </c>
      <c r="B1178" s="29">
        <v>1621</v>
      </c>
      <c r="C1178" s="29">
        <v>554</v>
      </c>
      <c r="D1178" s="29">
        <v>0</v>
      </c>
      <c r="E1178" s="29">
        <v>0</v>
      </c>
      <c r="F1178" s="29">
        <v>0</v>
      </c>
      <c r="G1178" s="29">
        <v>0</v>
      </c>
      <c r="H1178" s="29">
        <v>1067</v>
      </c>
    </row>
    <row r="1179" spans="1:8" x14ac:dyDescent="0.25">
      <c r="A1179" s="29" t="s">
        <v>81</v>
      </c>
      <c r="B1179" s="29">
        <v>772</v>
      </c>
      <c r="C1179" s="29">
        <v>221</v>
      </c>
      <c r="D1179" s="29">
        <v>0</v>
      </c>
      <c r="E1179" s="29">
        <v>0</v>
      </c>
      <c r="F1179" s="29">
        <v>0</v>
      </c>
      <c r="G1179" s="29">
        <v>0</v>
      </c>
      <c r="H1179" s="29">
        <v>551</v>
      </c>
    </row>
    <row r="1180" spans="1:8" x14ac:dyDescent="0.25">
      <c r="A1180" s="29" t="s">
        <v>82</v>
      </c>
      <c r="B1180" s="29">
        <v>1508</v>
      </c>
      <c r="C1180" s="29">
        <v>227</v>
      </c>
      <c r="D1180" s="29">
        <v>0</v>
      </c>
      <c r="E1180" s="29">
        <v>0</v>
      </c>
      <c r="F1180" s="29">
        <v>0</v>
      </c>
      <c r="G1180" s="29">
        <v>0</v>
      </c>
      <c r="H1180" s="29">
        <v>1281</v>
      </c>
    </row>
    <row r="1181" spans="1:8" x14ac:dyDescent="0.25">
      <c r="A1181" s="29" t="s">
        <v>83</v>
      </c>
      <c r="B1181" s="29">
        <v>2353</v>
      </c>
      <c r="C1181" s="29">
        <v>905</v>
      </c>
      <c r="D1181" s="29">
        <v>0</v>
      </c>
      <c r="E1181" s="29">
        <v>0</v>
      </c>
      <c r="F1181" s="29">
        <v>0</v>
      </c>
      <c r="G1181" s="29">
        <v>0</v>
      </c>
      <c r="H1181" s="29">
        <v>1448</v>
      </c>
    </row>
    <row r="1182" spans="1:8" x14ac:dyDescent="0.25">
      <c r="A1182" s="29" t="s">
        <v>84</v>
      </c>
      <c r="B1182" s="29">
        <v>2255</v>
      </c>
      <c r="C1182" s="29">
        <v>646</v>
      </c>
      <c r="D1182" s="29">
        <v>0</v>
      </c>
      <c r="E1182" s="29">
        <v>0</v>
      </c>
      <c r="F1182" s="29">
        <v>0</v>
      </c>
      <c r="G1182" s="29">
        <v>0</v>
      </c>
      <c r="H1182" s="29">
        <v>1609</v>
      </c>
    </row>
    <row r="1183" spans="1:8" x14ac:dyDescent="0.25">
      <c r="A1183" s="29" t="s">
        <v>85</v>
      </c>
      <c r="B1183" s="29">
        <v>22175</v>
      </c>
      <c r="C1183" s="29">
        <v>3166</v>
      </c>
      <c r="D1183" s="29">
        <v>0</v>
      </c>
      <c r="E1183" s="29">
        <v>0</v>
      </c>
      <c r="F1183" s="29">
        <v>0</v>
      </c>
      <c r="G1183" s="29">
        <v>0</v>
      </c>
      <c r="H1183" s="29">
        <v>19009</v>
      </c>
    </row>
    <row r="1184" spans="1:8" x14ac:dyDescent="0.25">
      <c r="A1184" s="29" t="s">
        <v>86</v>
      </c>
      <c r="B1184" s="29">
        <v>4844</v>
      </c>
      <c r="C1184" s="29">
        <v>1572</v>
      </c>
      <c r="D1184" s="29">
        <v>0</v>
      </c>
      <c r="E1184" s="29">
        <v>0</v>
      </c>
      <c r="F1184" s="29">
        <v>0</v>
      </c>
      <c r="G1184" s="29">
        <v>0</v>
      </c>
      <c r="H1184" s="29">
        <v>3272</v>
      </c>
    </row>
    <row r="1185" spans="1:8" x14ac:dyDescent="0.25">
      <c r="A1185" s="29" t="s">
        <v>87</v>
      </c>
      <c r="B1185" s="29">
        <v>2546</v>
      </c>
      <c r="C1185" s="29">
        <v>868</v>
      </c>
      <c r="D1185" s="29">
        <v>0</v>
      </c>
      <c r="E1185" s="29">
        <v>0</v>
      </c>
      <c r="F1185" s="29">
        <v>0</v>
      </c>
      <c r="G1185" s="29">
        <v>0</v>
      </c>
      <c r="H1185" s="29">
        <v>1678</v>
      </c>
    </row>
    <row r="1186" spans="1:8" x14ac:dyDescent="0.25">
      <c r="A1186" s="29" t="s">
        <v>88</v>
      </c>
      <c r="B1186" s="29">
        <v>4426</v>
      </c>
      <c r="C1186" s="29">
        <v>704</v>
      </c>
      <c r="D1186" s="29">
        <v>0</v>
      </c>
      <c r="E1186" s="29">
        <v>0</v>
      </c>
      <c r="F1186" s="29">
        <v>0</v>
      </c>
      <c r="G1186" s="29">
        <v>0</v>
      </c>
      <c r="H1186" s="29">
        <v>3722</v>
      </c>
    </row>
    <row r="1187" spans="1:8" x14ac:dyDescent="0.25">
      <c r="A1187" s="29" t="s">
        <v>89</v>
      </c>
      <c r="B1187" s="29">
        <v>8930</v>
      </c>
      <c r="C1187" s="29">
        <v>3218</v>
      </c>
      <c r="D1187" s="29">
        <v>0</v>
      </c>
      <c r="E1187" s="29">
        <v>0</v>
      </c>
      <c r="F1187" s="29">
        <v>0</v>
      </c>
      <c r="G1187" s="29">
        <v>0</v>
      </c>
      <c r="H1187" s="29">
        <v>5712</v>
      </c>
    </row>
    <row r="1188" spans="1:8" x14ac:dyDescent="0.25">
      <c r="A1188" s="29" t="s">
        <v>90</v>
      </c>
      <c r="B1188" s="29">
        <v>7514</v>
      </c>
      <c r="C1188" s="29">
        <v>2264</v>
      </c>
      <c r="D1188" s="29">
        <v>0</v>
      </c>
      <c r="E1188" s="29">
        <v>0</v>
      </c>
      <c r="F1188" s="29">
        <v>0</v>
      </c>
      <c r="G1188" s="29">
        <v>0</v>
      </c>
      <c r="H1188" s="29">
        <v>5250</v>
      </c>
    </row>
    <row r="1189" spans="1:8" x14ac:dyDescent="0.25">
      <c r="A1189" s="29" t="s">
        <v>91</v>
      </c>
      <c r="B1189" s="29">
        <v>19024</v>
      </c>
      <c r="C1189" s="29">
        <v>3997</v>
      </c>
      <c r="D1189" s="29">
        <v>0</v>
      </c>
      <c r="E1189" s="29">
        <v>0</v>
      </c>
      <c r="F1189" s="29">
        <v>0</v>
      </c>
      <c r="G1189" s="29">
        <v>0</v>
      </c>
      <c r="H1189" s="29">
        <v>15027</v>
      </c>
    </row>
    <row r="1190" spans="1:8" x14ac:dyDescent="0.25">
      <c r="A1190" s="29" t="s">
        <v>92</v>
      </c>
      <c r="B1190" s="29">
        <v>5123</v>
      </c>
      <c r="C1190" s="29">
        <v>460</v>
      </c>
      <c r="D1190" s="29">
        <v>0</v>
      </c>
      <c r="E1190" s="29">
        <v>0</v>
      </c>
      <c r="F1190" s="29">
        <v>0</v>
      </c>
      <c r="G1190" s="29">
        <v>0</v>
      </c>
      <c r="H1190" s="29">
        <v>4663</v>
      </c>
    </row>
    <row r="1191" spans="1:8" x14ac:dyDescent="0.25">
      <c r="A1191" s="29" t="s">
        <v>93</v>
      </c>
      <c r="B1191" s="29">
        <v>3412</v>
      </c>
      <c r="C1191" s="29">
        <v>2959</v>
      </c>
      <c r="D1191" s="29">
        <v>0</v>
      </c>
      <c r="E1191" s="29">
        <v>0</v>
      </c>
      <c r="F1191" s="29">
        <v>0</v>
      </c>
      <c r="G1191" s="29">
        <v>0</v>
      </c>
      <c r="H1191" s="29">
        <v>453</v>
      </c>
    </row>
    <row r="1192" spans="1:8" x14ac:dyDescent="0.25">
      <c r="A1192" s="29" t="s">
        <v>94</v>
      </c>
      <c r="B1192" s="29">
        <v>9759</v>
      </c>
      <c r="C1192" s="29">
        <v>2684</v>
      </c>
      <c r="D1192" s="29">
        <v>0</v>
      </c>
      <c r="E1192" s="29">
        <v>0</v>
      </c>
      <c r="F1192" s="29">
        <v>0</v>
      </c>
      <c r="G1192" s="29">
        <v>0</v>
      </c>
      <c r="H1192" s="29">
        <v>7075</v>
      </c>
    </row>
    <row r="1193" spans="1:8" x14ac:dyDescent="0.25">
      <c r="A1193" s="29" t="s">
        <v>95</v>
      </c>
      <c r="B1193" s="29">
        <v>5421</v>
      </c>
      <c r="C1193" s="29">
        <v>1735</v>
      </c>
      <c r="D1193" s="29">
        <v>0</v>
      </c>
      <c r="E1193" s="29">
        <v>0</v>
      </c>
      <c r="F1193" s="29">
        <v>0</v>
      </c>
      <c r="G1193" s="29">
        <v>0</v>
      </c>
      <c r="H1193" s="29">
        <v>3686</v>
      </c>
    </row>
    <row r="1194" spans="1:8" x14ac:dyDescent="0.25">
      <c r="A1194" s="29" t="s">
        <v>96</v>
      </c>
      <c r="B1194" s="29">
        <v>10476</v>
      </c>
      <c r="C1194" s="29">
        <v>5494</v>
      </c>
      <c r="D1194" s="29">
        <v>0</v>
      </c>
      <c r="E1194" s="29">
        <v>0</v>
      </c>
      <c r="F1194" s="29">
        <v>0</v>
      </c>
      <c r="G1194" s="29">
        <v>0</v>
      </c>
      <c r="H1194" s="29">
        <v>4982</v>
      </c>
    </row>
    <row r="1195" spans="1:8" x14ac:dyDescent="0.25">
      <c r="A1195" s="29" t="s">
        <v>97</v>
      </c>
      <c r="B1195" s="29">
        <v>1401</v>
      </c>
      <c r="C1195" s="29">
        <v>472</v>
      </c>
      <c r="D1195" s="29">
        <v>0</v>
      </c>
      <c r="E1195" s="29">
        <v>0</v>
      </c>
      <c r="F1195" s="29">
        <v>0</v>
      </c>
      <c r="G1195" s="29">
        <v>0</v>
      </c>
      <c r="H1195" s="29">
        <v>929</v>
      </c>
    </row>
    <row r="1196" spans="1:8" x14ac:dyDescent="0.25">
      <c r="A1196" s="29" t="s">
        <v>98</v>
      </c>
      <c r="B1196" s="29">
        <v>9487</v>
      </c>
      <c r="C1196" s="29">
        <v>4054</v>
      </c>
      <c r="D1196" s="29">
        <v>0</v>
      </c>
      <c r="E1196" s="29">
        <v>0</v>
      </c>
      <c r="F1196" s="29">
        <v>0</v>
      </c>
      <c r="G1196" s="29">
        <v>0</v>
      </c>
      <c r="H1196" s="29">
        <v>5433</v>
      </c>
    </row>
    <row r="1197" spans="1:8" x14ac:dyDescent="0.25">
      <c r="A1197" s="29" t="s">
        <v>99</v>
      </c>
      <c r="B1197" s="29">
        <v>8286</v>
      </c>
      <c r="C1197" s="29">
        <v>7128</v>
      </c>
      <c r="D1197" s="29">
        <v>0</v>
      </c>
      <c r="E1197" s="29">
        <v>0</v>
      </c>
      <c r="F1197" s="29">
        <v>0</v>
      </c>
      <c r="G1197" s="29">
        <v>0</v>
      </c>
      <c r="H1197" s="29">
        <v>1158</v>
      </c>
    </row>
    <row r="1198" spans="1:8" x14ac:dyDescent="0.25">
      <c r="A1198" s="29" t="s">
        <v>100</v>
      </c>
      <c r="B1198" s="29">
        <v>1759</v>
      </c>
      <c r="C1198" s="29">
        <v>674</v>
      </c>
      <c r="D1198" s="29">
        <v>0</v>
      </c>
      <c r="E1198" s="29">
        <v>0</v>
      </c>
      <c r="F1198" s="29">
        <v>0</v>
      </c>
      <c r="G1198" s="29">
        <v>0</v>
      </c>
      <c r="H1198" s="29">
        <v>1085</v>
      </c>
    </row>
    <row r="1199" spans="1:8" x14ac:dyDescent="0.25">
      <c r="A1199" s="29" t="s">
        <v>101</v>
      </c>
      <c r="B1199" s="29">
        <v>3761</v>
      </c>
      <c r="C1199" s="29">
        <v>2088</v>
      </c>
      <c r="D1199" s="29">
        <v>0</v>
      </c>
      <c r="E1199" s="29">
        <v>0</v>
      </c>
      <c r="F1199" s="29">
        <v>0</v>
      </c>
      <c r="G1199" s="29">
        <v>0</v>
      </c>
      <c r="H1199" s="29">
        <v>1673</v>
      </c>
    </row>
    <row r="1200" spans="1:8" x14ac:dyDescent="0.25">
      <c r="A1200" s="29" t="s">
        <v>102</v>
      </c>
      <c r="B1200" s="29">
        <v>2171</v>
      </c>
      <c r="C1200" s="29">
        <v>1253</v>
      </c>
      <c r="D1200" s="29">
        <v>0</v>
      </c>
      <c r="E1200" s="29">
        <v>0</v>
      </c>
      <c r="F1200" s="29">
        <v>0</v>
      </c>
      <c r="G1200" s="29">
        <v>0</v>
      </c>
      <c r="H1200" s="29">
        <v>918</v>
      </c>
    </row>
    <row r="1201" spans="1:8" x14ac:dyDescent="0.25">
      <c r="A1201" s="29" t="s">
        <v>524</v>
      </c>
      <c r="B1201" s="29"/>
      <c r="C1201" s="29"/>
      <c r="D1201" s="29"/>
      <c r="E1201" s="29"/>
      <c r="F1201" s="29"/>
      <c r="G1201" s="29"/>
      <c r="H1201" s="29"/>
    </row>
    <row r="1202" spans="1:8" x14ac:dyDescent="0.25">
      <c r="A1202" s="29" t="s">
        <v>0</v>
      </c>
      <c r="B1202" s="29" t="s">
        <v>1</v>
      </c>
      <c r="C1202" s="29" t="s">
        <v>2</v>
      </c>
      <c r="D1202" s="29" t="s">
        <v>3</v>
      </c>
      <c r="E1202" s="29" t="s">
        <v>4</v>
      </c>
      <c r="F1202" s="29" t="s">
        <v>5</v>
      </c>
      <c r="G1202" s="29" t="s">
        <v>6</v>
      </c>
      <c r="H1202" s="29" t="s">
        <v>7</v>
      </c>
    </row>
    <row r="1203" spans="1:8" x14ac:dyDescent="0.25">
      <c r="A1203" s="29" t="s">
        <v>8</v>
      </c>
      <c r="B1203" s="29" t="s">
        <v>9</v>
      </c>
      <c r="C1203" s="29" t="s">
        <v>9</v>
      </c>
      <c r="D1203" s="29" t="s">
        <v>9</v>
      </c>
      <c r="E1203" s="29" t="s">
        <v>9</v>
      </c>
      <c r="F1203" s="29" t="s">
        <v>9</v>
      </c>
      <c r="G1203" s="29" t="s">
        <v>9</v>
      </c>
      <c r="H1203" s="29" t="s">
        <v>9</v>
      </c>
    </row>
    <row r="1204" spans="1:8" x14ac:dyDescent="0.25">
      <c r="A1204" s="29" t="s">
        <v>10</v>
      </c>
      <c r="B1204" s="29">
        <v>0</v>
      </c>
      <c r="C1204" s="29">
        <v>0</v>
      </c>
      <c r="D1204" s="29">
        <v>0</v>
      </c>
      <c r="E1204" s="29">
        <v>0</v>
      </c>
      <c r="F1204" s="29">
        <v>0</v>
      </c>
      <c r="G1204" s="29">
        <v>0</v>
      </c>
      <c r="H1204" s="29">
        <v>0</v>
      </c>
    </row>
    <row r="1205" spans="1:8" x14ac:dyDescent="0.25">
      <c r="A1205" s="29" t="s">
        <v>11</v>
      </c>
      <c r="B1205" s="29">
        <v>0</v>
      </c>
      <c r="C1205" s="29">
        <v>0</v>
      </c>
      <c r="D1205" s="29">
        <v>0</v>
      </c>
      <c r="E1205" s="29">
        <v>0</v>
      </c>
      <c r="F1205" s="29">
        <v>0</v>
      </c>
      <c r="G1205" s="29">
        <v>0</v>
      </c>
      <c r="H1205" s="29">
        <v>0</v>
      </c>
    </row>
    <row r="1206" spans="1:8" x14ac:dyDescent="0.25">
      <c r="A1206" s="29" t="s">
        <v>12</v>
      </c>
      <c r="B1206" s="29">
        <v>0</v>
      </c>
      <c r="C1206" s="29">
        <v>0</v>
      </c>
      <c r="D1206" s="29">
        <v>0</v>
      </c>
      <c r="E1206" s="29">
        <v>0</v>
      </c>
      <c r="F1206" s="29">
        <v>0</v>
      </c>
      <c r="G1206" s="29">
        <v>0</v>
      </c>
      <c r="H1206" s="29">
        <v>0</v>
      </c>
    </row>
    <row r="1207" spans="1:8" x14ac:dyDescent="0.25">
      <c r="A1207" s="29" t="s">
        <v>13</v>
      </c>
      <c r="B1207" s="29">
        <v>0</v>
      </c>
      <c r="C1207" s="29">
        <v>0</v>
      </c>
      <c r="D1207" s="29">
        <v>0</v>
      </c>
      <c r="E1207" s="29">
        <v>0</v>
      </c>
      <c r="F1207" s="29">
        <v>0</v>
      </c>
      <c r="G1207" s="29">
        <v>0</v>
      </c>
      <c r="H1207" s="29">
        <v>0</v>
      </c>
    </row>
    <row r="1208" spans="1:8" x14ac:dyDescent="0.25">
      <c r="A1208" s="29" t="s">
        <v>14</v>
      </c>
      <c r="B1208" s="29">
        <v>0</v>
      </c>
      <c r="C1208" s="29">
        <v>0</v>
      </c>
      <c r="D1208" s="29">
        <v>0</v>
      </c>
      <c r="E1208" s="29">
        <v>0</v>
      </c>
      <c r="F1208" s="29">
        <v>0</v>
      </c>
      <c r="G1208" s="29">
        <v>0</v>
      </c>
      <c r="H1208" s="29">
        <v>0</v>
      </c>
    </row>
    <row r="1209" spans="1:8" x14ac:dyDescent="0.25">
      <c r="A1209" s="29" t="s">
        <v>15</v>
      </c>
      <c r="B1209" s="29">
        <v>0</v>
      </c>
      <c r="C1209" s="29">
        <v>0</v>
      </c>
      <c r="D1209" s="29">
        <v>0</v>
      </c>
      <c r="E1209" s="29">
        <v>0</v>
      </c>
      <c r="F1209" s="29">
        <v>0</v>
      </c>
      <c r="G1209" s="29">
        <v>0</v>
      </c>
      <c r="H1209" s="29">
        <v>0</v>
      </c>
    </row>
    <row r="1210" spans="1:8" x14ac:dyDescent="0.25">
      <c r="A1210" s="29" t="s">
        <v>16</v>
      </c>
      <c r="B1210" s="29">
        <v>0</v>
      </c>
      <c r="C1210" s="29">
        <v>0</v>
      </c>
      <c r="D1210" s="29">
        <v>0</v>
      </c>
      <c r="E1210" s="29">
        <v>0</v>
      </c>
      <c r="F1210" s="29">
        <v>0</v>
      </c>
      <c r="G1210" s="29">
        <v>0</v>
      </c>
      <c r="H1210" s="29">
        <v>0</v>
      </c>
    </row>
    <row r="1211" spans="1:8" x14ac:dyDescent="0.25">
      <c r="A1211" s="29" t="s">
        <v>17</v>
      </c>
      <c r="B1211" s="29">
        <v>0</v>
      </c>
      <c r="C1211" s="29">
        <v>0</v>
      </c>
      <c r="D1211" s="29">
        <v>0</v>
      </c>
      <c r="E1211" s="29">
        <v>0</v>
      </c>
      <c r="F1211" s="29">
        <v>0</v>
      </c>
      <c r="G1211" s="29">
        <v>0</v>
      </c>
      <c r="H1211" s="29">
        <v>0</v>
      </c>
    </row>
    <row r="1212" spans="1:8" x14ac:dyDescent="0.25">
      <c r="A1212" s="29" t="s">
        <v>18</v>
      </c>
      <c r="B1212" s="29">
        <v>0</v>
      </c>
      <c r="C1212" s="29">
        <v>0</v>
      </c>
      <c r="D1212" s="29">
        <v>0</v>
      </c>
      <c r="E1212" s="29">
        <v>0</v>
      </c>
      <c r="F1212" s="29">
        <v>0</v>
      </c>
      <c r="G1212" s="29">
        <v>0</v>
      </c>
      <c r="H1212" s="29">
        <v>0</v>
      </c>
    </row>
    <row r="1213" spans="1:8" x14ac:dyDescent="0.25">
      <c r="A1213" s="29" t="s">
        <v>19</v>
      </c>
      <c r="B1213" s="29">
        <v>0</v>
      </c>
      <c r="C1213" s="29">
        <v>0</v>
      </c>
      <c r="D1213" s="29">
        <v>0</v>
      </c>
      <c r="E1213" s="29">
        <v>0</v>
      </c>
      <c r="F1213" s="29">
        <v>0</v>
      </c>
      <c r="G1213" s="29">
        <v>0</v>
      </c>
      <c r="H1213" s="29">
        <v>0</v>
      </c>
    </row>
    <row r="1214" spans="1:8" x14ac:dyDescent="0.25">
      <c r="A1214" s="29" t="s">
        <v>20</v>
      </c>
      <c r="B1214" s="29">
        <v>1</v>
      </c>
      <c r="C1214" s="29">
        <v>0</v>
      </c>
      <c r="D1214" s="29">
        <v>0</v>
      </c>
      <c r="E1214" s="29">
        <v>0</v>
      </c>
      <c r="F1214" s="29">
        <v>0</v>
      </c>
      <c r="G1214" s="29">
        <v>0</v>
      </c>
      <c r="H1214" s="29">
        <v>1</v>
      </c>
    </row>
    <row r="1215" spans="1:8" x14ac:dyDescent="0.25">
      <c r="A1215" s="29" t="s">
        <v>21</v>
      </c>
      <c r="B1215" s="29">
        <v>0</v>
      </c>
      <c r="C1215" s="29">
        <v>0</v>
      </c>
      <c r="D1215" s="29">
        <v>0</v>
      </c>
      <c r="E1215" s="29">
        <v>0</v>
      </c>
      <c r="F1215" s="29">
        <v>0</v>
      </c>
      <c r="G1215" s="29">
        <v>0</v>
      </c>
      <c r="H1215" s="29">
        <v>0</v>
      </c>
    </row>
    <row r="1216" spans="1:8" x14ac:dyDescent="0.25">
      <c r="A1216" s="29" t="s">
        <v>22</v>
      </c>
      <c r="B1216" s="29">
        <v>0</v>
      </c>
      <c r="C1216" s="29">
        <v>0</v>
      </c>
      <c r="D1216" s="29">
        <v>0</v>
      </c>
      <c r="E1216" s="29">
        <v>0</v>
      </c>
      <c r="F1216" s="29">
        <v>0</v>
      </c>
      <c r="G1216" s="29">
        <v>0</v>
      </c>
      <c r="H1216" s="29">
        <v>0</v>
      </c>
    </row>
    <row r="1217" spans="1:8" x14ac:dyDescent="0.25">
      <c r="A1217" s="29" t="s">
        <v>525</v>
      </c>
      <c r="B1217" s="29"/>
      <c r="C1217" s="29"/>
      <c r="D1217" s="29"/>
      <c r="E1217" s="29"/>
      <c r="F1217" s="29"/>
      <c r="G1217" s="29"/>
      <c r="H1217" s="29"/>
    </row>
    <row r="1218" spans="1:8" x14ac:dyDescent="0.25">
      <c r="A1218" s="29" t="s">
        <v>23</v>
      </c>
      <c r="B1218" s="29" t="s">
        <v>1</v>
      </c>
      <c r="C1218" s="29" t="s">
        <v>2</v>
      </c>
      <c r="D1218" s="29" t="s">
        <v>3</v>
      </c>
      <c r="E1218" s="29" t="s">
        <v>4</v>
      </c>
      <c r="F1218" s="29" t="s">
        <v>5</v>
      </c>
      <c r="G1218" s="29" t="s">
        <v>6</v>
      </c>
      <c r="H1218" s="29" t="s">
        <v>7</v>
      </c>
    </row>
    <row r="1219" spans="1:8" x14ac:dyDescent="0.25">
      <c r="A1219" s="29" t="s">
        <v>8</v>
      </c>
      <c r="B1219" s="29" t="s">
        <v>9</v>
      </c>
      <c r="C1219" s="29" t="s">
        <v>9</v>
      </c>
      <c r="D1219" s="29" t="s">
        <v>9</v>
      </c>
      <c r="E1219" s="29" t="s">
        <v>9</v>
      </c>
      <c r="F1219" s="29" t="s">
        <v>9</v>
      </c>
      <c r="G1219" s="29" t="s">
        <v>9</v>
      </c>
      <c r="H1219" s="29" t="s">
        <v>9</v>
      </c>
    </row>
    <row r="1220" spans="1:8" x14ac:dyDescent="0.25">
      <c r="A1220" s="29" t="s">
        <v>10</v>
      </c>
      <c r="B1220" s="29">
        <v>0</v>
      </c>
      <c r="C1220" s="29">
        <v>0</v>
      </c>
      <c r="D1220" s="29">
        <v>0</v>
      </c>
      <c r="E1220" s="29">
        <v>0</v>
      </c>
      <c r="F1220" s="29">
        <v>0</v>
      </c>
      <c r="G1220" s="29">
        <v>0</v>
      </c>
      <c r="H1220" s="29">
        <v>0</v>
      </c>
    </row>
    <row r="1221" spans="1:8" x14ac:dyDescent="0.25">
      <c r="A1221" s="29" t="s">
        <v>11</v>
      </c>
      <c r="B1221" s="29">
        <v>0</v>
      </c>
      <c r="C1221" s="29">
        <v>0</v>
      </c>
      <c r="D1221" s="29">
        <v>0</v>
      </c>
      <c r="E1221" s="29">
        <v>0</v>
      </c>
      <c r="F1221" s="29">
        <v>0</v>
      </c>
      <c r="G1221" s="29">
        <v>0</v>
      </c>
      <c r="H1221" s="29">
        <v>0</v>
      </c>
    </row>
    <row r="1222" spans="1:8" x14ac:dyDescent="0.25">
      <c r="A1222" s="29" t="s">
        <v>12</v>
      </c>
      <c r="B1222" s="29">
        <v>0</v>
      </c>
      <c r="C1222" s="29">
        <v>0</v>
      </c>
      <c r="D1222" s="29">
        <v>0</v>
      </c>
      <c r="E1222" s="29">
        <v>0</v>
      </c>
      <c r="F1222" s="29">
        <v>0</v>
      </c>
      <c r="G1222" s="29">
        <v>0</v>
      </c>
      <c r="H1222" s="29">
        <v>0</v>
      </c>
    </row>
    <row r="1223" spans="1:8" x14ac:dyDescent="0.25">
      <c r="A1223" s="29" t="s">
        <v>13</v>
      </c>
      <c r="B1223" s="29">
        <v>0</v>
      </c>
      <c r="C1223" s="29">
        <v>0</v>
      </c>
      <c r="D1223" s="29">
        <v>0</v>
      </c>
      <c r="E1223" s="29">
        <v>0</v>
      </c>
      <c r="F1223" s="29">
        <v>0</v>
      </c>
      <c r="G1223" s="29">
        <v>0</v>
      </c>
      <c r="H1223" s="29">
        <v>0</v>
      </c>
    </row>
    <row r="1224" spans="1:8" x14ac:dyDescent="0.25">
      <c r="A1224" s="29" t="s">
        <v>14</v>
      </c>
      <c r="B1224" s="29">
        <v>0</v>
      </c>
      <c r="C1224" s="29">
        <v>0</v>
      </c>
      <c r="D1224" s="29">
        <v>0</v>
      </c>
      <c r="E1224" s="29">
        <v>0</v>
      </c>
      <c r="F1224" s="29">
        <v>0</v>
      </c>
      <c r="G1224" s="29">
        <v>0</v>
      </c>
      <c r="H1224" s="29">
        <v>0</v>
      </c>
    </row>
    <row r="1225" spans="1:8" x14ac:dyDescent="0.25">
      <c r="A1225" s="29" t="s">
        <v>15</v>
      </c>
      <c r="B1225" s="29">
        <v>0</v>
      </c>
      <c r="C1225" s="29">
        <v>0</v>
      </c>
      <c r="D1225" s="29">
        <v>0</v>
      </c>
      <c r="E1225" s="29">
        <v>0</v>
      </c>
      <c r="F1225" s="29">
        <v>0</v>
      </c>
      <c r="G1225" s="29">
        <v>0</v>
      </c>
      <c r="H1225" s="29">
        <v>0</v>
      </c>
    </row>
    <row r="1226" spans="1:8" x14ac:dyDescent="0.25">
      <c r="A1226" s="29" t="s">
        <v>16</v>
      </c>
      <c r="B1226" s="29">
        <v>0</v>
      </c>
      <c r="C1226" s="29">
        <v>0</v>
      </c>
      <c r="D1226" s="29">
        <v>0</v>
      </c>
      <c r="E1226" s="29">
        <v>0</v>
      </c>
      <c r="F1226" s="29">
        <v>0</v>
      </c>
      <c r="G1226" s="29">
        <v>0</v>
      </c>
      <c r="H1226" s="29">
        <v>0</v>
      </c>
    </row>
    <row r="1227" spans="1:8" x14ac:dyDescent="0.25">
      <c r="A1227" s="29" t="s">
        <v>17</v>
      </c>
      <c r="B1227" s="29">
        <v>0</v>
      </c>
      <c r="C1227" s="29">
        <v>0</v>
      </c>
      <c r="D1227" s="29">
        <v>0</v>
      </c>
      <c r="E1227" s="29">
        <v>0</v>
      </c>
      <c r="F1227" s="29">
        <v>0</v>
      </c>
      <c r="G1227" s="29">
        <v>0</v>
      </c>
      <c r="H1227" s="29">
        <v>0</v>
      </c>
    </row>
    <row r="1228" spans="1:8" x14ac:dyDescent="0.25">
      <c r="A1228" s="29" t="s">
        <v>18</v>
      </c>
      <c r="B1228" s="29">
        <v>0</v>
      </c>
      <c r="C1228" s="29">
        <v>0</v>
      </c>
      <c r="D1228" s="29">
        <v>0</v>
      </c>
      <c r="E1228" s="29">
        <v>0</v>
      </c>
      <c r="F1228" s="29">
        <v>0</v>
      </c>
      <c r="G1228" s="29">
        <v>0</v>
      </c>
      <c r="H1228" s="29">
        <v>0</v>
      </c>
    </row>
    <row r="1229" spans="1:8" x14ac:dyDescent="0.25">
      <c r="A1229" s="29" t="s">
        <v>19</v>
      </c>
      <c r="B1229" s="29">
        <v>0</v>
      </c>
      <c r="C1229" s="29">
        <v>0</v>
      </c>
      <c r="D1229" s="29">
        <v>0</v>
      </c>
      <c r="E1229" s="29">
        <v>0</v>
      </c>
      <c r="F1229" s="29">
        <v>0</v>
      </c>
      <c r="G1229" s="29">
        <v>0</v>
      </c>
      <c r="H1229" s="29">
        <v>0</v>
      </c>
    </row>
    <row r="1230" spans="1:8" x14ac:dyDescent="0.25">
      <c r="A1230" s="29" t="s">
        <v>20</v>
      </c>
      <c r="B1230" s="29">
        <v>0</v>
      </c>
      <c r="C1230" s="29">
        <v>0</v>
      </c>
      <c r="D1230" s="29">
        <v>0</v>
      </c>
      <c r="E1230" s="29">
        <v>0</v>
      </c>
      <c r="F1230" s="29">
        <v>0</v>
      </c>
      <c r="G1230" s="29">
        <v>0</v>
      </c>
      <c r="H1230" s="29">
        <v>0</v>
      </c>
    </row>
    <row r="1231" spans="1:8" x14ac:dyDescent="0.25">
      <c r="A1231" s="29" t="s">
        <v>21</v>
      </c>
      <c r="B1231" s="29">
        <v>0</v>
      </c>
      <c r="C1231" s="29">
        <v>0</v>
      </c>
      <c r="D1231" s="29">
        <v>0</v>
      </c>
      <c r="E1231" s="29">
        <v>0</v>
      </c>
      <c r="F1231" s="29">
        <v>0</v>
      </c>
      <c r="G1231" s="29">
        <v>0</v>
      </c>
      <c r="H1231" s="29">
        <v>0</v>
      </c>
    </row>
    <row r="1232" spans="1:8" x14ac:dyDescent="0.25">
      <c r="A1232" s="29" t="s">
        <v>22</v>
      </c>
      <c r="B1232" s="29">
        <v>0</v>
      </c>
      <c r="C1232" s="29">
        <v>0</v>
      </c>
      <c r="D1232" s="29">
        <v>0</v>
      </c>
      <c r="E1232" s="29">
        <v>0</v>
      </c>
      <c r="F1232" s="29">
        <v>0</v>
      </c>
      <c r="G1232" s="29">
        <v>0</v>
      </c>
      <c r="H1232" s="29">
        <v>0</v>
      </c>
    </row>
    <row r="1233" spans="1:8" x14ac:dyDescent="0.25">
      <c r="A1233" s="29" t="s">
        <v>526</v>
      </c>
      <c r="B1233" s="29"/>
      <c r="C1233" s="29"/>
      <c r="D1233" s="29"/>
      <c r="E1233" s="29"/>
      <c r="F1233" s="29"/>
      <c r="G1233" s="29"/>
      <c r="H1233" s="29"/>
    </row>
    <row r="1234" spans="1:8" x14ac:dyDescent="0.25">
      <c r="A1234" s="29" t="s">
        <v>24</v>
      </c>
      <c r="B1234" s="29" t="s">
        <v>1</v>
      </c>
      <c r="C1234" s="29" t="s">
        <v>2</v>
      </c>
      <c r="D1234" s="29" t="s">
        <v>3</v>
      </c>
      <c r="E1234" s="29" t="s">
        <v>4</v>
      </c>
      <c r="F1234" s="29" t="s">
        <v>5</v>
      </c>
      <c r="G1234" s="29" t="s">
        <v>6</v>
      </c>
      <c r="H1234" s="29" t="s">
        <v>7</v>
      </c>
    </row>
    <row r="1235" spans="1:8" x14ac:dyDescent="0.25">
      <c r="A1235" s="29" t="s">
        <v>8</v>
      </c>
      <c r="B1235" s="29" t="s">
        <v>9</v>
      </c>
      <c r="C1235" s="29" t="s">
        <v>9</v>
      </c>
      <c r="D1235" s="29" t="s">
        <v>9</v>
      </c>
      <c r="E1235" s="29" t="s">
        <v>9</v>
      </c>
      <c r="F1235" s="29" t="s">
        <v>9</v>
      </c>
      <c r="G1235" s="29" t="s">
        <v>9</v>
      </c>
      <c r="H1235" s="29" t="s">
        <v>9</v>
      </c>
    </row>
    <row r="1236" spans="1:8" x14ac:dyDescent="0.25">
      <c r="A1236" s="29" t="s">
        <v>25</v>
      </c>
      <c r="B1236" s="29">
        <v>0</v>
      </c>
      <c r="C1236" s="29">
        <v>0</v>
      </c>
      <c r="D1236" s="29">
        <v>0</v>
      </c>
      <c r="E1236" s="29">
        <v>0</v>
      </c>
      <c r="F1236" s="29">
        <v>0</v>
      </c>
      <c r="G1236" s="29">
        <v>0</v>
      </c>
      <c r="H1236" s="29">
        <v>0</v>
      </c>
    </row>
    <row r="1237" spans="1:8" x14ac:dyDescent="0.25">
      <c r="A1237" s="29" t="s">
        <v>26</v>
      </c>
      <c r="B1237" s="29">
        <v>0</v>
      </c>
      <c r="C1237" s="29">
        <v>0</v>
      </c>
      <c r="D1237" s="29">
        <v>0</v>
      </c>
      <c r="E1237" s="29">
        <v>0</v>
      </c>
      <c r="F1237" s="29">
        <v>0</v>
      </c>
      <c r="G1237" s="29">
        <v>0</v>
      </c>
      <c r="H1237" s="29">
        <v>0</v>
      </c>
    </row>
    <row r="1238" spans="1:8" x14ac:dyDescent="0.25">
      <c r="A1238" s="29" t="s">
        <v>27</v>
      </c>
      <c r="B1238" s="29">
        <v>0</v>
      </c>
      <c r="C1238" s="29">
        <v>0</v>
      </c>
      <c r="D1238" s="29">
        <v>0</v>
      </c>
      <c r="E1238" s="29">
        <v>0</v>
      </c>
      <c r="F1238" s="29">
        <v>0</v>
      </c>
      <c r="G1238" s="29">
        <v>0</v>
      </c>
      <c r="H1238" s="29">
        <v>0</v>
      </c>
    </row>
    <row r="1239" spans="1:8" x14ac:dyDescent="0.25">
      <c r="A1239" s="29" t="s">
        <v>28</v>
      </c>
      <c r="B1239" s="29">
        <v>0</v>
      </c>
      <c r="C1239" s="29">
        <v>0</v>
      </c>
      <c r="D1239" s="29">
        <v>0</v>
      </c>
      <c r="E1239" s="29">
        <v>0</v>
      </c>
      <c r="F1239" s="29">
        <v>0</v>
      </c>
      <c r="G1239" s="29">
        <v>0</v>
      </c>
      <c r="H1239" s="29">
        <v>0</v>
      </c>
    </row>
    <row r="1240" spans="1:8" x14ac:dyDescent="0.25">
      <c r="A1240" s="29" t="s">
        <v>29</v>
      </c>
      <c r="B1240" s="29">
        <v>0</v>
      </c>
      <c r="C1240" s="29">
        <v>0</v>
      </c>
      <c r="D1240" s="29">
        <v>0</v>
      </c>
      <c r="E1240" s="29">
        <v>0</v>
      </c>
      <c r="F1240" s="29">
        <v>0</v>
      </c>
      <c r="G1240" s="29">
        <v>0</v>
      </c>
      <c r="H1240" s="29">
        <v>0</v>
      </c>
    </row>
    <row r="1241" spans="1:8" x14ac:dyDescent="0.25">
      <c r="A1241" s="29" t="s">
        <v>30</v>
      </c>
      <c r="B1241" s="29">
        <v>0</v>
      </c>
      <c r="C1241" s="29">
        <v>0</v>
      </c>
      <c r="D1241" s="29">
        <v>0</v>
      </c>
      <c r="E1241" s="29">
        <v>0</v>
      </c>
      <c r="F1241" s="29">
        <v>0</v>
      </c>
      <c r="G1241" s="29">
        <v>0</v>
      </c>
      <c r="H1241" s="29">
        <v>0</v>
      </c>
    </row>
    <row r="1242" spans="1:8" x14ac:dyDescent="0.25">
      <c r="A1242" s="29" t="s">
        <v>31</v>
      </c>
      <c r="B1242" s="29">
        <v>0</v>
      </c>
      <c r="C1242" s="29">
        <v>0</v>
      </c>
      <c r="D1242" s="29">
        <v>0</v>
      </c>
      <c r="E1242" s="29">
        <v>0</v>
      </c>
      <c r="F1242" s="29">
        <v>0</v>
      </c>
      <c r="G1242" s="29">
        <v>0</v>
      </c>
      <c r="H1242" s="29">
        <v>0</v>
      </c>
    </row>
    <row r="1243" spans="1:8" x14ac:dyDescent="0.25">
      <c r="A1243" s="29" t="s">
        <v>32</v>
      </c>
      <c r="B1243" s="29">
        <v>0</v>
      </c>
      <c r="C1243" s="29">
        <v>0</v>
      </c>
      <c r="D1243" s="29">
        <v>0</v>
      </c>
      <c r="E1243" s="29">
        <v>0</v>
      </c>
      <c r="F1243" s="29">
        <v>0</v>
      </c>
      <c r="G1243" s="29">
        <v>0</v>
      </c>
      <c r="H1243" s="29">
        <v>0</v>
      </c>
    </row>
    <row r="1244" spans="1:8" x14ac:dyDescent="0.25">
      <c r="A1244" s="29" t="s">
        <v>33</v>
      </c>
      <c r="B1244" s="29">
        <v>0</v>
      </c>
      <c r="C1244" s="29">
        <v>0</v>
      </c>
      <c r="D1244" s="29">
        <v>0</v>
      </c>
      <c r="E1244" s="29">
        <v>0</v>
      </c>
      <c r="F1244" s="29">
        <v>0</v>
      </c>
      <c r="G1244" s="29">
        <v>0</v>
      </c>
      <c r="H1244" s="29">
        <v>0</v>
      </c>
    </row>
    <row r="1245" spans="1:8" x14ac:dyDescent="0.25">
      <c r="A1245" s="29" t="s">
        <v>527</v>
      </c>
      <c r="B1245" s="29"/>
      <c r="C1245" s="29"/>
      <c r="D1245" s="29"/>
      <c r="E1245" s="29"/>
      <c r="F1245" s="29"/>
      <c r="G1245" s="29"/>
      <c r="H1245" s="29"/>
    </row>
    <row r="1246" spans="1:8" x14ac:dyDescent="0.25">
      <c r="A1246" s="29" t="s">
        <v>34</v>
      </c>
      <c r="B1246" s="29" t="s">
        <v>1</v>
      </c>
      <c r="C1246" s="29" t="s">
        <v>2</v>
      </c>
      <c r="D1246" s="29" t="s">
        <v>3</v>
      </c>
      <c r="E1246" s="29" t="s">
        <v>4</v>
      </c>
      <c r="F1246" s="29" t="s">
        <v>5</v>
      </c>
      <c r="G1246" s="29" t="s">
        <v>6</v>
      </c>
      <c r="H1246" s="29" t="s">
        <v>7</v>
      </c>
    </row>
    <row r="1247" spans="1:8" x14ac:dyDescent="0.25">
      <c r="A1247" s="29" t="s">
        <v>8</v>
      </c>
      <c r="B1247" s="29" t="s">
        <v>35</v>
      </c>
      <c r="C1247" s="29" t="s">
        <v>35</v>
      </c>
      <c r="D1247" s="29" t="s">
        <v>35</v>
      </c>
      <c r="E1247" s="29" t="s">
        <v>35</v>
      </c>
      <c r="F1247" s="29" t="s">
        <v>35</v>
      </c>
      <c r="G1247" s="29" t="s">
        <v>35</v>
      </c>
      <c r="H1247" s="29" t="s">
        <v>35</v>
      </c>
    </row>
    <row r="1248" spans="1:8" x14ac:dyDescent="0.25">
      <c r="A1248" s="29" t="s">
        <v>10</v>
      </c>
      <c r="B1248" s="29">
        <v>0</v>
      </c>
      <c r="C1248" s="29">
        <v>0</v>
      </c>
      <c r="D1248" s="29">
        <v>0</v>
      </c>
      <c r="E1248" s="29">
        <v>0</v>
      </c>
      <c r="F1248" s="29">
        <v>0</v>
      </c>
      <c r="G1248" s="29">
        <v>0</v>
      </c>
      <c r="H1248" s="29">
        <v>0</v>
      </c>
    </row>
    <row r="1249" spans="1:8" x14ac:dyDescent="0.25">
      <c r="A1249" s="29" t="s">
        <v>36</v>
      </c>
      <c r="B1249" s="29">
        <v>0</v>
      </c>
      <c r="C1249" s="29">
        <v>0</v>
      </c>
      <c r="D1249" s="29">
        <v>0</v>
      </c>
      <c r="E1249" s="29">
        <v>0</v>
      </c>
      <c r="F1249" s="29">
        <v>0</v>
      </c>
      <c r="G1249" s="29">
        <v>0</v>
      </c>
      <c r="H1249" s="29">
        <v>0</v>
      </c>
    </row>
    <row r="1250" spans="1:8" x14ac:dyDescent="0.25">
      <c r="A1250" s="29" t="s">
        <v>37</v>
      </c>
      <c r="B1250" s="29">
        <v>0</v>
      </c>
      <c r="C1250" s="29">
        <v>0</v>
      </c>
      <c r="D1250" s="29">
        <v>0</v>
      </c>
      <c r="E1250" s="29">
        <v>0</v>
      </c>
      <c r="F1250" s="29">
        <v>0</v>
      </c>
      <c r="G1250" s="29">
        <v>0</v>
      </c>
      <c r="H1250" s="29">
        <v>0</v>
      </c>
    </row>
    <row r="1251" spans="1:8" x14ac:dyDescent="0.25">
      <c r="A1251" s="29" t="s">
        <v>38</v>
      </c>
      <c r="B1251" s="29">
        <v>0</v>
      </c>
      <c r="C1251" s="29">
        <v>0</v>
      </c>
      <c r="D1251" s="29">
        <v>0</v>
      </c>
      <c r="E1251" s="29">
        <v>0</v>
      </c>
      <c r="F1251" s="29">
        <v>0</v>
      </c>
      <c r="G1251" s="29">
        <v>0</v>
      </c>
      <c r="H1251" s="29">
        <v>0</v>
      </c>
    </row>
    <row r="1252" spans="1:8" x14ac:dyDescent="0.25">
      <c r="A1252" s="29" t="s">
        <v>39</v>
      </c>
      <c r="B1252" s="29">
        <v>0</v>
      </c>
      <c r="C1252" s="29">
        <v>0</v>
      </c>
      <c r="D1252" s="29">
        <v>0</v>
      </c>
      <c r="E1252" s="29">
        <v>0</v>
      </c>
      <c r="F1252" s="29">
        <v>0</v>
      </c>
      <c r="G1252" s="29">
        <v>0</v>
      </c>
      <c r="H1252" s="29">
        <v>0</v>
      </c>
    </row>
    <row r="1253" spans="1:8" x14ac:dyDescent="0.25">
      <c r="A1253" s="29" t="s">
        <v>40</v>
      </c>
      <c r="B1253" s="29">
        <v>0</v>
      </c>
      <c r="C1253" s="29">
        <v>0</v>
      </c>
      <c r="D1253" s="29">
        <v>0</v>
      </c>
      <c r="E1253" s="29">
        <v>0</v>
      </c>
      <c r="F1253" s="29">
        <v>0</v>
      </c>
      <c r="G1253" s="29">
        <v>0</v>
      </c>
      <c r="H1253" s="29">
        <v>0</v>
      </c>
    </row>
    <row r="1254" spans="1:8" x14ac:dyDescent="0.25">
      <c r="A1254" s="29" t="s">
        <v>41</v>
      </c>
      <c r="B1254" s="29">
        <v>0</v>
      </c>
      <c r="C1254" s="29">
        <v>0</v>
      </c>
      <c r="D1254" s="29">
        <v>0</v>
      </c>
      <c r="E1254" s="29">
        <v>0</v>
      </c>
      <c r="F1254" s="29">
        <v>0</v>
      </c>
      <c r="G1254" s="29">
        <v>0</v>
      </c>
      <c r="H1254" s="29">
        <v>0</v>
      </c>
    </row>
    <row r="1255" spans="1:8" x14ac:dyDescent="0.25">
      <c r="A1255" s="29" t="s">
        <v>42</v>
      </c>
      <c r="B1255" s="29">
        <v>0</v>
      </c>
      <c r="C1255" s="29">
        <v>0</v>
      </c>
      <c r="D1255" s="29">
        <v>0</v>
      </c>
      <c r="E1255" s="29">
        <v>0</v>
      </c>
      <c r="F1255" s="29">
        <v>0</v>
      </c>
      <c r="G1255" s="29">
        <v>0</v>
      </c>
      <c r="H1255" s="29">
        <v>0</v>
      </c>
    </row>
    <row r="1256" spans="1:8" x14ac:dyDescent="0.25">
      <c r="A1256" s="29" t="s">
        <v>43</v>
      </c>
      <c r="B1256" s="29">
        <v>0</v>
      </c>
      <c r="C1256" s="29">
        <v>0</v>
      </c>
      <c r="D1256" s="29">
        <v>0</v>
      </c>
      <c r="E1256" s="29">
        <v>0</v>
      </c>
      <c r="F1256" s="29">
        <v>0</v>
      </c>
      <c r="G1256" s="29">
        <v>0</v>
      </c>
      <c r="H1256" s="29">
        <v>0</v>
      </c>
    </row>
    <row r="1257" spans="1:8" x14ac:dyDescent="0.25">
      <c r="A1257" s="29" t="s">
        <v>44</v>
      </c>
      <c r="B1257" s="29">
        <v>0</v>
      </c>
      <c r="C1257" s="29">
        <v>0</v>
      </c>
      <c r="D1257" s="29">
        <v>0</v>
      </c>
      <c r="E1257" s="29">
        <v>0</v>
      </c>
      <c r="F1257" s="29">
        <v>0</v>
      </c>
      <c r="G1257" s="29">
        <v>0</v>
      </c>
      <c r="H1257" s="29">
        <v>0</v>
      </c>
    </row>
    <row r="1258" spans="1:8" x14ac:dyDescent="0.25">
      <c r="A1258" s="29" t="s">
        <v>45</v>
      </c>
      <c r="B1258" s="29">
        <v>0</v>
      </c>
      <c r="C1258" s="29">
        <v>0</v>
      </c>
      <c r="D1258" s="29">
        <v>0</v>
      </c>
      <c r="E1258" s="29">
        <v>0</v>
      </c>
      <c r="F1258" s="29">
        <v>0</v>
      </c>
      <c r="G1258" s="29">
        <v>0</v>
      </c>
      <c r="H1258" s="29">
        <v>0</v>
      </c>
    </row>
    <row r="1259" spans="1:8" x14ac:dyDescent="0.25">
      <c r="A1259" s="29" t="s">
        <v>46</v>
      </c>
      <c r="B1259" s="29">
        <v>0</v>
      </c>
      <c r="C1259" s="29">
        <v>0</v>
      </c>
      <c r="D1259" s="29">
        <v>0</v>
      </c>
      <c r="E1259" s="29">
        <v>0</v>
      </c>
      <c r="F1259" s="29">
        <v>0</v>
      </c>
      <c r="G1259" s="29">
        <v>0</v>
      </c>
      <c r="H1259" s="29">
        <v>0</v>
      </c>
    </row>
    <row r="1260" spans="1:8" x14ac:dyDescent="0.25">
      <c r="A1260" s="29" t="s">
        <v>47</v>
      </c>
      <c r="B1260" s="29">
        <v>0</v>
      </c>
      <c r="C1260" s="29">
        <v>0</v>
      </c>
      <c r="D1260" s="29">
        <v>0</v>
      </c>
      <c r="E1260" s="29">
        <v>0</v>
      </c>
      <c r="F1260" s="29">
        <v>0</v>
      </c>
      <c r="G1260" s="29">
        <v>0</v>
      </c>
      <c r="H1260" s="29">
        <v>0</v>
      </c>
    </row>
    <row r="1261" spans="1:8" x14ac:dyDescent="0.25">
      <c r="A1261" s="29" t="s">
        <v>48</v>
      </c>
      <c r="B1261" s="29">
        <v>0</v>
      </c>
      <c r="C1261" s="29">
        <v>0</v>
      </c>
      <c r="D1261" s="29">
        <v>0</v>
      </c>
      <c r="E1261" s="29">
        <v>0</v>
      </c>
      <c r="F1261" s="29">
        <v>0</v>
      </c>
      <c r="G1261" s="29">
        <v>0</v>
      </c>
      <c r="H1261" s="29">
        <v>0</v>
      </c>
    </row>
    <row r="1262" spans="1:8" x14ac:dyDescent="0.25">
      <c r="A1262" s="29" t="s">
        <v>49</v>
      </c>
      <c r="B1262" s="29">
        <v>0</v>
      </c>
      <c r="C1262" s="29">
        <v>0</v>
      </c>
      <c r="D1262" s="29">
        <v>0</v>
      </c>
      <c r="E1262" s="29">
        <v>0</v>
      </c>
      <c r="F1262" s="29">
        <v>0</v>
      </c>
      <c r="G1262" s="29">
        <v>0</v>
      </c>
      <c r="H1262" s="29">
        <v>0</v>
      </c>
    </row>
    <row r="1263" spans="1:8" x14ac:dyDescent="0.25">
      <c r="A1263" s="29" t="s">
        <v>528</v>
      </c>
      <c r="B1263" s="29"/>
      <c r="C1263" s="29"/>
      <c r="D1263" s="29"/>
      <c r="E1263" s="29"/>
      <c r="F1263" s="29"/>
      <c r="G1263" s="29"/>
      <c r="H1263" s="29"/>
    </row>
    <row r="1264" spans="1:8" x14ac:dyDescent="0.25">
      <c r="A1264" s="29" t="s">
        <v>24</v>
      </c>
      <c r="B1264" s="29" t="s">
        <v>1</v>
      </c>
      <c r="C1264" s="29" t="s">
        <v>2</v>
      </c>
      <c r="D1264" s="29" t="s">
        <v>3</v>
      </c>
      <c r="E1264" s="29" t="s">
        <v>4</v>
      </c>
      <c r="F1264" s="29" t="s">
        <v>5</v>
      </c>
      <c r="G1264" s="29" t="s">
        <v>6</v>
      </c>
      <c r="H1264" s="29" t="s">
        <v>7</v>
      </c>
    </row>
    <row r="1265" spans="1:8" x14ac:dyDescent="0.25">
      <c r="A1265" s="29" t="s">
        <v>8</v>
      </c>
      <c r="B1265" s="29" t="s">
        <v>9</v>
      </c>
      <c r="C1265" s="29" t="s">
        <v>9</v>
      </c>
      <c r="D1265" s="29" t="s">
        <v>9</v>
      </c>
      <c r="E1265" s="29" t="s">
        <v>9</v>
      </c>
      <c r="F1265" s="29" t="s">
        <v>9</v>
      </c>
      <c r="G1265" s="29" t="s">
        <v>9</v>
      </c>
      <c r="H1265" s="29" t="s">
        <v>9</v>
      </c>
    </row>
    <row r="1266" spans="1:8" x14ac:dyDescent="0.25">
      <c r="A1266" s="29" t="s">
        <v>50</v>
      </c>
      <c r="B1266" s="29">
        <v>581764</v>
      </c>
      <c r="C1266" s="29">
        <v>298784</v>
      </c>
      <c r="D1266" s="29">
        <v>0</v>
      </c>
      <c r="E1266" s="29">
        <v>0</v>
      </c>
      <c r="F1266" s="29">
        <v>0</v>
      </c>
      <c r="G1266" s="29">
        <v>0</v>
      </c>
      <c r="H1266" s="29">
        <v>282980</v>
      </c>
    </row>
    <row r="1267" spans="1:8" x14ac:dyDescent="0.25">
      <c r="A1267" s="29" t="s">
        <v>51</v>
      </c>
      <c r="B1267" s="29">
        <v>134845</v>
      </c>
      <c r="C1267" s="29">
        <v>32859</v>
      </c>
      <c r="D1267" s="29">
        <v>0</v>
      </c>
      <c r="E1267" s="29">
        <v>0</v>
      </c>
      <c r="F1267" s="29">
        <v>0</v>
      </c>
      <c r="G1267" s="29">
        <v>0</v>
      </c>
      <c r="H1267" s="29">
        <v>101986</v>
      </c>
    </row>
    <row r="1268" spans="1:8" x14ac:dyDescent="0.25">
      <c r="A1268" s="29" t="s">
        <v>52</v>
      </c>
      <c r="B1268" s="29">
        <v>452743</v>
      </c>
      <c r="C1268" s="29">
        <v>48950</v>
      </c>
      <c r="D1268" s="29">
        <v>0</v>
      </c>
      <c r="E1268" s="29">
        <v>0</v>
      </c>
      <c r="F1268" s="29">
        <v>0</v>
      </c>
      <c r="G1268" s="29">
        <v>0</v>
      </c>
      <c r="H1268" s="29">
        <v>403793</v>
      </c>
    </row>
    <row r="1269" spans="1:8" x14ac:dyDescent="0.25">
      <c r="A1269" s="29" t="s">
        <v>53</v>
      </c>
      <c r="B1269" s="29">
        <v>27828</v>
      </c>
      <c r="C1269" s="29">
        <v>15568</v>
      </c>
      <c r="D1269" s="29">
        <v>0</v>
      </c>
      <c r="E1269" s="29">
        <v>0</v>
      </c>
      <c r="F1269" s="29">
        <v>0</v>
      </c>
      <c r="G1269" s="29">
        <v>0</v>
      </c>
      <c r="H1269" s="29">
        <v>12260</v>
      </c>
    </row>
    <row r="1270" spans="1:8" x14ac:dyDescent="0.25">
      <c r="A1270" s="29" t="s">
        <v>54</v>
      </c>
      <c r="B1270" s="29">
        <v>1346431</v>
      </c>
      <c r="C1270" s="29">
        <v>420654</v>
      </c>
      <c r="D1270" s="29">
        <v>0</v>
      </c>
      <c r="E1270" s="29">
        <v>0</v>
      </c>
      <c r="F1270" s="29">
        <v>0</v>
      </c>
      <c r="G1270" s="29">
        <v>0</v>
      </c>
      <c r="H1270" s="29">
        <v>925777</v>
      </c>
    </row>
    <row r="1271" spans="1:8" x14ac:dyDescent="0.25">
      <c r="A1271" s="29" t="s">
        <v>55</v>
      </c>
      <c r="B1271" s="29">
        <v>3418387</v>
      </c>
      <c r="C1271" s="29">
        <v>1576485</v>
      </c>
      <c r="D1271" s="29">
        <v>0</v>
      </c>
      <c r="E1271" s="29">
        <v>0</v>
      </c>
      <c r="F1271" s="29">
        <v>0</v>
      </c>
      <c r="G1271" s="29">
        <v>0</v>
      </c>
      <c r="H1271" s="29">
        <v>1841902</v>
      </c>
    </row>
    <row r="1272" spans="1:8" x14ac:dyDescent="0.25">
      <c r="A1272" s="29" t="s">
        <v>56</v>
      </c>
      <c r="B1272" s="29">
        <v>265955</v>
      </c>
      <c r="C1272" s="29">
        <v>106483</v>
      </c>
      <c r="D1272" s="29">
        <v>0</v>
      </c>
      <c r="E1272" s="29">
        <v>0</v>
      </c>
      <c r="F1272" s="29">
        <v>0</v>
      </c>
      <c r="G1272" s="29">
        <v>0</v>
      </c>
      <c r="H1272" s="29">
        <v>159472</v>
      </c>
    </row>
    <row r="1273" spans="1:8" x14ac:dyDescent="0.25">
      <c r="A1273" s="29" t="s">
        <v>57</v>
      </c>
      <c r="B1273" s="29">
        <v>140449</v>
      </c>
      <c r="C1273" s="29">
        <v>32283</v>
      </c>
      <c r="D1273" s="29">
        <v>0</v>
      </c>
      <c r="E1273" s="29">
        <v>0</v>
      </c>
      <c r="F1273" s="29">
        <v>0</v>
      </c>
      <c r="G1273" s="29">
        <v>0</v>
      </c>
      <c r="H1273" s="29">
        <v>108166</v>
      </c>
    </row>
    <row r="1274" spans="1:8" x14ac:dyDescent="0.25">
      <c r="A1274" s="29" t="s">
        <v>58</v>
      </c>
      <c r="B1274" s="29">
        <v>209169</v>
      </c>
      <c r="C1274" s="29">
        <v>82305</v>
      </c>
      <c r="D1274" s="29">
        <v>0</v>
      </c>
      <c r="E1274" s="29">
        <v>0</v>
      </c>
      <c r="F1274" s="29">
        <v>0</v>
      </c>
      <c r="G1274" s="29">
        <v>0</v>
      </c>
      <c r="H1274" s="29">
        <v>126864</v>
      </c>
    </row>
    <row r="1275" spans="1:8" x14ac:dyDescent="0.25">
      <c r="A1275" s="29" t="s">
        <v>59</v>
      </c>
      <c r="B1275" s="29">
        <v>26568</v>
      </c>
      <c r="C1275" s="29">
        <v>0</v>
      </c>
      <c r="D1275" s="29">
        <v>0</v>
      </c>
      <c r="E1275" s="29">
        <v>0</v>
      </c>
      <c r="F1275" s="29">
        <v>0</v>
      </c>
      <c r="G1275" s="29">
        <v>0</v>
      </c>
      <c r="H1275" s="29">
        <v>26568</v>
      </c>
    </row>
    <row r="1276" spans="1:8" x14ac:dyDescent="0.25">
      <c r="A1276" s="29" t="s">
        <v>529</v>
      </c>
      <c r="B1276" s="29"/>
      <c r="C1276" s="29"/>
      <c r="D1276" s="29"/>
      <c r="E1276" s="29"/>
      <c r="F1276" s="29"/>
      <c r="G1276" s="29"/>
      <c r="H1276" s="29"/>
    </row>
    <row r="1277" spans="1:8" x14ac:dyDescent="0.25">
      <c r="A1277" s="29" t="s">
        <v>60</v>
      </c>
      <c r="B1277" s="29" t="s">
        <v>1</v>
      </c>
      <c r="C1277" s="29" t="s">
        <v>2</v>
      </c>
      <c r="D1277" s="29" t="s">
        <v>3</v>
      </c>
      <c r="E1277" s="29" t="s">
        <v>4</v>
      </c>
      <c r="F1277" s="29" t="s">
        <v>5</v>
      </c>
      <c r="G1277" s="29" t="s">
        <v>6</v>
      </c>
      <c r="H1277" s="29" t="s">
        <v>7</v>
      </c>
    </row>
    <row r="1278" spans="1:8" x14ac:dyDescent="0.25">
      <c r="A1278" s="29" t="s">
        <v>8</v>
      </c>
      <c r="B1278" s="29" t="s">
        <v>35</v>
      </c>
      <c r="C1278" s="29" t="s">
        <v>35</v>
      </c>
      <c r="D1278" s="29" t="s">
        <v>35</v>
      </c>
      <c r="E1278" s="29" t="s">
        <v>35</v>
      </c>
      <c r="F1278" s="29" t="s">
        <v>35</v>
      </c>
      <c r="G1278" s="29" t="s">
        <v>35</v>
      </c>
      <c r="H1278" s="29" t="s">
        <v>35</v>
      </c>
    </row>
    <row r="1279" spans="1:8" x14ac:dyDescent="0.25">
      <c r="A1279" s="29" t="s">
        <v>61</v>
      </c>
      <c r="B1279" s="29">
        <v>0</v>
      </c>
      <c r="C1279" s="29">
        <v>0</v>
      </c>
      <c r="D1279" s="29">
        <v>0</v>
      </c>
      <c r="E1279" s="29">
        <v>0</v>
      </c>
      <c r="F1279" s="29">
        <v>0</v>
      </c>
      <c r="G1279" s="29">
        <v>0</v>
      </c>
      <c r="H1279" s="29">
        <v>0</v>
      </c>
    </row>
    <row r="1280" spans="1:8" x14ac:dyDescent="0.25">
      <c r="A1280" s="29" t="s">
        <v>62</v>
      </c>
      <c r="B1280" s="29">
        <v>0</v>
      </c>
      <c r="C1280" s="29">
        <v>0</v>
      </c>
      <c r="D1280" s="29">
        <v>0</v>
      </c>
      <c r="E1280" s="29">
        <v>0</v>
      </c>
      <c r="F1280" s="29">
        <v>0</v>
      </c>
      <c r="G1280" s="29">
        <v>0</v>
      </c>
      <c r="H1280" s="29">
        <v>0</v>
      </c>
    </row>
    <row r="1281" spans="1:8" x14ac:dyDescent="0.25">
      <c r="A1281" s="29" t="s">
        <v>63</v>
      </c>
      <c r="B1281" s="29">
        <v>0</v>
      </c>
      <c r="C1281" s="29">
        <v>0</v>
      </c>
      <c r="D1281" s="29">
        <v>0</v>
      </c>
      <c r="E1281" s="29">
        <v>0</v>
      </c>
      <c r="F1281" s="29">
        <v>0</v>
      </c>
      <c r="G1281" s="29">
        <v>0</v>
      </c>
      <c r="H1281" s="29">
        <v>0</v>
      </c>
    </row>
    <row r="1282" spans="1:8" x14ac:dyDescent="0.25">
      <c r="A1282" s="29" t="s">
        <v>64</v>
      </c>
      <c r="B1282" s="29">
        <v>0</v>
      </c>
      <c r="C1282" s="29">
        <v>0</v>
      </c>
      <c r="D1282" s="29">
        <v>0</v>
      </c>
      <c r="E1282" s="29">
        <v>0</v>
      </c>
      <c r="F1282" s="29">
        <v>0</v>
      </c>
      <c r="G1282" s="29">
        <v>0</v>
      </c>
      <c r="H1282" s="29">
        <v>0</v>
      </c>
    </row>
    <row r="1283" spans="1:8" x14ac:dyDescent="0.25">
      <c r="A1283" s="29" t="s">
        <v>65</v>
      </c>
      <c r="B1283" s="29">
        <v>0</v>
      </c>
      <c r="C1283" s="29">
        <v>0</v>
      </c>
      <c r="D1283" s="29">
        <v>0</v>
      </c>
      <c r="E1283" s="29">
        <v>0</v>
      </c>
      <c r="F1283" s="29">
        <v>0</v>
      </c>
      <c r="G1283" s="29">
        <v>0</v>
      </c>
      <c r="H1283" s="29">
        <v>0</v>
      </c>
    </row>
    <row r="1284" spans="1:8" x14ac:dyDescent="0.25">
      <c r="A1284" s="29" t="s">
        <v>66</v>
      </c>
      <c r="B1284" s="29">
        <v>0</v>
      </c>
      <c r="C1284" s="29">
        <v>0</v>
      </c>
      <c r="D1284" s="29">
        <v>0</v>
      </c>
      <c r="E1284" s="29">
        <v>0</v>
      </c>
      <c r="F1284" s="29">
        <v>0</v>
      </c>
      <c r="G1284" s="29">
        <v>0</v>
      </c>
      <c r="H1284" s="29">
        <v>0</v>
      </c>
    </row>
    <row r="1285" spans="1:8" x14ac:dyDescent="0.25">
      <c r="A1285" s="29" t="s">
        <v>67</v>
      </c>
      <c r="B1285" s="29">
        <v>510</v>
      </c>
      <c r="C1285" s="29">
        <v>88</v>
      </c>
      <c r="D1285" s="29">
        <v>0</v>
      </c>
      <c r="E1285" s="29">
        <v>0</v>
      </c>
      <c r="F1285" s="29">
        <v>0</v>
      </c>
      <c r="G1285" s="29">
        <v>0</v>
      </c>
      <c r="H1285" s="29">
        <v>422</v>
      </c>
    </row>
    <row r="1286" spans="1:8" x14ac:dyDescent="0.25">
      <c r="A1286" s="29" t="s">
        <v>68</v>
      </c>
      <c r="B1286" s="29">
        <v>183</v>
      </c>
      <c r="C1286" s="29">
        <v>36</v>
      </c>
      <c r="D1286" s="29">
        <v>0</v>
      </c>
      <c r="E1286" s="29">
        <v>0</v>
      </c>
      <c r="F1286" s="29">
        <v>0</v>
      </c>
      <c r="G1286" s="29">
        <v>0</v>
      </c>
      <c r="H1286" s="29">
        <v>147</v>
      </c>
    </row>
    <row r="1287" spans="1:8" x14ac:dyDescent="0.25">
      <c r="A1287" s="29" t="s">
        <v>69</v>
      </c>
      <c r="B1287" s="29">
        <v>332</v>
      </c>
      <c r="C1287" s="29">
        <v>126</v>
      </c>
      <c r="D1287" s="29">
        <v>0</v>
      </c>
      <c r="E1287" s="29">
        <v>0</v>
      </c>
      <c r="F1287" s="29">
        <v>0</v>
      </c>
      <c r="G1287" s="29">
        <v>0</v>
      </c>
      <c r="H1287" s="29">
        <v>206</v>
      </c>
    </row>
    <row r="1288" spans="1:8" x14ac:dyDescent="0.25">
      <c r="A1288" s="29" t="s">
        <v>70</v>
      </c>
      <c r="B1288" s="29">
        <v>198</v>
      </c>
      <c r="C1288" s="29">
        <v>40</v>
      </c>
      <c r="D1288" s="29">
        <v>0</v>
      </c>
      <c r="E1288" s="29">
        <v>0</v>
      </c>
      <c r="F1288" s="29">
        <v>0</v>
      </c>
      <c r="G1288" s="29">
        <v>0</v>
      </c>
      <c r="H1288" s="29">
        <v>158</v>
      </c>
    </row>
    <row r="1289" spans="1:8" x14ac:dyDescent="0.25">
      <c r="A1289" s="29" t="s">
        <v>71</v>
      </c>
      <c r="B1289" s="29">
        <v>392</v>
      </c>
      <c r="C1289" s="29">
        <v>79</v>
      </c>
      <c r="D1289" s="29">
        <v>0</v>
      </c>
      <c r="E1289" s="29">
        <v>0</v>
      </c>
      <c r="F1289" s="29">
        <v>0</v>
      </c>
      <c r="G1289" s="29">
        <v>0</v>
      </c>
      <c r="H1289" s="29">
        <v>313</v>
      </c>
    </row>
    <row r="1290" spans="1:8" x14ac:dyDescent="0.25">
      <c r="A1290" s="29" t="s">
        <v>72</v>
      </c>
      <c r="B1290" s="29">
        <v>707</v>
      </c>
      <c r="C1290" s="29">
        <v>235</v>
      </c>
      <c r="D1290" s="29">
        <v>0</v>
      </c>
      <c r="E1290" s="29">
        <v>0</v>
      </c>
      <c r="F1290" s="29">
        <v>0</v>
      </c>
      <c r="G1290" s="29">
        <v>0</v>
      </c>
      <c r="H1290" s="29">
        <v>472</v>
      </c>
    </row>
    <row r="1291" spans="1:8" x14ac:dyDescent="0.25">
      <c r="A1291" s="29" t="s">
        <v>73</v>
      </c>
      <c r="B1291" s="29">
        <v>676</v>
      </c>
      <c r="C1291" s="29">
        <v>131</v>
      </c>
      <c r="D1291" s="29">
        <v>0</v>
      </c>
      <c r="E1291" s="29">
        <v>0</v>
      </c>
      <c r="F1291" s="29">
        <v>0</v>
      </c>
      <c r="G1291" s="29">
        <v>0</v>
      </c>
      <c r="H1291" s="29">
        <v>545</v>
      </c>
    </row>
    <row r="1292" spans="1:8" x14ac:dyDescent="0.25">
      <c r="A1292" s="29" t="s">
        <v>74</v>
      </c>
      <c r="B1292" s="29">
        <v>207</v>
      </c>
      <c r="C1292" s="29">
        <v>15</v>
      </c>
      <c r="D1292" s="29">
        <v>0</v>
      </c>
      <c r="E1292" s="29">
        <v>0</v>
      </c>
      <c r="F1292" s="29">
        <v>0</v>
      </c>
      <c r="G1292" s="29">
        <v>0</v>
      </c>
      <c r="H1292" s="29">
        <v>192</v>
      </c>
    </row>
    <row r="1293" spans="1:8" x14ac:dyDescent="0.25">
      <c r="A1293" s="29" t="s">
        <v>75</v>
      </c>
      <c r="B1293" s="29">
        <v>135</v>
      </c>
      <c r="C1293" s="29">
        <v>28</v>
      </c>
      <c r="D1293" s="29">
        <v>0</v>
      </c>
      <c r="E1293" s="29">
        <v>0</v>
      </c>
      <c r="F1293" s="29">
        <v>0</v>
      </c>
      <c r="G1293" s="29">
        <v>0</v>
      </c>
      <c r="H1293" s="29">
        <v>107</v>
      </c>
    </row>
    <row r="1294" spans="1:8" x14ac:dyDescent="0.25">
      <c r="A1294" s="29" t="s">
        <v>76</v>
      </c>
      <c r="B1294" s="29">
        <v>113</v>
      </c>
      <c r="C1294" s="29">
        <v>30</v>
      </c>
      <c r="D1294" s="29">
        <v>0</v>
      </c>
      <c r="E1294" s="29">
        <v>0</v>
      </c>
      <c r="F1294" s="29">
        <v>0</v>
      </c>
      <c r="G1294" s="29">
        <v>0</v>
      </c>
      <c r="H1294" s="29">
        <v>83</v>
      </c>
    </row>
    <row r="1295" spans="1:8" x14ac:dyDescent="0.25">
      <c r="A1295" s="29" t="s">
        <v>77</v>
      </c>
      <c r="B1295" s="29">
        <v>559</v>
      </c>
      <c r="C1295" s="29">
        <v>295</v>
      </c>
      <c r="D1295" s="29">
        <v>0</v>
      </c>
      <c r="E1295" s="29">
        <v>0</v>
      </c>
      <c r="F1295" s="29">
        <v>0</v>
      </c>
      <c r="G1295" s="29">
        <v>0</v>
      </c>
      <c r="H1295" s="29">
        <v>264</v>
      </c>
    </row>
    <row r="1296" spans="1:8" x14ac:dyDescent="0.25">
      <c r="A1296" s="29" t="s">
        <v>78</v>
      </c>
      <c r="B1296" s="29">
        <v>797</v>
      </c>
      <c r="C1296" s="29">
        <v>215</v>
      </c>
      <c r="D1296" s="29">
        <v>0</v>
      </c>
      <c r="E1296" s="29">
        <v>0</v>
      </c>
      <c r="F1296" s="29">
        <v>0</v>
      </c>
      <c r="G1296" s="29">
        <v>0</v>
      </c>
      <c r="H1296" s="29">
        <v>582</v>
      </c>
    </row>
    <row r="1297" spans="1:8" x14ac:dyDescent="0.25">
      <c r="A1297" s="29" t="s">
        <v>79</v>
      </c>
      <c r="B1297" s="29">
        <v>2770</v>
      </c>
      <c r="C1297" s="29">
        <v>340</v>
      </c>
      <c r="D1297" s="29">
        <v>0</v>
      </c>
      <c r="E1297" s="29">
        <v>0</v>
      </c>
      <c r="F1297" s="29">
        <v>0</v>
      </c>
      <c r="G1297" s="29">
        <v>0</v>
      </c>
      <c r="H1297" s="29">
        <v>2430</v>
      </c>
    </row>
    <row r="1298" spans="1:8" x14ac:dyDescent="0.25">
      <c r="A1298" s="29" t="s">
        <v>80</v>
      </c>
      <c r="B1298" s="29">
        <v>1645</v>
      </c>
      <c r="C1298" s="29">
        <v>565</v>
      </c>
      <c r="D1298" s="29">
        <v>0</v>
      </c>
      <c r="E1298" s="29">
        <v>0</v>
      </c>
      <c r="F1298" s="29">
        <v>0</v>
      </c>
      <c r="G1298" s="29">
        <v>0</v>
      </c>
      <c r="H1298" s="29">
        <v>1080</v>
      </c>
    </row>
    <row r="1299" spans="1:8" x14ac:dyDescent="0.25">
      <c r="A1299" s="29" t="s">
        <v>81</v>
      </c>
      <c r="B1299" s="29">
        <v>772</v>
      </c>
      <c r="C1299" s="29">
        <v>221</v>
      </c>
      <c r="D1299" s="29">
        <v>0</v>
      </c>
      <c r="E1299" s="29">
        <v>0</v>
      </c>
      <c r="F1299" s="29">
        <v>0</v>
      </c>
      <c r="G1299" s="29">
        <v>0</v>
      </c>
      <c r="H1299" s="29">
        <v>551</v>
      </c>
    </row>
    <row r="1300" spans="1:8" x14ac:dyDescent="0.25">
      <c r="A1300" s="29" t="s">
        <v>82</v>
      </c>
      <c r="B1300" s="29">
        <v>1517</v>
      </c>
      <c r="C1300" s="29">
        <v>227</v>
      </c>
      <c r="D1300" s="29">
        <v>0</v>
      </c>
      <c r="E1300" s="29">
        <v>0</v>
      </c>
      <c r="F1300" s="29">
        <v>0</v>
      </c>
      <c r="G1300" s="29">
        <v>0</v>
      </c>
      <c r="H1300" s="29">
        <v>1290</v>
      </c>
    </row>
    <row r="1301" spans="1:8" x14ac:dyDescent="0.25">
      <c r="A1301" s="29" t="s">
        <v>83</v>
      </c>
      <c r="B1301" s="29">
        <v>2354</v>
      </c>
      <c r="C1301" s="29">
        <v>906</v>
      </c>
      <c r="D1301" s="29">
        <v>0</v>
      </c>
      <c r="E1301" s="29">
        <v>0</v>
      </c>
      <c r="F1301" s="29">
        <v>0</v>
      </c>
      <c r="G1301" s="29">
        <v>0</v>
      </c>
      <c r="H1301" s="29">
        <v>1448</v>
      </c>
    </row>
    <row r="1302" spans="1:8" x14ac:dyDescent="0.25">
      <c r="A1302" s="29" t="s">
        <v>84</v>
      </c>
      <c r="B1302" s="29">
        <v>2268</v>
      </c>
      <c r="C1302" s="29">
        <v>646</v>
      </c>
      <c r="D1302" s="29">
        <v>0</v>
      </c>
      <c r="E1302" s="29">
        <v>0</v>
      </c>
      <c r="F1302" s="29">
        <v>0</v>
      </c>
      <c r="G1302" s="29">
        <v>0</v>
      </c>
      <c r="H1302" s="29">
        <v>1622</v>
      </c>
    </row>
    <row r="1303" spans="1:8" x14ac:dyDescent="0.25">
      <c r="A1303" s="29" t="s">
        <v>85</v>
      </c>
      <c r="B1303" s="29">
        <v>22361</v>
      </c>
      <c r="C1303" s="29">
        <v>3173</v>
      </c>
      <c r="D1303" s="29">
        <v>0</v>
      </c>
      <c r="E1303" s="29">
        <v>0</v>
      </c>
      <c r="F1303" s="29">
        <v>0</v>
      </c>
      <c r="G1303" s="29">
        <v>0</v>
      </c>
      <c r="H1303" s="29">
        <v>19188</v>
      </c>
    </row>
    <row r="1304" spans="1:8" x14ac:dyDescent="0.25">
      <c r="A1304" s="29" t="s">
        <v>86</v>
      </c>
      <c r="B1304" s="29">
        <v>4925</v>
      </c>
      <c r="C1304" s="29">
        <v>1610</v>
      </c>
      <c r="D1304" s="29">
        <v>0</v>
      </c>
      <c r="E1304" s="29">
        <v>0</v>
      </c>
      <c r="F1304" s="29">
        <v>0</v>
      </c>
      <c r="G1304" s="29">
        <v>0</v>
      </c>
      <c r="H1304" s="29">
        <v>3315</v>
      </c>
    </row>
    <row r="1305" spans="1:8" x14ac:dyDescent="0.25">
      <c r="A1305" s="29" t="s">
        <v>87</v>
      </c>
      <c r="B1305" s="29">
        <v>2546</v>
      </c>
      <c r="C1305" s="29">
        <v>868</v>
      </c>
      <c r="D1305" s="29">
        <v>0</v>
      </c>
      <c r="E1305" s="29">
        <v>0</v>
      </c>
      <c r="F1305" s="29">
        <v>0</v>
      </c>
      <c r="G1305" s="29">
        <v>0</v>
      </c>
      <c r="H1305" s="29">
        <v>1678</v>
      </c>
    </row>
    <row r="1306" spans="1:8" x14ac:dyDescent="0.25">
      <c r="A1306" s="29" t="s">
        <v>88</v>
      </c>
      <c r="B1306" s="29">
        <v>4459</v>
      </c>
      <c r="C1306" s="29">
        <v>704</v>
      </c>
      <c r="D1306" s="29">
        <v>0</v>
      </c>
      <c r="E1306" s="29">
        <v>0</v>
      </c>
      <c r="F1306" s="29">
        <v>0</v>
      </c>
      <c r="G1306" s="29">
        <v>0</v>
      </c>
      <c r="H1306" s="29">
        <v>3755</v>
      </c>
    </row>
    <row r="1307" spans="1:8" x14ac:dyDescent="0.25">
      <c r="A1307" s="29" t="s">
        <v>89</v>
      </c>
      <c r="B1307" s="29">
        <v>8937</v>
      </c>
      <c r="C1307" s="29">
        <v>3225</v>
      </c>
      <c r="D1307" s="29">
        <v>0</v>
      </c>
      <c r="E1307" s="29">
        <v>0</v>
      </c>
      <c r="F1307" s="29">
        <v>0</v>
      </c>
      <c r="G1307" s="29">
        <v>0</v>
      </c>
      <c r="H1307" s="29">
        <v>5712</v>
      </c>
    </row>
    <row r="1308" spans="1:8" x14ac:dyDescent="0.25">
      <c r="A1308" s="29" t="s">
        <v>90</v>
      </c>
      <c r="B1308" s="29">
        <v>7566</v>
      </c>
      <c r="C1308" s="29">
        <v>2264</v>
      </c>
      <c r="D1308" s="29">
        <v>0</v>
      </c>
      <c r="E1308" s="29">
        <v>0</v>
      </c>
      <c r="F1308" s="29">
        <v>0</v>
      </c>
      <c r="G1308" s="29">
        <v>0</v>
      </c>
      <c r="H1308" s="29">
        <v>5302</v>
      </c>
    </row>
    <row r="1309" spans="1:8" x14ac:dyDescent="0.25">
      <c r="A1309" s="29" t="s">
        <v>91</v>
      </c>
      <c r="B1309" s="29">
        <v>19194</v>
      </c>
      <c r="C1309" s="29">
        <v>3975</v>
      </c>
      <c r="D1309" s="29">
        <v>0</v>
      </c>
      <c r="E1309" s="29">
        <v>0</v>
      </c>
      <c r="F1309" s="29">
        <v>0</v>
      </c>
      <c r="G1309" s="29">
        <v>0</v>
      </c>
      <c r="H1309" s="29">
        <v>15219</v>
      </c>
    </row>
    <row r="1310" spans="1:8" x14ac:dyDescent="0.25">
      <c r="A1310" s="29" t="s">
        <v>92</v>
      </c>
      <c r="B1310" s="29">
        <v>5200</v>
      </c>
      <c r="C1310" s="29">
        <v>462</v>
      </c>
      <c r="D1310" s="29">
        <v>0</v>
      </c>
      <c r="E1310" s="29">
        <v>0</v>
      </c>
      <c r="F1310" s="29">
        <v>0</v>
      </c>
      <c r="G1310" s="29">
        <v>0</v>
      </c>
      <c r="H1310" s="29">
        <v>4738</v>
      </c>
    </row>
    <row r="1311" spans="1:8" x14ac:dyDescent="0.25">
      <c r="A1311" s="29" t="s">
        <v>93</v>
      </c>
      <c r="B1311" s="29">
        <v>3435</v>
      </c>
      <c r="C1311" s="29">
        <v>2974</v>
      </c>
      <c r="D1311" s="29">
        <v>0</v>
      </c>
      <c r="E1311" s="29">
        <v>0</v>
      </c>
      <c r="F1311" s="29">
        <v>0</v>
      </c>
      <c r="G1311" s="29">
        <v>0</v>
      </c>
      <c r="H1311" s="29">
        <v>461</v>
      </c>
    </row>
    <row r="1312" spans="1:8" x14ac:dyDescent="0.25">
      <c r="A1312" s="29" t="s">
        <v>94</v>
      </c>
      <c r="B1312" s="29">
        <v>9775</v>
      </c>
      <c r="C1312" s="29">
        <v>2565</v>
      </c>
      <c r="D1312" s="29">
        <v>0</v>
      </c>
      <c r="E1312" s="29">
        <v>0</v>
      </c>
      <c r="F1312" s="29">
        <v>0</v>
      </c>
      <c r="G1312" s="29">
        <v>0</v>
      </c>
      <c r="H1312" s="29">
        <v>7210</v>
      </c>
    </row>
    <row r="1313" spans="1:8" x14ac:dyDescent="0.25">
      <c r="A1313" s="29" t="s">
        <v>95</v>
      </c>
      <c r="B1313" s="29">
        <v>5490</v>
      </c>
      <c r="C1313" s="29">
        <v>1535</v>
      </c>
      <c r="D1313" s="29">
        <v>0</v>
      </c>
      <c r="E1313" s="29">
        <v>0</v>
      </c>
      <c r="F1313" s="29">
        <v>0</v>
      </c>
      <c r="G1313" s="29">
        <v>0</v>
      </c>
      <c r="H1313" s="29">
        <v>3955</v>
      </c>
    </row>
    <row r="1314" spans="1:8" x14ac:dyDescent="0.25">
      <c r="A1314" s="29" t="s">
        <v>96</v>
      </c>
      <c r="B1314" s="29">
        <v>10768</v>
      </c>
      <c r="C1314" s="29">
        <v>5286</v>
      </c>
      <c r="D1314" s="29">
        <v>0</v>
      </c>
      <c r="E1314" s="29">
        <v>0</v>
      </c>
      <c r="F1314" s="29">
        <v>0</v>
      </c>
      <c r="G1314" s="29">
        <v>0</v>
      </c>
      <c r="H1314" s="29">
        <v>5482</v>
      </c>
    </row>
    <row r="1315" spans="1:8" x14ac:dyDescent="0.25">
      <c r="A1315" s="29" t="s">
        <v>97</v>
      </c>
      <c r="B1315" s="29">
        <v>1407</v>
      </c>
      <c r="C1315" s="29">
        <v>478</v>
      </c>
      <c r="D1315" s="29">
        <v>0</v>
      </c>
      <c r="E1315" s="29">
        <v>0</v>
      </c>
      <c r="F1315" s="29">
        <v>0</v>
      </c>
      <c r="G1315" s="29">
        <v>0</v>
      </c>
      <c r="H1315" s="29">
        <v>929</v>
      </c>
    </row>
    <row r="1316" spans="1:8" x14ac:dyDescent="0.25">
      <c r="A1316" s="29" t="s">
        <v>98</v>
      </c>
      <c r="B1316" s="29">
        <v>9523</v>
      </c>
      <c r="C1316" s="29">
        <v>4054</v>
      </c>
      <c r="D1316" s="29">
        <v>0</v>
      </c>
      <c r="E1316" s="29">
        <v>0</v>
      </c>
      <c r="F1316" s="29">
        <v>0</v>
      </c>
      <c r="G1316" s="29">
        <v>0</v>
      </c>
      <c r="H1316" s="29">
        <v>5469</v>
      </c>
    </row>
    <row r="1317" spans="1:8" x14ac:dyDescent="0.25">
      <c r="A1317" s="29" t="s">
        <v>99</v>
      </c>
      <c r="B1317" s="29">
        <v>8355</v>
      </c>
      <c r="C1317" s="29">
        <v>7197</v>
      </c>
      <c r="D1317" s="29">
        <v>0</v>
      </c>
      <c r="E1317" s="29">
        <v>0</v>
      </c>
      <c r="F1317" s="29">
        <v>0</v>
      </c>
      <c r="G1317" s="29">
        <v>0</v>
      </c>
      <c r="H1317" s="29">
        <v>1158</v>
      </c>
    </row>
    <row r="1318" spans="1:8" x14ac:dyDescent="0.25">
      <c r="A1318" s="29" t="s">
        <v>100</v>
      </c>
      <c r="B1318" s="29">
        <v>1822</v>
      </c>
      <c r="C1318" s="29">
        <v>628</v>
      </c>
      <c r="D1318" s="29">
        <v>0</v>
      </c>
      <c r="E1318" s="29">
        <v>0</v>
      </c>
      <c r="F1318" s="29">
        <v>0</v>
      </c>
      <c r="G1318" s="29">
        <v>0</v>
      </c>
      <c r="H1318" s="29">
        <v>1194</v>
      </c>
    </row>
    <row r="1319" spans="1:8" x14ac:dyDescent="0.25">
      <c r="A1319" s="29" t="s">
        <v>101</v>
      </c>
      <c r="B1319" s="29">
        <v>3809</v>
      </c>
      <c r="C1319" s="29">
        <v>1870</v>
      </c>
      <c r="D1319" s="29">
        <v>0</v>
      </c>
      <c r="E1319" s="29">
        <v>0</v>
      </c>
      <c r="F1319" s="29">
        <v>0</v>
      </c>
      <c r="G1319" s="29">
        <v>0</v>
      </c>
      <c r="H1319" s="29">
        <v>1939</v>
      </c>
    </row>
    <row r="1320" spans="1:8" x14ac:dyDescent="0.25">
      <c r="A1320" s="29" t="s">
        <v>102</v>
      </c>
      <c r="B1320" s="29">
        <v>2171</v>
      </c>
      <c r="C1320" s="29">
        <v>750</v>
      </c>
      <c r="D1320" s="29">
        <v>0</v>
      </c>
      <c r="E1320" s="29">
        <v>0</v>
      </c>
      <c r="F1320" s="29">
        <v>0</v>
      </c>
      <c r="G1320" s="29">
        <v>0</v>
      </c>
      <c r="H1320" s="29">
        <v>1421</v>
      </c>
    </row>
    <row r="1321" spans="1:8" x14ac:dyDescent="0.25">
      <c r="A1321" s="29" t="s">
        <v>530</v>
      </c>
      <c r="B1321" s="29"/>
      <c r="C1321" s="29"/>
      <c r="D1321" s="29"/>
      <c r="E1321" s="29"/>
      <c r="F1321" s="29"/>
      <c r="G1321" s="29"/>
      <c r="H1321" s="29"/>
    </row>
    <row r="1322" spans="1:8" x14ac:dyDescent="0.25">
      <c r="A1322" s="29" t="s">
        <v>0</v>
      </c>
      <c r="B1322" s="29" t="s">
        <v>1</v>
      </c>
      <c r="C1322" s="29" t="s">
        <v>2</v>
      </c>
      <c r="D1322" s="29" t="s">
        <v>3</v>
      </c>
      <c r="E1322" s="29" t="s">
        <v>4</v>
      </c>
      <c r="F1322" s="29" t="s">
        <v>5</v>
      </c>
      <c r="G1322" s="29" t="s">
        <v>6</v>
      </c>
      <c r="H1322" s="29" t="s">
        <v>7</v>
      </c>
    </row>
    <row r="1323" spans="1:8" x14ac:dyDescent="0.25">
      <c r="A1323" s="29" t="s">
        <v>8</v>
      </c>
      <c r="B1323" s="29" t="s">
        <v>9</v>
      </c>
      <c r="C1323" s="29" t="s">
        <v>9</v>
      </c>
      <c r="D1323" s="29" t="s">
        <v>9</v>
      </c>
      <c r="E1323" s="29" t="s">
        <v>9</v>
      </c>
      <c r="F1323" s="29" t="s">
        <v>9</v>
      </c>
      <c r="G1323" s="29" t="s">
        <v>9</v>
      </c>
      <c r="H1323" s="29" t="s">
        <v>9</v>
      </c>
    </row>
    <row r="1324" spans="1:8" x14ac:dyDescent="0.25">
      <c r="A1324" s="29" t="s">
        <v>10</v>
      </c>
      <c r="B1324" s="29">
        <v>0</v>
      </c>
      <c r="C1324" s="29">
        <v>0</v>
      </c>
      <c r="D1324" s="29">
        <v>0</v>
      </c>
      <c r="E1324" s="29">
        <v>0</v>
      </c>
      <c r="F1324" s="29">
        <v>0</v>
      </c>
      <c r="G1324" s="29">
        <v>0</v>
      </c>
      <c r="H1324" s="29">
        <v>0</v>
      </c>
    </row>
    <row r="1325" spans="1:8" x14ac:dyDescent="0.25">
      <c r="A1325" s="29" t="s">
        <v>11</v>
      </c>
      <c r="B1325" s="29">
        <v>0</v>
      </c>
      <c r="C1325" s="29">
        <v>0</v>
      </c>
      <c r="D1325" s="29">
        <v>0</v>
      </c>
      <c r="E1325" s="29">
        <v>0</v>
      </c>
      <c r="F1325" s="29">
        <v>0</v>
      </c>
      <c r="G1325" s="29">
        <v>0</v>
      </c>
      <c r="H1325" s="29">
        <v>0</v>
      </c>
    </row>
    <row r="1326" spans="1:8" x14ac:dyDescent="0.25">
      <c r="A1326" s="29" t="s">
        <v>12</v>
      </c>
      <c r="B1326" s="29">
        <v>0</v>
      </c>
      <c r="C1326" s="29">
        <v>0</v>
      </c>
      <c r="D1326" s="29">
        <v>0</v>
      </c>
      <c r="E1326" s="29">
        <v>0</v>
      </c>
      <c r="F1326" s="29">
        <v>0</v>
      </c>
      <c r="G1326" s="29">
        <v>0</v>
      </c>
      <c r="H1326" s="29">
        <v>0</v>
      </c>
    </row>
    <row r="1327" spans="1:8" x14ac:dyDescent="0.25">
      <c r="A1327" s="29" t="s">
        <v>13</v>
      </c>
      <c r="B1327" s="29">
        <v>0</v>
      </c>
      <c r="C1327" s="29">
        <v>0</v>
      </c>
      <c r="D1327" s="29">
        <v>0</v>
      </c>
      <c r="E1327" s="29">
        <v>0</v>
      </c>
      <c r="F1327" s="29">
        <v>0</v>
      </c>
      <c r="G1327" s="29">
        <v>0</v>
      </c>
      <c r="H1327" s="29">
        <v>0</v>
      </c>
    </row>
    <row r="1328" spans="1:8" x14ac:dyDescent="0.25">
      <c r="A1328" s="29" t="s">
        <v>14</v>
      </c>
      <c r="B1328" s="29">
        <v>0</v>
      </c>
      <c r="C1328" s="29">
        <v>0</v>
      </c>
      <c r="D1328" s="29">
        <v>0</v>
      </c>
      <c r="E1328" s="29">
        <v>0</v>
      </c>
      <c r="F1328" s="29">
        <v>0</v>
      </c>
      <c r="G1328" s="29">
        <v>0</v>
      </c>
      <c r="H1328" s="29">
        <v>0</v>
      </c>
    </row>
    <row r="1329" spans="1:8" x14ac:dyDescent="0.25">
      <c r="A1329" s="29" t="s">
        <v>15</v>
      </c>
      <c r="B1329" s="29">
        <v>0</v>
      </c>
      <c r="C1329" s="29">
        <v>0</v>
      </c>
      <c r="D1329" s="29">
        <v>0</v>
      </c>
      <c r="E1329" s="29">
        <v>0</v>
      </c>
      <c r="F1329" s="29">
        <v>0</v>
      </c>
      <c r="G1329" s="29">
        <v>0</v>
      </c>
      <c r="H1329" s="29">
        <v>0</v>
      </c>
    </row>
    <row r="1330" spans="1:8" x14ac:dyDescent="0.25">
      <c r="A1330" s="29" t="s">
        <v>16</v>
      </c>
      <c r="B1330" s="29">
        <v>0</v>
      </c>
      <c r="C1330" s="29">
        <v>0</v>
      </c>
      <c r="D1330" s="29">
        <v>0</v>
      </c>
      <c r="E1330" s="29">
        <v>0</v>
      </c>
      <c r="F1330" s="29">
        <v>0</v>
      </c>
      <c r="G1330" s="29">
        <v>0</v>
      </c>
      <c r="H1330" s="29">
        <v>0</v>
      </c>
    </row>
    <row r="1331" spans="1:8" x14ac:dyDescent="0.25">
      <c r="A1331" s="29" t="s">
        <v>17</v>
      </c>
      <c r="B1331" s="29">
        <v>0</v>
      </c>
      <c r="C1331" s="29">
        <v>0</v>
      </c>
      <c r="D1331" s="29">
        <v>0</v>
      </c>
      <c r="E1331" s="29">
        <v>0</v>
      </c>
      <c r="F1331" s="29">
        <v>0</v>
      </c>
      <c r="G1331" s="29">
        <v>0</v>
      </c>
      <c r="H1331" s="29">
        <v>0</v>
      </c>
    </row>
    <row r="1332" spans="1:8" x14ac:dyDescent="0.25">
      <c r="A1332" s="29" t="s">
        <v>18</v>
      </c>
      <c r="B1332" s="29">
        <v>0</v>
      </c>
      <c r="C1332" s="29">
        <v>0</v>
      </c>
      <c r="D1332" s="29">
        <v>0</v>
      </c>
      <c r="E1332" s="29">
        <v>0</v>
      </c>
      <c r="F1332" s="29">
        <v>0</v>
      </c>
      <c r="G1332" s="29">
        <v>0</v>
      </c>
      <c r="H1332" s="29">
        <v>0</v>
      </c>
    </row>
    <row r="1333" spans="1:8" x14ac:dyDescent="0.25">
      <c r="A1333" s="29" t="s">
        <v>19</v>
      </c>
      <c r="B1333" s="29">
        <v>0</v>
      </c>
      <c r="C1333" s="29">
        <v>0</v>
      </c>
      <c r="D1333" s="29">
        <v>0</v>
      </c>
      <c r="E1333" s="29">
        <v>0</v>
      </c>
      <c r="F1333" s="29">
        <v>0</v>
      </c>
      <c r="G1333" s="29">
        <v>0</v>
      </c>
      <c r="H1333" s="29">
        <v>0</v>
      </c>
    </row>
    <row r="1334" spans="1:8" x14ac:dyDescent="0.25">
      <c r="A1334" s="29" t="s">
        <v>20</v>
      </c>
      <c r="B1334" s="29">
        <v>1</v>
      </c>
      <c r="C1334" s="29">
        <v>0</v>
      </c>
      <c r="D1334" s="29">
        <v>0</v>
      </c>
      <c r="E1334" s="29">
        <v>0</v>
      </c>
      <c r="F1334" s="29">
        <v>0</v>
      </c>
      <c r="G1334" s="29">
        <v>0</v>
      </c>
      <c r="H1334" s="29">
        <v>1</v>
      </c>
    </row>
    <row r="1335" spans="1:8" x14ac:dyDescent="0.25">
      <c r="A1335" s="29" t="s">
        <v>21</v>
      </c>
      <c r="B1335" s="29">
        <v>0</v>
      </c>
      <c r="C1335" s="29">
        <v>0</v>
      </c>
      <c r="D1335" s="29">
        <v>0</v>
      </c>
      <c r="E1335" s="29">
        <v>0</v>
      </c>
      <c r="F1335" s="29">
        <v>0</v>
      </c>
      <c r="G1335" s="29">
        <v>0</v>
      </c>
      <c r="H1335" s="29">
        <v>0</v>
      </c>
    </row>
    <row r="1336" spans="1:8" x14ac:dyDescent="0.25">
      <c r="A1336" s="29" t="s">
        <v>22</v>
      </c>
      <c r="B1336" s="29">
        <v>0</v>
      </c>
      <c r="C1336" s="29">
        <v>0</v>
      </c>
      <c r="D1336" s="29">
        <v>0</v>
      </c>
      <c r="E1336" s="29">
        <v>0</v>
      </c>
      <c r="F1336" s="29">
        <v>0</v>
      </c>
      <c r="G1336" s="29">
        <v>0</v>
      </c>
      <c r="H1336" s="29">
        <v>0</v>
      </c>
    </row>
    <row r="1337" spans="1:8" x14ac:dyDescent="0.25">
      <c r="A1337" s="29" t="s">
        <v>531</v>
      </c>
      <c r="B1337" s="29"/>
      <c r="C1337" s="29"/>
      <c r="D1337" s="29"/>
      <c r="E1337" s="29"/>
      <c r="F1337" s="29"/>
      <c r="G1337" s="29"/>
      <c r="H1337" s="29"/>
    </row>
    <row r="1338" spans="1:8" x14ac:dyDescent="0.25">
      <c r="A1338" s="29" t="s">
        <v>23</v>
      </c>
      <c r="B1338" s="29" t="s">
        <v>1</v>
      </c>
      <c r="C1338" s="29" t="s">
        <v>2</v>
      </c>
      <c r="D1338" s="29" t="s">
        <v>3</v>
      </c>
      <c r="E1338" s="29" t="s">
        <v>4</v>
      </c>
      <c r="F1338" s="29" t="s">
        <v>5</v>
      </c>
      <c r="G1338" s="29" t="s">
        <v>6</v>
      </c>
      <c r="H1338" s="29" t="s">
        <v>7</v>
      </c>
    </row>
    <row r="1339" spans="1:8" x14ac:dyDescent="0.25">
      <c r="A1339" s="29" t="s">
        <v>8</v>
      </c>
      <c r="B1339" s="29" t="s">
        <v>9</v>
      </c>
      <c r="C1339" s="29" t="s">
        <v>9</v>
      </c>
      <c r="D1339" s="29" t="s">
        <v>9</v>
      </c>
      <c r="E1339" s="29" t="s">
        <v>9</v>
      </c>
      <c r="F1339" s="29" t="s">
        <v>9</v>
      </c>
      <c r="G1339" s="29" t="s">
        <v>9</v>
      </c>
      <c r="H1339" s="29" t="s">
        <v>9</v>
      </c>
    </row>
    <row r="1340" spans="1:8" x14ac:dyDescent="0.25">
      <c r="A1340" s="29" t="s">
        <v>10</v>
      </c>
      <c r="B1340" s="29">
        <v>0</v>
      </c>
      <c r="C1340" s="29">
        <v>0</v>
      </c>
      <c r="D1340" s="29">
        <v>0</v>
      </c>
      <c r="E1340" s="29">
        <v>0</v>
      </c>
      <c r="F1340" s="29">
        <v>0</v>
      </c>
      <c r="G1340" s="29">
        <v>0</v>
      </c>
      <c r="H1340" s="29">
        <v>0</v>
      </c>
    </row>
    <row r="1341" spans="1:8" x14ac:dyDescent="0.25">
      <c r="A1341" s="29" t="s">
        <v>11</v>
      </c>
      <c r="B1341" s="29">
        <v>0</v>
      </c>
      <c r="C1341" s="29">
        <v>0</v>
      </c>
      <c r="D1341" s="29">
        <v>0</v>
      </c>
      <c r="E1341" s="29">
        <v>0</v>
      </c>
      <c r="F1341" s="29">
        <v>0</v>
      </c>
      <c r="G1341" s="29">
        <v>0</v>
      </c>
      <c r="H1341" s="29">
        <v>0</v>
      </c>
    </row>
    <row r="1342" spans="1:8" x14ac:dyDescent="0.25">
      <c r="A1342" s="29" t="s">
        <v>12</v>
      </c>
      <c r="B1342" s="29">
        <v>0</v>
      </c>
      <c r="C1342" s="29">
        <v>0</v>
      </c>
      <c r="D1342" s="29">
        <v>0</v>
      </c>
      <c r="E1342" s="29">
        <v>0</v>
      </c>
      <c r="F1342" s="29">
        <v>0</v>
      </c>
      <c r="G1342" s="29">
        <v>0</v>
      </c>
      <c r="H1342" s="29">
        <v>0</v>
      </c>
    </row>
    <row r="1343" spans="1:8" x14ac:dyDescent="0.25">
      <c r="A1343" s="29" t="s">
        <v>13</v>
      </c>
      <c r="B1343" s="29">
        <v>0</v>
      </c>
      <c r="C1343" s="29">
        <v>0</v>
      </c>
      <c r="D1343" s="29">
        <v>0</v>
      </c>
      <c r="E1343" s="29">
        <v>0</v>
      </c>
      <c r="F1343" s="29">
        <v>0</v>
      </c>
      <c r="G1343" s="29">
        <v>0</v>
      </c>
      <c r="H1343" s="29">
        <v>0</v>
      </c>
    </row>
    <row r="1344" spans="1:8" x14ac:dyDescent="0.25">
      <c r="A1344" s="29" t="s">
        <v>14</v>
      </c>
      <c r="B1344" s="29">
        <v>0</v>
      </c>
      <c r="C1344" s="29">
        <v>0</v>
      </c>
      <c r="D1344" s="29">
        <v>0</v>
      </c>
      <c r="E1344" s="29">
        <v>0</v>
      </c>
      <c r="F1344" s="29">
        <v>0</v>
      </c>
      <c r="G1344" s="29">
        <v>0</v>
      </c>
      <c r="H1344" s="29">
        <v>0</v>
      </c>
    </row>
    <row r="1345" spans="1:8" x14ac:dyDescent="0.25">
      <c r="A1345" s="29" t="s">
        <v>15</v>
      </c>
      <c r="B1345" s="29">
        <v>0</v>
      </c>
      <c r="C1345" s="29">
        <v>0</v>
      </c>
      <c r="D1345" s="29">
        <v>0</v>
      </c>
      <c r="E1345" s="29">
        <v>0</v>
      </c>
      <c r="F1345" s="29">
        <v>0</v>
      </c>
      <c r="G1345" s="29">
        <v>0</v>
      </c>
      <c r="H1345" s="29">
        <v>0</v>
      </c>
    </row>
    <row r="1346" spans="1:8" x14ac:dyDescent="0.25">
      <c r="A1346" s="29" t="s">
        <v>16</v>
      </c>
      <c r="B1346" s="29">
        <v>0</v>
      </c>
      <c r="C1346" s="29">
        <v>0</v>
      </c>
      <c r="D1346" s="29">
        <v>0</v>
      </c>
      <c r="E1346" s="29">
        <v>0</v>
      </c>
      <c r="F1346" s="29">
        <v>0</v>
      </c>
      <c r="G1346" s="29">
        <v>0</v>
      </c>
      <c r="H1346" s="29">
        <v>0</v>
      </c>
    </row>
    <row r="1347" spans="1:8" x14ac:dyDescent="0.25">
      <c r="A1347" s="29" t="s">
        <v>17</v>
      </c>
      <c r="B1347" s="29">
        <v>0</v>
      </c>
      <c r="C1347" s="29">
        <v>0</v>
      </c>
      <c r="D1347" s="29">
        <v>0</v>
      </c>
      <c r="E1347" s="29">
        <v>0</v>
      </c>
      <c r="F1347" s="29">
        <v>0</v>
      </c>
      <c r="G1347" s="29">
        <v>0</v>
      </c>
      <c r="H1347" s="29">
        <v>0</v>
      </c>
    </row>
    <row r="1348" spans="1:8" x14ac:dyDescent="0.25">
      <c r="A1348" s="29" t="s">
        <v>18</v>
      </c>
      <c r="B1348" s="29">
        <v>0</v>
      </c>
      <c r="C1348" s="29">
        <v>0</v>
      </c>
      <c r="D1348" s="29">
        <v>0</v>
      </c>
      <c r="E1348" s="29">
        <v>0</v>
      </c>
      <c r="F1348" s="29">
        <v>0</v>
      </c>
      <c r="G1348" s="29">
        <v>0</v>
      </c>
      <c r="H1348" s="29">
        <v>0</v>
      </c>
    </row>
    <row r="1349" spans="1:8" x14ac:dyDescent="0.25">
      <c r="A1349" s="29" t="s">
        <v>19</v>
      </c>
      <c r="B1349" s="29">
        <v>0</v>
      </c>
      <c r="C1349" s="29">
        <v>0</v>
      </c>
      <c r="D1349" s="29">
        <v>0</v>
      </c>
      <c r="E1349" s="29">
        <v>0</v>
      </c>
      <c r="F1349" s="29">
        <v>0</v>
      </c>
      <c r="G1349" s="29">
        <v>0</v>
      </c>
      <c r="H1349" s="29">
        <v>0</v>
      </c>
    </row>
    <row r="1350" spans="1:8" x14ac:dyDescent="0.25">
      <c r="A1350" s="29" t="s">
        <v>20</v>
      </c>
      <c r="B1350" s="29">
        <v>0</v>
      </c>
      <c r="C1350" s="29">
        <v>0</v>
      </c>
      <c r="D1350" s="29">
        <v>0</v>
      </c>
      <c r="E1350" s="29">
        <v>0</v>
      </c>
      <c r="F1350" s="29">
        <v>0</v>
      </c>
      <c r="G1350" s="29">
        <v>0</v>
      </c>
      <c r="H1350" s="29">
        <v>0</v>
      </c>
    </row>
    <row r="1351" spans="1:8" x14ac:dyDescent="0.25">
      <c r="A1351" s="29" t="s">
        <v>21</v>
      </c>
      <c r="B1351" s="29">
        <v>0</v>
      </c>
      <c r="C1351" s="29">
        <v>0</v>
      </c>
      <c r="D1351" s="29">
        <v>0</v>
      </c>
      <c r="E1351" s="29">
        <v>0</v>
      </c>
      <c r="F1351" s="29">
        <v>0</v>
      </c>
      <c r="G1351" s="29">
        <v>0</v>
      </c>
      <c r="H1351" s="29">
        <v>0</v>
      </c>
    </row>
    <row r="1352" spans="1:8" x14ac:dyDescent="0.25">
      <c r="A1352" s="29" t="s">
        <v>22</v>
      </c>
      <c r="B1352" s="29">
        <v>0</v>
      </c>
      <c r="C1352" s="29">
        <v>0</v>
      </c>
      <c r="D1352" s="29">
        <v>0</v>
      </c>
      <c r="E1352" s="29">
        <v>0</v>
      </c>
      <c r="F1352" s="29">
        <v>0</v>
      </c>
      <c r="G1352" s="29">
        <v>0</v>
      </c>
      <c r="H1352" s="29">
        <v>0</v>
      </c>
    </row>
    <row r="1353" spans="1:8" x14ac:dyDescent="0.25">
      <c r="A1353" s="29" t="s">
        <v>532</v>
      </c>
      <c r="B1353" s="29"/>
      <c r="C1353" s="29"/>
      <c r="D1353" s="29"/>
      <c r="E1353" s="29"/>
      <c r="F1353" s="29"/>
      <c r="G1353" s="29"/>
      <c r="H1353" s="29"/>
    </row>
    <row r="1354" spans="1:8" x14ac:dyDescent="0.25">
      <c r="A1354" s="29" t="s">
        <v>24</v>
      </c>
      <c r="B1354" s="29" t="s">
        <v>1</v>
      </c>
      <c r="C1354" s="29" t="s">
        <v>2</v>
      </c>
      <c r="D1354" s="29" t="s">
        <v>3</v>
      </c>
      <c r="E1354" s="29" t="s">
        <v>4</v>
      </c>
      <c r="F1354" s="29" t="s">
        <v>5</v>
      </c>
      <c r="G1354" s="29" t="s">
        <v>6</v>
      </c>
      <c r="H1354" s="29" t="s">
        <v>7</v>
      </c>
    </row>
    <row r="1355" spans="1:8" x14ac:dyDescent="0.25">
      <c r="A1355" s="29" t="s">
        <v>8</v>
      </c>
      <c r="B1355" s="29" t="s">
        <v>9</v>
      </c>
      <c r="C1355" s="29" t="s">
        <v>9</v>
      </c>
      <c r="D1355" s="29" t="s">
        <v>9</v>
      </c>
      <c r="E1355" s="29" t="s">
        <v>9</v>
      </c>
      <c r="F1355" s="29" t="s">
        <v>9</v>
      </c>
      <c r="G1355" s="29" t="s">
        <v>9</v>
      </c>
      <c r="H1355" s="29" t="s">
        <v>9</v>
      </c>
    </row>
    <row r="1356" spans="1:8" x14ac:dyDescent="0.25">
      <c r="A1356" s="29" t="s">
        <v>25</v>
      </c>
      <c r="B1356" s="29">
        <v>110400</v>
      </c>
      <c r="C1356" s="29">
        <v>82800</v>
      </c>
      <c r="D1356" s="29">
        <v>0</v>
      </c>
      <c r="E1356" s="29">
        <v>0</v>
      </c>
      <c r="F1356" s="29">
        <v>0</v>
      </c>
      <c r="G1356" s="29">
        <v>27000</v>
      </c>
      <c r="H1356" s="29">
        <v>600</v>
      </c>
    </row>
    <row r="1357" spans="1:8" x14ac:dyDescent="0.25">
      <c r="A1357" s="29" t="s">
        <v>26</v>
      </c>
      <c r="B1357" s="29">
        <v>6965</v>
      </c>
      <c r="C1357" s="29">
        <v>3100</v>
      </c>
      <c r="D1357" s="29">
        <v>0</v>
      </c>
      <c r="E1357" s="29">
        <v>0</v>
      </c>
      <c r="F1357" s="29">
        <v>0</v>
      </c>
      <c r="G1357" s="29">
        <v>0</v>
      </c>
      <c r="H1357" s="29">
        <v>3865</v>
      </c>
    </row>
    <row r="1358" spans="1:8" x14ac:dyDescent="0.25">
      <c r="A1358" s="29" t="s">
        <v>27</v>
      </c>
      <c r="B1358" s="29">
        <v>0</v>
      </c>
      <c r="C1358" s="29">
        <v>0</v>
      </c>
      <c r="D1358" s="29">
        <v>0</v>
      </c>
      <c r="E1358" s="29">
        <v>0</v>
      </c>
      <c r="F1358" s="29">
        <v>0</v>
      </c>
      <c r="G1358" s="29">
        <v>0</v>
      </c>
      <c r="H1358" s="29">
        <v>0</v>
      </c>
    </row>
    <row r="1359" spans="1:8" x14ac:dyDescent="0.25">
      <c r="A1359" s="29" t="s">
        <v>28</v>
      </c>
      <c r="B1359" s="29">
        <v>0</v>
      </c>
      <c r="C1359" s="29">
        <v>0</v>
      </c>
      <c r="D1359" s="29">
        <v>0</v>
      </c>
      <c r="E1359" s="29">
        <v>0</v>
      </c>
      <c r="F1359" s="29">
        <v>0</v>
      </c>
      <c r="G1359" s="29">
        <v>0</v>
      </c>
      <c r="H1359" s="29">
        <v>0</v>
      </c>
    </row>
    <row r="1360" spans="1:8" x14ac:dyDescent="0.25">
      <c r="A1360" s="29" t="s">
        <v>29</v>
      </c>
      <c r="B1360" s="29">
        <v>960</v>
      </c>
      <c r="C1360" s="29">
        <v>0</v>
      </c>
      <c r="D1360" s="29">
        <v>0</v>
      </c>
      <c r="E1360" s="29">
        <v>0</v>
      </c>
      <c r="F1360" s="29">
        <v>0</v>
      </c>
      <c r="G1360" s="29">
        <v>0</v>
      </c>
      <c r="H1360" s="29">
        <v>960</v>
      </c>
    </row>
    <row r="1361" spans="1:8" x14ac:dyDescent="0.25">
      <c r="A1361" s="29" t="s">
        <v>30</v>
      </c>
      <c r="B1361" s="29">
        <v>0</v>
      </c>
      <c r="C1361" s="29">
        <v>0</v>
      </c>
      <c r="D1361" s="29">
        <v>0</v>
      </c>
      <c r="E1361" s="29">
        <v>0</v>
      </c>
      <c r="F1361" s="29">
        <v>0</v>
      </c>
      <c r="G1361" s="29">
        <v>0</v>
      </c>
      <c r="H1361" s="29">
        <v>0</v>
      </c>
    </row>
    <row r="1362" spans="1:8" x14ac:dyDescent="0.25">
      <c r="A1362" s="29" t="s">
        <v>31</v>
      </c>
      <c r="B1362" s="29">
        <v>1910</v>
      </c>
      <c r="C1362" s="29">
        <v>0</v>
      </c>
      <c r="D1362" s="29">
        <v>0</v>
      </c>
      <c r="E1362" s="29">
        <v>0</v>
      </c>
      <c r="F1362" s="29">
        <v>0</v>
      </c>
      <c r="G1362" s="29">
        <v>0</v>
      </c>
      <c r="H1362" s="29">
        <v>1910</v>
      </c>
    </row>
    <row r="1363" spans="1:8" x14ac:dyDescent="0.25">
      <c r="A1363" s="29" t="s">
        <v>32</v>
      </c>
      <c r="B1363" s="29">
        <v>72110</v>
      </c>
      <c r="C1363" s="29">
        <v>11610</v>
      </c>
      <c r="D1363" s="29">
        <v>0</v>
      </c>
      <c r="E1363" s="29">
        <v>0</v>
      </c>
      <c r="F1363" s="29">
        <v>0</v>
      </c>
      <c r="G1363" s="29">
        <v>58500</v>
      </c>
      <c r="H1363" s="29">
        <v>2000</v>
      </c>
    </row>
    <row r="1364" spans="1:8" x14ac:dyDescent="0.25">
      <c r="A1364" s="29" t="s">
        <v>33</v>
      </c>
      <c r="B1364" s="29">
        <v>3680</v>
      </c>
      <c r="C1364" s="29">
        <v>600</v>
      </c>
      <c r="D1364" s="29">
        <v>0</v>
      </c>
      <c r="E1364" s="29">
        <v>0</v>
      </c>
      <c r="F1364" s="29">
        <v>0</v>
      </c>
      <c r="G1364" s="29">
        <v>0</v>
      </c>
      <c r="H1364" s="29">
        <v>3080</v>
      </c>
    </row>
    <row r="1365" spans="1:8" x14ac:dyDescent="0.25">
      <c r="A1365" s="29" t="s">
        <v>533</v>
      </c>
      <c r="B1365" s="29"/>
      <c r="C1365" s="29"/>
      <c r="D1365" s="29"/>
      <c r="E1365" s="29"/>
      <c r="F1365" s="29"/>
      <c r="G1365" s="29"/>
      <c r="H1365" s="29"/>
    </row>
    <row r="1366" spans="1:8" x14ac:dyDescent="0.25">
      <c r="A1366" s="29" t="s">
        <v>34</v>
      </c>
      <c r="B1366" s="29" t="s">
        <v>1</v>
      </c>
      <c r="C1366" s="29" t="s">
        <v>2</v>
      </c>
      <c r="D1366" s="29" t="s">
        <v>3</v>
      </c>
      <c r="E1366" s="29" t="s">
        <v>4</v>
      </c>
      <c r="F1366" s="29" t="s">
        <v>5</v>
      </c>
      <c r="G1366" s="29" t="s">
        <v>6</v>
      </c>
      <c r="H1366" s="29" t="s">
        <v>7</v>
      </c>
    </row>
    <row r="1367" spans="1:8" x14ac:dyDescent="0.25">
      <c r="A1367" s="29" t="s">
        <v>8</v>
      </c>
      <c r="B1367" s="29" t="s">
        <v>35</v>
      </c>
      <c r="C1367" s="29" t="s">
        <v>35</v>
      </c>
      <c r="D1367" s="29" t="s">
        <v>35</v>
      </c>
      <c r="E1367" s="29" t="s">
        <v>35</v>
      </c>
      <c r="F1367" s="29" t="s">
        <v>35</v>
      </c>
      <c r="G1367" s="29" t="s">
        <v>35</v>
      </c>
      <c r="H1367" s="29" t="s">
        <v>35</v>
      </c>
    </row>
    <row r="1368" spans="1:8" x14ac:dyDescent="0.25">
      <c r="A1368" s="29" t="s">
        <v>10</v>
      </c>
      <c r="B1368" s="29">
        <v>0</v>
      </c>
      <c r="C1368" s="29">
        <v>0</v>
      </c>
      <c r="D1368" s="29">
        <v>0</v>
      </c>
      <c r="E1368" s="29">
        <v>0</v>
      </c>
      <c r="F1368" s="29">
        <v>0</v>
      </c>
      <c r="G1368" s="29">
        <v>0</v>
      </c>
      <c r="H1368" s="29">
        <v>0</v>
      </c>
    </row>
    <row r="1369" spans="1:8" x14ac:dyDescent="0.25">
      <c r="A1369" s="29" t="s">
        <v>36</v>
      </c>
      <c r="B1369" s="29">
        <v>168</v>
      </c>
      <c r="C1369" s="29">
        <v>0</v>
      </c>
      <c r="D1369" s="29">
        <v>0</v>
      </c>
      <c r="E1369" s="29">
        <v>0</v>
      </c>
      <c r="F1369" s="29">
        <v>0</v>
      </c>
      <c r="G1369" s="29">
        <v>164</v>
      </c>
      <c r="H1369" s="29">
        <v>4</v>
      </c>
    </row>
    <row r="1370" spans="1:8" x14ac:dyDescent="0.25">
      <c r="A1370" s="29" t="s">
        <v>37</v>
      </c>
      <c r="B1370" s="29">
        <v>100</v>
      </c>
      <c r="C1370" s="29">
        <v>0</v>
      </c>
      <c r="D1370" s="29">
        <v>0</v>
      </c>
      <c r="E1370" s="29">
        <v>0</v>
      </c>
      <c r="F1370" s="29">
        <v>0</v>
      </c>
      <c r="G1370" s="29">
        <v>97</v>
      </c>
      <c r="H1370" s="29">
        <v>3</v>
      </c>
    </row>
    <row r="1371" spans="1:8" x14ac:dyDescent="0.25">
      <c r="A1371" s="29" t="s">
        <v>38</v>
      </c>
      <c r="B1371" s="29">
        <v>7894</v>
      </c>
      <c r="C1371" s="29">
        <v>3477</v>
      </c>
      <c r="D1371" s="29">
        <v>0</v>
      </c>
      <c r="E1371" s="29">
        <v>0</v>
      </c>
      <c r="F1371" s="29">
        <v>0</v>
      </c>
      <c r="G1371" s="29">
        <v>4382</v>
      </c>
      <c r="H1371" s="29">
        <v>35</v>
      </c>
    </row>
    <row r="1372" spans="1:8" x14ac:dyDescent="0.25">
      <c r="A1372" s="29" t="s">
        <v>39</v>
      </c>
      <c r="B1372" s="29">
        <v>1556</v>
      </c>
      <c r="C1372" s="29">
        <v>538</v>
      </c>
      <c r="D1372" s="29">
        <v>0</v>
      </c>
      <c r="E1372" s="29">
        <v>0</v>
      </c>
      <c r="F1372" s="29">
        <v>0</v>
      </c>
      <c r="G1372" s="29">
        <v>847</v>
      </c>
      <c r="H1372" s="29">
        <v>171</v>
      </c>
    </row>
    <row r="1373" spans="1:8" x14ac:dyDescent="0.25">
      <c r="A1373" s="29" t="s">
        <v>40</v>
      </c>
      <c r="B1373" s="29">
        <v>8633</v>
      </c>
      <c r="C1373" s="29">
        <v>6138</v>
      </c>
      <c r="D1373" s="29">
        <v>0</v>
      </c>
      <c r="E1373" s="29">
        <v>0</v>
      </c>
      <c r="F1373" s="29">
        <v>0</v>
      </c>
      <c r="G1373" s="29">
        <v>2366</v>
      </c>
      <c r="H1373" s="29">
        <v>129</v>
      </c>
    </row>
    <row r="1374" spans="1:8" x14ac:dyDescent="0.25">
      <c r="A1374" s="29" t="s">
        <v>41</v>
      </c>
      <c r="B1374" s="29">
        <v>0</v>
      </c>
      <c r="C1374" s="29">
        <v>0</v>
      </c>
      <c r="D1374" s="29">
        <v>0</v>
      </c>
      <c r="E1374" s="29">
        <v>0</v>
      </c>
      <c r="F1374" s="29">
        <v>0</v>
      </c>
      <c r="G1374" s="29">
        <v>0</v>
      </c>
      <c r="H1374" s="29">
        <v>0</v>
      </c>
    </row>
    <row r="1375" spans="1:8" x14ac:dyDescent="0.25">
      <c r="A1375" s="29" t="s">
        <v>42</v>
      </c>
      <c r="B1375" s="29">
        <v>0</v>
      </c>
      <c r="C1375" s="29">
        <v>0</v>
      </c>
      <c r="D1375" s="29">
        <v>0</v>
      </c>
      <c r="E1375" s="29">
        <v>0</v>
      </c>
      <c r="F1375" s="29">
        <v>0</v>
      </c>
      <c r="G1375" s="29">
        <v>0</v>
      </c>
      <c r="H1375" s="29">
        <v>0</v>
      </c>
    </row>
    <row r="1376" spans="1:8" x14ac:dyDescent="0.25">
      <c r="A1376" s="29" t="s">
        <v>43</v>
      </c>
      <c r="B1376" s="29">
        <v>0</v>
      </c>
      <c r="C1376" s="29">
        <v>0</v>
      </c>
      <c r="D1376" s="29">
        <v>0</v>
      </c>
      <c r="E1376" s="29">
        <v>0</v>
      </c>
      <c r="F1376" s="29">
        <v>0</v>
      </c>
      <c r="G1376" s="29">
        <v>0</v>
      </c>
      <c r="H1376" s="29">
        <v>0</v>
      </c>
    </row>
    <row r="1377" spans="1:8" x14ac:dyDescent="0.25">
      <c r="A1377" s="29" t="s">
        <v>44</v>
      </c>
      <c r="B1377" s="29">
        <v>0</v>
      </c>
      <c r="C1377" s="29">
        <v>0</v>
      </c>
      <c r="D1377" s="29">
        <v>0</v>
      </c>
      <c r="E1377" s="29">
        <v>0</v>
      </c>
      <c r="F1377" s="29">
        <v>0</v>
      </c>
      <c r="G1377" s="29">
        <v>0</v>
      </c>
      <c r="H1377" s="29">
        <v>0</v>
      </c>
    </row>
    <row r="1378" spans="1:8" x14ac:dyDescent="0.25">
      <c r="A1378" s="29" t="s">
        <v>45</v>
      </c>
      <c r="B1378" s="29">
        <v>0</v>
      </c>
      <c r="C1378" s="29">
        <v>0</v>
      </c>
      <c r="D1378" s="29">
        <v>0</v>
      </c>
      <c r="E1378" s="29">
        <v>0</v>
      </c>
      <c r="F1378" s="29">
        <v>0</v>
      </c>
      <c r="G1378" s="29">
        <v>0</v>
      </c>
      <c r="H1378" s="29">
        <v>0</v>
      </c>
    </row>
    <row r="1379" spans="1:8" x14ac:dyDescent="0.25">
      <c r="A1379" s="29" t="s">
        <v>46</v>
      </c>
      <c r="B1379" s="29">
        <v>0</v>
      </c>
      <c r="C1379" s="29">
        <v>0</v>
      </c>
      <c r="D1379" s="29">
        <v>0</v>
      </c>
      <c r="E1379" s="29">
        <v>0</v>
      </c>
      <c r="F1379" s="29">
        <v>0</v>
      </c>
      <c r="G1379" s="29">
        <v>0</v>
      </c>
      <c r="H1379" s="29">
        <v>0</v>
      </c>
    </row>
    <row r="1380" spans="1:8" x14ac:dyDescent="0.25">
      <c r="A1380" s="29" t="s">
        <v>47</v>
      </c>
      <c r="B1380" s="29">
        <v>0</v>
      </c>
      <c r="C1380" s="29">
        <v>0</v>
      </c>
      <c r="D1380" s="29">
        <v>0</v>
      </c>
      <c r="E1380" s="29">
        <v>0</v>
      </c>
      <c r="F1380" s="29">
        <v>0</v>
      </c>
      <c r="G1380" s="29">
        <v>0</v>
      </c>
      <c r="H1380" s="29">
        <v>0</v>
      </c>
    </row>
    <row r="1381" spans="1:8" x14ac:dyDescent="0.25">
      <c r="A1381" s="29" t="s">
        <v>48</v>
      </c>
      <c r="B1381" s="29">
        <v>0</v>
      </c>
      <c r="C1381" s="29">
        <v>0</v>
      </c>
      <c r="D1381" s="29">
        <v>0</v>
      </c>
      <c r="E1381" s="29">
        <v>0</v>
      </c>
      <c r="F1381" s="29">
        <v>0</v>
      </c>
      <c r="G1381" s="29">
        <v>0</v>
      </c>
      <c r="H1381" s="29">
        <v>0</v>
      </c>
    </row>
    <row r="1382" spans="1:8" x14ac:dyDescent="0.25">
      <c r="A1382" s="29" t="s">
        <v>49</v>
      </c>
      <c r="B1382" s="29">
        <v>0</v>
      </c>
      <c r="C1382" s="29">
        <v>0</v>
      </c>
      <c r="D1382" s="29">
        <v>0</v>
      </c>
      <c r="E1382" s="29">
        <v>0</v>
      </c>
      <c r="F1382" s="29">
        <v>0</v>
      </c>
      <c r="G1382" s="29">
        <v>0</v>
      </c>
      <c r="H1382" s="29">
        <v>0</v>
      </c>
    </row>
    <row r="1383" spans="1:8" x14ac:dyDescent="0.25">
      <c r="A1383" s="29" t="s">
        <v>534</v>
      </c>
      <c r="B1383" s="29"/>
      <c r="C1383" s="29"/>
      <c r="D1383" s="29"/>
      <c r="E1383" s="29"/>
      <c r="F1383" s="29"/>
      <c r="G1383" s="29"/>
      <c r="H1383" s="29"/>
    </row>
    <row r="1384" spans="1:8" x14ac:dyDescent="0.25">
      <c r="A1384" s="29" t="s">
        <v>24</v>
      </c>
      <c r="B1384" s="29" t="s">
        <v>1</v>
      </c>
      <c r="C1384" s="29" t="s">
        <v>2</v>
      </c>
      <c r="D1384" s="29" t="s">
        <v>3</v>
      </c>
      <c r="E1384" s="29" t="s">
        <v>4</v>
      </c>
      <c r="F1384" s="29" t="s">
        <v>5</v>
      </c>
      <c r="G1384" s="29" t="s">
        <v>6</v>
      </c>
      <c r="H1384" s="29" t="s">
        <v>7</v>
      </c>
    </row>
    <row r="1385" spans="1:8" x14ac:dyDescent="0.25">
      <c r="A1385" s="29" t="s">
        <v>8</v>
      </c>
      <c r="B1385" s="29" t="s">
        <v>9</v>
      </c>
      <c r="C1385" s="29" t="s">
        <v>9</v>
      </c>
      <c r="D1385" s="29" t="s">
        <v>9</v>
      </c>
      <c r="E1385" s="29" t="s">
        <v>9</v>
      </c>
      <c r="F1385" s="29" t="s">
        <v>9</v>
      </c>
      <c r="G1385" s="29" t="s">
        <v>9</v>
      </c>
      <c r="H1385" s="29" t="s">
        <v>9</v>
      </c>
    </row>
    <row r="1386" spans="1:8" x14ac:dyDescent="0.25">
      <c r="A1386" s="29" t="s">
        <v>50</v>
      </c>
      <c r="B1386" s="29">
        <v>581764</v>
      </c>
      <c r="C1386" s="29">
        <v>298784</v>
      </c>
      <c r="D1386" s="29">
        <v>0</v>
      </c>
      <c r="E1386" s="29">
        <v>0</v>
      </c>
      <c r="F1386" s="29">
        <v>0</v>
      </c>
      <c r="G1386" s="29">
        <v>145291</v>
      </c>
      <c r="H1386" s="29">
        <v>137689</v>
      </c>
    </row>
    <row r="1387" spans="1:8" x14ac:dyDescent="0.25">
      <c r="A1387" s="29" t="s">
        <v>51</v>
      </c>
      <c r="B1387" s="29">
        <v>130980</v>
      </c>
      <c r="C1387" s="29">
        <v>32859</v>
      </c>
      <c r="D1387" s="29">
        <v>0</v>
      </c>
      <c r="E1387" s="29">
        <v>0</v>
      </c>
      <c r="F1387" s="29">
        <v>0</v>
      </c>
      <c r="G1387" s="29">
        <v>43388</v>
      </c>
      <c r="H1387" s="29">
        <v>54733</v>
      </c>
    </row>
    <row r="1388" spans="1:8" x14ac:dyDescent="0.25">
      <c r="A1388" s="29" t="s">
        <v>52</v>
      </c>
      <c r="B1388" s="29">
        <v>452743</v>
      </c>
      <c r="C1388" s="29">
        <v>48950</v>
      </c>
      <c r="D1388" s="29">
        <v>0</v>
      </c>
      <c r="E1388" s="29">
        <v>0</v>
      </c>
      <c r="F1388" s="29">
        <v>0</v>
      </c>
      <c r="G1388" s="29">
        <v>330147</v>
      </c>
      <c r="H1388" s="29">
        <v>73646</v>
      </c>
    </row>
    <row r="1389" spans="1:8" x14ac:dyDescent="0.25">
      <c r="A1389" s="29" t="s">
        <v>53</v>
      </c>
      <c r="B1389" s="29">
        <v>27828</v>
      </c>
      <c r="C1389" s="29">
        <v>15568</v>
      </c>
      <c r="D1389" s="29">
        <v>0</v>
      </c>
      <c r="E1389" s="29">
        <v>0</v>
      </c>
      <c r="F1389" s="29">
        <v>0</v>
      </c>
      <c r="G1389" s="29">
        <v>12260</v>
      </c>
      <c r="H1389" s="29">
        <v>0</v>
      </c>
    </row>
    <row r="1390" spans="1:8" x14ac:dyDescent="0.25">
      <c r="A1390" s="29" t="s">
        <v>54</v>
      </c>
      <c r="B1390" s="29">
        <v>1346431</v>
      </c>
      <c r="C1390" s="29">
        <v>420654</v>
      </c>
      <c r="D1390" s="29">
        <v>0</v>
      </c>
      <c r="E1390" s="29">
        <v>0</v>
      </c>
      <c r="F1390" s="29">
        <v>0</v>
      </c>
      <c r="G1390" s="29">
        <v>846700</v>
      </c>
      <c r="H1390" s="29">
        <v>79077</v>
      </c>
    </row>
    <row r="1391" spans="1:8" x14ac:dyDescent="0.25">
      <c r="A1391" s="29" t="s">
        <v>55</v>
      </c>
      <c r="B1391" s="29">
        <v>3410196</v>
      </c>
      <c r="C1391" s="29">
        <v>1568294</v>
      </c>
      <c r="D1391" s="29">
        <v>0</v>
      </c>
      <c r="E1391" s="29">
        <v>0</v>
      </c>
      <c r="F1391" s="29">
        <v>0</v>
      </c>
      <c r="G1391" s="29">
        <v>194281</v>
      </c>
      <c r="H1391" s="29">
        <v>1647621</v>
      </c>
    </row>
    <row r="1392" spans="1:8" x14ac:dyDescent="0.25">
      <c r="A1392" s="29" t="s">
        <v>56</v>
      </c>
      <c r="B1392" s="29">
        <v>265955</v>
      </c>
      <c r="C1392" s="29">
        <v>106483</v>
      </c>
      <c r="D1392" s="29">
        <v>0</v>
      </c>
      <c r="E1392" s="29">
        <v>0</v>
      </c>
      <c r="F1392" s="29">
        <v>0</v>
      </c>
      <c r="G1392" s="29">
        <v>128970</v>
      </c>
      <c r="H1392" s="29">
        <v>30502</v>
      </c>
    </row>
    <row r="1393" spans="1:8" x14ac:dyDescent="0.25">
      <c r="A1393" s="29" t="s">
        <v>57</v>
      </c>
      <c r="B1393" s="29">
        <v>140449</v>
      </c>
      <c r="C1393" s="29">
        <v>32283</v>
      </c>
      <c r="D1393" s="29">
        <v>0</v>
      </c>
      <c r="E1393" s="29">
        <v>0</v>
      </c>
      <c r="F1393" s="29">
        <v>0</v>
      </c>
      <c r="G1393" s="29">
        <v>36953</v>
      </c>
      <c r="H1393" s="29">
        <v>71213</v>
      </c>
    </row>
    <row r="1394" spans="1:8" x14ac:dyDescent="0.25">
      <c r="A1394" s="29" t="s">
        <v>58</v>
      </c>
      <c r="B1394" s="29">
        <v>209016</v>
      </c>
      <c r="C1394" s="29">
        <v>82305</v>
      </c>
      <c r="D1394" s="29">
        <v>0</v>
      </c>
      <c r="E1394" s="29">
        <v>0</v>
      </c>
      <c r="F1394" s="29">
        <v>0</v>
      </c>
      <c r="G1394" s="29">
        <v>50193</v>
      </c>
      <c r="H1394" s="29">
        <v>76518</v>
      </c>
    </row>
    <row r="1395" spans="1:8" x14ac:dyDescent="0.25">
      <c r="A1395" s="29" t="s">
        <v>59</v>
      </c>
      <c r="B1395" s="29">
        <v>26568</v>
      </c>
      <c r="C1395" s="29">
        <v>0</v>
      </c>
      <c r="D1395" s="29">
        <v>0</v>
      </c>
      <c r="E1395" s="29">
        <v>0</v>
      </c>
      <c r="F1395" s="29">
        <v>0</v>
      </c>
      <c r="G1395" s="29">
        <v>23336</v>
      </c>
      <c r="H1395" s="29">
        <v>3232</v>
      </c>
    </row>
    <row r="1396" spans="1:8" x14ac:dyDescent="0.25">
      <c r="A1396" s="29" t="s">
        <v>535</v>
      </c>
      <c r="B1396" s="29"/>
      <c r="C1396" s="29"/>
      <c r="D1396" s="29"/>
      <c r="E1396" s="29"/>
      <c r="F1396" s="29"/>
      <c r="G1396" s="29"/>
      <c r="H1396" s="29"/>
    </row>
    <row r="1397" spans="1:8" x14ac:dyDescent="0.25">
      <c r="A1397" s="29" t="s">
        <v>60</v>
      </c>
      <c r="B1397" s="29" t="s">
        <v>1</v>
      </c>
      <c r="C1397" s="29" t="s">
        <v>2</v>
      </c>
      <c r="D1397" s="29" t="s">
        <v>3</v>
      </c>
      <c r="E1397" s="29" t="s">
        <v>4</v>
      </c>
      <c r="F1397" s="29" t="s">
        <v>5</v>
      </c>
      <c r="G1397" s="29" t="s">
        <v>6</v>
      </c>
      <c r="H1397" s="29" t="s">
        <v>7</v>
      </c>
    </row>
    <row r="1398" spans="1:8" x14ac:dyDescent="0.25">
      <c r="A1398" s="29" t="s">
        <v>8</v>
      </c>
      <c r="B1398" s="29" t="s">
        <v>35</v>
      </c>
      <c r="C1398" s="29" t="s">
        <v>35</v>
      </c>
      <c r="D1398" s="29" t="s">
        <v>35</v>
      </c>
      <c r="E1398" s="29" t="s">
        <v>35</v>
      </c>
      <c r="F1398" s="29" t="s">
        <v>35</v>
      </c>
      <c r="G1398" s="29" t="s">
        <v>35</v>
      </c>
      <c r="H1398" s="29" t="s">
        <v>35</v>
      </c>
    </row>
    <row r="1399" spans="1:8" x14ac:dyDescent="0.25">
      <c r="A1399" s="29" t="s">
        <v>61</v>
      </c>
      <c r="B1399" s="29">
        <v>0</v>
      </c>
      <c r="C1399" s="29">
        <v>0</v>
      </c>
      <c r="D1399" s="29">
        <v>0</v>
      </c>
      <c r="E1399" s="29">
        <v>0</v>
      </c>
      <c r="F1399" s="29">
        <v>0</v>
      </c>
      <c r="G1399" s="29">
        <v>0</v>
      </c>
      <c r="H1399" s="29">
        <v>0</v>
      </c>
    </row>
    <row r="1400" spans="1:8" x14ac:dyDescent="0.25">
      <c r="A1400" s="29" t="s">
        <v>62</v>
      </c>
      <c r="B1400" s="29">
        <v>0</v>
      </c>
      <c r="C1400" s="29">
        <v>0</v>
      </c>
      <c r="D1400" s="29">
        <v>0</v>
      </c>
      <c r="E1400" s="29">
        <v>0</v>
      </c>
      <c r="F1400" s="29">
        <v>0</v>
      </c>
      <c r="G1400" s="29">
        <v>0</v>
      </c>
      <c r="H1400" s="29">
        <v>0</v>
      </c>
    </row>
    <row r="1401" spans="1:8" x14ac:dyDescent="0.25">
      <c r="A1401" s="29" t="s">
        <v>63</v>
      </c>
      <c r="B1401" s="29">
        <v>0</v>
      </c>
      <c r="C1401" s="29">
        <v>0</v>
      </c>
      <c r="D1401" s="29">
        <v>0</v>
      </c>
      <c r="E1401" s="29">
        <v>0</v>
      </c>
      <c r="F1401" s="29">
        <v>0</v>
      </c>
      <c r="G1401" s="29">
        <v>0</v>
      </c>
      <c r="H1401" s="29">
        <v>0</v>
      </c>
    </row>
    <row r="1402" spans="1:8" x14ac:dyDescent="0.25">
      <c r="A1402" s="29" t="s">
        <v>64</v>
      </c>
      <c r="B1402" s="29">
        <v>0</v>
      </c>
      <c r="C1402" s="29">
        <v>0</v>
      </c>
      <c r="D1402" s="29">
        <v>0</v>
      </c>
      <c r="E1402" s="29">
        <v>0</v>
      </c>
      <c r="F1402" s="29">
        <v>0</v>
      </c>
      <c r="G1402" s="29">
        <v>0</v>
      </c>
      <c r="H1402" s="29">
        <v>0</v>
      </c>
    </row>
    <row r="1403" spans="1:8" x14ac:dyDescent="0.25">
      <c r="A1403" s="29" t="s">
        <v>65</v>
      </c>
      <c r="B1403" s="29">
        <v>0</v>
      </c>
      <c r="C1403" s="29">
        <v>0</v>
      </c>
      <c r="D1403" s="29">
        <v>0</v>
      </c>
      <c r="E1403" s="29">
        <v>0</v>
      </c>
      <c r="F1403" s="29">
        <v>0</v>
      </c>
      <c r="G1403" s="29">
        <v>0</v>
      </c>
      <c r="H1403" s="29">
        <v>0</v>
      </c>
    </row>
    <row r="1404" spans="1:8" x14ac:dyDescent="0.25">
      <c r="A1404" s="29" t="s">
        <v>66</v>
      </c>
      <c r="B1404" s="29">
        <v>0</v>
      </c>
      <c r="C1404" s="29">
        <v>0</v>
      </c>
      <c r="D1404" s="29">
        <v>0</v>
      </c>
      <c r="E1404" s="29">
        <v>0</v>
      </c>
      <c r="F1404" s="29">
        <v>0</v>
      </c>
      <c r="G1404" s="29">
        <v>0</v>
      </c>
      <c r="H1404" s="29">
        <v>0</v>
      </c>
    </row>
    <row r="1405" spans="1:8" x14ac:dyDescent="0.25">
      <c r="A1405" s="29" t="s">
        <v>67</v>
      </c>
      <c r="B1405" s="29">
        <v>503</v>
      </c>
      <c r="C1405" s="29">
        <v>88</v>
      </c>
      <c r="D1405" s="29">
        <v>0</v>
      </c>
      <c r="E1405" s="29">
        <v>0</v>
      </c>
      <c r="F1405" s="29">
        <v>0</v>
      </c>
      <c r="G1405" s="29">
        <v>65</v>
      </c>
      <c r="H1405" s="29">
        <v>350</v>
      </c>
    </row>
    <row r="1406" spans="1:8" x14ac:dyDescent="0.25">
      <c r="A1406" s="29" t="s">
        <v>68</v>
      </c>
      <c r="B1406" s="29">
        <v>182</v>
      </c>
      <c r="C1406" s="29">
        <v>36</v>
      </c>
      <c r="D1406" s="29">
        <v>0</v>
      </c>
      <c r="E1406" s="29">
        <v>0</v>
      </c>
      <c r="F1406" s="29">
        <v>0</v>
      </c>
      <c r="G1406" s="29">
        <v>24</v>
      </c>
      <c r="H1406" s="29">
        <v>122</v>
      </c>
    </row>
    <row r="1407" spans="1:8" x14ac:dyDescent="0.25">
      <c r="A1407" s="29" t="s">
        <v>69</v>
      </c>
      <c r="B1407" s="29">
        <v>332</v>
      </c>
      <c r="C1407" s="29">
        <v>126</v>
      </c>
      <c r="D1407" s="29">
        <v>0</v>
      </c>
      <c r="E1407" s="29">
        <v>0</v>
      </c>
      <c r="F1407" s="29">
        <v>0</v>
      </c>
      <c r="G1407" s="29">
        <v>18</v>
      </c>
      <c r="H1407" s="29">
        <v>188</v>
      </c>
    </row>
    <row r="1408" spans="1:8" x14ac:dyDescent="0.25">
      <c r="A1408" s="29" t="s">
        <v>70</v>
      </c>
      <c r="B1408" s="29">
        <v>197</v>
      </c>
      <c r="C1408" s="29">
        <v>40</v>
      </c>
      <c r="D1408" s="29">
        <v>0</v>
      </c>
      <c r="E1408" s="29">
        <v>0</v>
      </c>
      <c r="F1408" s="29">
        <v>0</v>
      </c>
      <c r="G1408" s="29">
        <v>27</v>
      </c>
      <c r="H1408" s="29">
        <v>130</v>
      </c>
    </row>
    <row r="1409" spans="1:8" x14ac:dyDescent="0.25">
      <c r="A1409" s="29" t="s">
        <v>71</v>
      </c>
      <c r="B1409" s="29">
        <v>391</v>
      </c>
      <c r="C1409" s="29">
        <v>79</v>
      </c>
      <c r="D1409" s="29">
        <v>0</v>
      </c>
      <c r="E1409" s="29">
        <v>0</v>
      </c>
      <c r="F1409" s="29">
        <v>0</v>
      </c>
      <c r="G1409" s="29">
        <v>53</v>
      </c>
      <c r="H1409" s="29">
        <v>259</v>
      </c>
    </row>
    <row r="1410" spans="1:8" x14ac:dyDescent="0.25">
      <c r="A1410" s="29" t="s">
        <v>72</v>
      </c>
      <c r="B1410" s="29">
        <v>704</v>
      </c>
      <c r="C1410" s="29">
        <v>235</v>
      </c>
      <c r="D1410" s="29">
        <v>0</v>
      </c>
      <c r="E1410" s="29">
        <v>0</v>
      </c>
      <c r="F1410" s="29">
        <v>0</v>
      </c>
      <c r="G1410" s="29">
        <v>52</v>
      </c>
      <c r="H1410" s="29">
        <v>417</v>
      </c>
    </row>
    <row r="1411" spans="1:8" x14ac:dyDescent="0.25">
      <c r="A1411" s="29" t="s">
        <v>73</v>
      </c>
      <c r="B1411" s="29">
        <v>668</v>
      </c>
      <c r="C1411" s="29">
        <v>131</v>
      </c>
      <c r="D1411" s="29">
        <v>0</v>
      </c>
      <c r="E1411" s="29">
        <v>0</v>
      </c>
      <c r="F1411" s="29">
        <v>0</v>
      </c>
      <c r="G1411" s="29">
        <v>146</v>
      </c>
      <c r="H1411" s="29">
        <v>391</v>
      </c>
    </row>
    <row r="1412" spans="1:8" x14ac:dyDescent="0.25">
      <c r="A1412" s="29" t="s">
        <v>74</v>
      </c>
      <c r="B1412" s="29">
        <v>207</v>
      </c>
      <c r="C1412" s="29">
        <v>15</v>
      </c>
      <c r="D1412" s="29">
        <v>0</v>
      </c>
      <c r="E1412" s="29">
        <v>0</v>
      </c>
      <c r="F1412" s="29">
        <v>0</v>
      </c>
      <c r="G1412" s="29">
        <v>30</v>
      </c>
      <c r="H1412" s="29">
        <v>162</v>
      </c>
    </row>
    <row r="1413" spans="1:8" x14ac:dyDescent="0.25">
      <c r="A1413" s="29" t="s">
        <v>75</v>
      </c>
      <c r="B1413" s="29">
        <v>134</v>
      </c>
      <c r="C1413" s="29">
        <v>28</v>
      </c>
      <c r="D1413" s="29">
        <v>0</v>
      </c>
      <c r="E1413" s="29">
        <v>0</v>
      </c>
      <c r="F1413" s="29">
        <v>0</v>
      </c>
      <c r="G1413" s="29">
        <v>14</v>
      </c>
      <c r="H1413" s="29">
        <v>92</v>
      </c>
    </row>
    <row r="1414" spans="1:8" x14ac:dyDescent="0.25">
      <c r="A1414" s="29" t="s">
        <v>76</v>
      </c>
      <c r="B1414" s="29">
        <v>113</v>
      </c>
      <c r="C1414" s="29">
        <v>30</v>
      </c>
      <c r="D1414" s="29">
        <v>0</v>
      </c>
      <c r="E1414" s="29">
        <v>0</v>
      </c>
      <c r="F1414" s="29">
        <v>0</v>
      </c>
      <c r="G1414" s="29">
        <v>37</v>
      </c>
      <c r="H1414" s="29">
        <v>46</v>
      </c>
    </row>
    <row r="1415" spans="1:8" x14ac:dyDescent="0.25">
      <c r="A1415" s="29" t="s">
        <v>77</v>
      </c>
      <c r="B1415" s="29">
        <v>559</v>
      </c>
      <c r="C1415" s="29">
        <v>295</v>
      </c>
      <c r="D1415" s="29">
        <v>0</v>
      </c>
      <c r="E1415" s="29">
        <v>0</v>
      </c>
      <c r="F1415" s="29">
        <v>0</v>
      </c>
      <c r="G1415" s="29">
        <v>91</v>
      </c>
      <c r="H1415" s="29">
        <v>173</v>
      </c>
    </row>
    <row r="1416" spans="1:8" x14ac:dyDescent="0.25">
      <c r="A1416" s="29" t="s">
        <v>78</v>
      </c>
      <c r="B1416" s="29">
        <v>796</v>
      </c>
      <c r="C1416" s="29">
        <v>215</v>
      </c>
      <c r="D1416" s="29">
        <v>0</v>
      </c>
      <c r="E1416" s="29">
        <v>0</v>
      </c>
      <c r="F1416" s="29">
        <v>0</v>
      </c>
      <c r="G1416" s="29">
        <v>114</v>
      </c>
      <c r="H1416" s="29">
        <v>467</v>
      </c>
    </row>
    <row r="1417" spans="1:8" x14ac:dyDescent="0.25">
      <c r="A1417" s="29" t="s">
        <v>79</v>
      </c>
      <c r="B1417" s="29">
        <v>2735</v>
      </c>
      <c r="C1417" s="29">
        <v>340</v>
      </c>
      <c r="D1417" s="29">
        <v>0</v>
      </c>
      <c r="E1417" s="29">
        <v>0</v>
      </c>
      <c r="F1417" s="29">
        <v>0</v>
      </c>
      <c r="G1417" s="29">
        <v>1905</v>
      </c>
      <c r="H1417" s="29">
        <v>490</v>
      </c>
    </row>
    <row r="1418" spans="1:8" x14ac:dyDescent="0.25">
      <c r="A1418" s="29" t="s">
        <v>80</v>
      </c>
      <c r="B1418" s="29">
        <v>1621</v>
      </c>
      <c r="C1418" s="29">
        <v>553</v>
      </c>
      <c r="D1418" s="29">
        <v>0</v>
      </c>
      <c r="E1418" s="29">
        <v>0</v>
      </c>
      <c r="F1418" s="29">
        <v>0</v>
      </c>
      <c r="G1418" s="29">
        <v>636</v>
      </c>
      <c r="H1418" s="29">
        <v>432</v>
      </c>
    </row>
    <row r="1419" spans="1:8" x14ac:dyDescent="0.25">
      <c r="A1419" s="29" t="s">
        <v>81</v>
      </c>
      <c r="B1419" s="29">
        <v>772</v>
      </c>
      <c r="C1419" s="29">
        <v>221</v>
      </c>
      <c r="D1419" s="29">
        <v>0</v>
      </c>
      <c r="E1419" s="29">
        <v>0</v>
      </c>
      <c r="F1419" s="29">
        <v>0</v>
      </c>
      <c r="G1419" s="29">
        <v>290</v>
      </c>
      <c r="H1419" s="29">
        <v>261</v>
      </c>
    </row>
    <row r="1420" spans="1:8" x14ac:dyDescent="0.25">
      <c r="A1420" s="29" t="s">
        <v>82</v>
      </c>
      <c r="B1420" s="29">
        <v>1508</v>
      </c>
      <c r="C1420" s="29">
        <v>227</v>
      </c>
      <c r="D1420" s="29">
        <v>0</v>
      </c>
      <c r="E1420" s="29">
        <v>0</v>
      </c>
      <c r="F1420" s="29">
        <v>0</v>
      </c>
      <c r="G1420" s="29">
        <v>981</v>
      </c>
      <c r="H1420" s="29">
        <v>300</v>
      </c>
    </row>
    <row r="1421" spans="1:8" x14ac:dyDescent="0.25">
      <c r="A1421" s="29" t="s">
        <v>83</v>
      </c>
      <c r="B1421" s="29">
        <v>2353</v>
      </c>
      <c r="C1421" s="29">
        <v>905</v>
      </c>
      <c r="D1421" s="29">
        <v>0</v>
      </c>
      <c r="E1421" s="29">
        <v>0</v>
      </c>
      <c r="F1421" s="29">
        <v>0</v>
      </c>
      <c r="G1421" s="29">
        <v>763</v>
      </c>
      <c r="H1421" s="29">
        <v>685</v>
      </c>
    </row>
    <row r="1422" spans="1:8" x14ac:dyDescent="0.25">
      <c r="A1422" s="29" t="s">
        <v>84</v>
      </c>
      <c r="B1422" s="29">
        <v>2255</v>
      </c>
      <c r="C1422" s="29">
        <v>646</v>
      </c>
      <c r="D1422" s="29">
        <v>0</v>
      </c>
      <c r="E1422" s="29">
        <v>0</v>
      </c>
      <c r="F1422" s="29">
        <v>0</v>
      </c>
      <c r="G1422" s="29">
        <v>761</v>
      </c>
      <c r="H1422" s="29">
        <v>848</v>
      </c>
    </row>
    <row r="1423" spans="1:8" x14ac:dyDescent="0.25">
      <c r="A1423" s="29" t="s">
        <v>85</v>
      </c>
      <c r="B1423" s="29">
        <v>22175</v>
      </c>
      <c r="C1423" s="29">
        <v>3155</v>
      </c>
      <c r="D1423" s="29">
        <v>0</v>
      </c>
      <c r="E1423" s="29">
        <v>0</v>
      </c>
      <c r="F1423" s="29">
        <v>0</v>
      </c>
      <c r="G1423" s="29">
        <v>16811</v>
      </c>
      <c r="H1423" s="29">
        <v>2209</v>
      </c>
    </row>
    <row r="1424" spans="1:8" x14ac:dyDescent="0.25">
      <c r="A1424" s="29" t="s">
        <v>86</v>
      </c>
      <c r="B1424" s="29">
        <v>4844</v>
      </c>
      <c r="C1424" s="29">
        <v>1572</v>
      </c>
      <c r="D1424" s="29">
        <v>0</v>
      </c>
      <c r="E1424" s="29">
        <v>0</v>
      </c>
      <c r="F1424" s="29">
        <v>0</v>
      </c>
      <c r="G1424" s="29">
        <v>2378</v>
      </c>
      <c r="H1424" s="29">
        <v>894</v>
      </c>
    </row>
    <row r="1425" spans="1:8" x14ac:dyDescent="0.25">
      <c r="A1425" s="29" t="s">
        <v>87</v>
      </c>
      <c r="B1425" s="29">
        <v>2546</v>
      </c>
      <c r="C1425" s="29">
        <v>868</v>
      </c>
      <c r="D1425" s="29">
        <v>0</v>
      </c>
      <c r="E1425" s="29">
        <v>0</v>
      </c>
      <c r="F1425" s="29">
        <v>0</v>
      </c>
      <c r="G1425" s="29">
        <v>1016</v>
      </c>
      <c r="H1425" s="29">
        <v>662</v>
      </c>
    </row>
    <row r="1426" spans="1:8" x14ac:dyDescent="0.25">
      <c r="A1426" s="29" t="s">
        <v>88</v>
      </c>
      <c r="B1426" s="29">
        <v>4426</v>
      </c>
      <c r="C1426" s="29">
        <v>703</v>
      </c>
      <c r="D1426" s="29">
        <v>0</v>
      </c>
      <c r="E1426" s="29">
        <v>0</v>
      </c>
      <c r="F1426" s="29">
        <v>0</v>
      </c>
      <c r="G1426" s="29">
        <v>2995</v>
      </c>
      <c r="H1426" s="29">
        <v>728</v>
      </c>
    </row>
    <row r="1427" spans="1:8" x14ac:dyDescent="0.25">
      <c r="A1427" s="29" t="s">
        <v>89</v>
      </c>
      <c r="B1427" s="29">
        <v>8930</v>
      </c>
      <c r="C1427" s="29">
        <v>3218</v>
      </c>
      <c r="D1427" s="29">
        <v>0</v>
      </c>
      <c r="E1427" s="29">
        <v>0</v>
      </c>
      <c r="F1427" s="29">
        <v>0</v>
      </c>
      <c r="G1427" s="29">
        <v>3246</v>
      </c>
      <c r="H1427" s="29">
        <v>2466</v>
      </c>
    </row>
    <row r="1428" spans="1:8" x14ac:dyDescent="0.25">
      <c r="A1428" s="29" t="s">
        <v>90</v>
      </c>
      <c r="B1428" s="29">
        <v>7514</v>
      </c>
      <c r="C1428" s="29">
        <v>2264</v>
      </c>
      <c r="D1428" s="29">
        <v>0</v>
      </c>
      <c r="E1428" s="29">
        <v>0</v>
      </c>
      <c r="F1428" s="29">
        <v>0</v>
      </c>
      <c r="G1428" s="29">
        <v>2864</v>
      </c>
      <c r="H1428" s="29">
        <v>2386</v>
      </c>
    </row>
    <row r="1429" spans="1:8" x14ac:dyDescent="0.25">
      <c r="A1429" s="29" t="s">
        <v>91</v>
      </c>
      <c r="B1429" s="29">
        <v>19024</v>
      </c>
      <c r="C1429" s="29">
        <v>3945</v>
      </c>
      <c r="D1429" s="29">
        <v>0</v>
      </c>
      <c r="E1429" s="29">
        <v>0</v>
      </c>
      <c r="F1429" s="29">
        <v>0</v>
      </c>
      <c r="G1429" s="29">
        <v>13784</v>
      </c>
      <c r="H1429" s="29">
        <v>1295</v>
      </c>
    </row>
    <row r="1430" spans="1:8" x14ac:dyDescent="0.25">
      <c r="A1430" s="29" t="s">
        <v>92</v>
      </c>
      <c r="B1430" s="29">
        <v>5123</v>
      </c>
      <c r="C1430" s="29">
        <v>460</v>
      </c>
      <c r="D1430" s="29">
        <v>0</v>
      </c>
      <c r="E1430" s="29">
        <v>0</v>
      </c>
      <c r="F1430" s="29">
        <v>0</v>
      </c>
      <c r="G1430" s="29">
        <v>4073</v>
      </c>
      <c r="H1430" s="29">
        <v>590</v>
      </c>
    </row>
    <row r="1431" spans="1:8" x14ac:dyDescent="0.25">
      <c r="A1431" s="29" t="s">
        <v>93</v>
      </c>
      <c r="B1431" s="29">
        <v>3412</v>
      </c>
      <c r="C1431" s="29">
        <v>2954</v>
      </c>
      <c r="D1431" s="29">
        <v>0</v>
      </c>
      <c r="E1431" s="29">
        <v>0</v>
      </c>
      <c r="F1431" s="29">
        <v>0</v>
      </c>
      <c r="G1431" s="29">
        <v>396</v>
      </c>
      <c r="H1431" s="29">
        <v>62</v>
      </c>
    </row>
    <row r="1432" spans="1:8" x14ac:dyDescent="0.25">
      <c r="A1432" s="29" t="s">
        <v>94</v>
      </c>
      <c r="B1432" s="29">
        <v>9759</v>
      </c>
      <c r="C1432" s="29">
        <v>2558</v>
      </c>
      <c r="D1432" s="29">
        <v>0</v>
      </c>
      <c r="E1432" s="29">
        <v>0</v>
      </c>
      <c r="F1432" s="29">
        <v>0</v>
      </c>
      <c r="G1432" s="29">
        <v>6148</v>
      </c>
      <c r="H1432" s="29">
        <v>1053</v>
      </c>
    </row>
    <row r="1433" spans="1:8" x14ac:dyDescent="0.25">
      <c r="A1433" s="29" t="s">
        <v>95</v>
      </c>
      <c r="B1433" s="29">
        <v>5421</v>
      </c>
      <c r="C1433" s="29">
        <v>1526</v>
      </c>
      <c r="D1433" s="29">
        <v>0</v>
      </c>
      <c r="E1433" s="29">
        <v>0</v>
      </c>
      <c r="F1433" s="29">
        <v>0</v>
      </c>
      <c r="G1433" s="29">
        <v>3064</v>
      </c>
      <c r="H1433" s="29">
        <v>831</v>
      </c>
    </row>
    <row r="1434" spans="1:8" x14ac:dyDescent="0.25">
      <c r="A1434" s="29" t="s">
        <v>96</v>
      </c>
      <c r="B1434" s="29">
        <v>10476</v>
      </c>
      <c r="C1434" s="29">
        <v>5111</v>
      </c>
      <c r="D1434" s="29">
        <v>0</v>
      </c>
      <c r="E1434" s="29">
        <v>0</v>
      </c>
      <c r="F1434" s="29">
        <v>0</v>
      </c>
      <c r="G1434" s="29">
        <v>4606</v>
      </c>
      <c r="H1434" s="29">
        <v>759</v>
      </c>
    </row>
    <row r="1435" spans="1:8" x14ac:dyDescent="0.25">
      <c r="A1435" s="29" t="s">
        <v>97</v>
      </c>
      <c r="B1435" s="29">
        <v>1401</v>
      </c>
      <c r="C1435" s="29">
        <v>472</v>
      </c>
      <c r="D1435" s="29">
        <v>0</v>
      </c>
      <c r="E1435" s="29">
        <v>0</v>
      </c>
      <c r="F1435" s="29">
        <v>0</v>
      </c>
      <c r="G1435" s="29">
        <v>839</v>
      </c>
      <c r="H1435" s="29">
        <v>90</v>
      </c>
    </row>
    <row r="1436" spans="1:8" x14ac:dyDescent="0.25">
      <c r="A1436" s="29" t="s">
        <v>98</v>
      </c>
      <c r="B1436" s="29">
        <v>9487</v>
      </c>
      <c r="C1436" s="29">
        <v>4054</v>
      </c>
      <c r="D1436" s="29">
        <v>0</v>
      </c>
      <c r="E1436" s="29">
        <v>0</v>
      </c>
      <c r="F1436" s="29">
        <v>0</v>
      </c>
      <c r="G1436" s="29">
        <v>5211</v>
      </c>
      <c r="H1436" s="29">
        <v>222</v>
      </c>
    </row>
    <row r="1437" spans="1:8" x14ac:dyDescent="0.25">
      <c r="A1437" s="29" t="s">
        <v>99</v>
      </c>
      <c r="B1437" s="29">
        <v>8286</v>
      </c>
      <c r="C1437" s="29">
        <v>7128</v>
      </c>
      <c r="D1437" s="29">
        <v>0</v>
      </c>
      <c r="E1437" s="29">
        <v>0</v>
      </c>
      <c r="F1437" s="29">
        <v>0</v>
      </c>
      <c r="G1437" s="29">
        <v>1130</v>
      </c>
      <c r="H1437" s="29">
        <v>28</v>
      </c>
    </row>
    <row r="1438" spans="1:8" x14ac:dyDescent="0.25">
      <c r="A1438" s="29" t="s">
        <v>100</v>
      </c>
      <c r="B1438" s="29">
        <v>1759</v>
      </c>
      <c r="C1438" s="29">
        <v>628</v>
      </c>
      <c r="D1438" s="29">
        <v>0</v>
      </c>
      <c r="E1438" s="29">
        <v>0</v>
      </c>
      <c r="F1438" s="29">
        <v>0</v>
      </c>
      <c r="G1438" s="29">
        <v>1060</v>
      </c>
      <c r="H1438" s="29">
        <v>71</v>
      </c>
    </row>
    <row r="1439" spans="1:8" x14ac:dyDescent="0.25">
      <c r="A1439" s="29" t="s">
        <v>101</v>
      </c>
      <c r="B1439" s="29">
        <v>3761</v>
      </c>
      <c r="C1439" s="29">
        <v>1870</v>
      </c>
      <c r="D1439" s="29">
        <v>0</v>
      </c>
      <c r="E1439" s="29">
        <v>0</v>
      </c>
      <c r="F1439" s="29">
        <v>0</v>
      </c>
      <c r="G1439" s="29">
        <v>1462</v>
      </c>
      <c r="H1439" s="29">
        <v>429</v>
      </c>
    </row>
    <row r="1440" spans="1:8" x14ac:dyDescent="0.25">
      <c r="A1440" s="29" t="s">
        <v>102</v>
      </c>
      <c r="B1440" s="29">
        <v>2171</v>
      </c>
      <c r="C1440" s="29">
        <v>750</v>
      </c>
      <c r="D1440" s="29">
        <v>0</v>
      </c>
      <c r="E1440" s="29">
        <v>0</v>
      </c>
      <c r="F1440" s="29">
        <v>0</v>
      </c>
      <c r="G1440" s="29">
        <v>1288</v>
      </c>
      <c r="H1440" s="29">
        <v>133</v>
      </c>
    </row>
    <row r="1441" spans="1:8" x14ac:dyDescent="0.25">
      <c r="A1441" s="29" t="s">
        <v>536</v>
      </c>
      <c r="B1441" s="29"/>
      <c r="C1441" s="29"/>
      <c r="D1441" s="29"/>
      <c r="E1441" s="29"/>
      <c r="F1441" s="29"/>
      <c r="G1441" s="29"/>
      <c r="H1441" s="29"/>
    </row>
    <row r="1442" spans="1:8" x14ac:dyDescent="0.25">
      <c r="A1442" s="29" t="s">
        <v>0</v>
      </c>
      <c r="B1442" s="29" t="s">
        <v>1</v>
      </c>
      <c r="C1442" s="29" t="s">
        <v>2</v>
      </c>
      <c r="D1442" s="29" t="s">
        <v>3</v>
      </c>
      <c r="E1442" s="29" t="s">
        <v>4</v>
      </c>
      <c r="F1442" s="29" t="s">
        <v>5</v>
      </c>
      <c r="G1442" s="29" t="s">
        <v>6</v>
      </c>
      <c r="H1442" s="29" t="s">
        <v>7</v>
      </c>
    </row>
    <row r="1443" spans="1:8" x14ac:dyDescent="0.25">
      <c r="A1443" s="29" t="s">
        <v>8</v>
      </c>
      <c r="B1443" s="29" t="s">
        <v>9</v>
      </c>
      <c r="C1443" s="29" t="s">
        <v>9</v>
      </c>
      <c r="D1443" s="29" t="s">
        <v>9</v>
      </c>
      <c r="E1443" s="29" t="s">
        <v>9</v>
      </c>
      <c r="F1443" s="29" t="s">
        <v>9</v>
      </c>
      <c r="G1443" s="29" t="s">
        <v>9</v>
      </c>
      <c r="H1443" s="29" t="s">
        <v>9</v>
      </c>
    </row>
    <row r="1444" spans="1:8" x14ac:dyDescent="0.25">
      <c r="A1444" s="29" t="s">
        <v>10</v>
      </c>
      <c r="B1444" s="29">
        <v>0</v>
      </c>
      <c r="C1444" s="29">
        <v>0</v>
      </c>
      <c r="D1444" s="29">
        <v>0</v>
      </c>
      <c r="E1444" s="29">
        <v>0</v>
      </c>
      <c r="F1444" s="29">
        <v>0</v>
      </c>
      <c r="G1444" s="29">
        <v>0</v>
      </c>
      <c r="H1444" s="29">
        <v>0</v>
      </c>
    </row>
    <row r="1445" spans="1:8" x14ac:dyDescent="0.25">
      <c r="A1445" s="29" t="s">
        <v>11</v>
      </c>
      <c r="B1445" s="29">
        <v>0</v>
      </c>
      <c r="C1445" s="29">
        <v>0</v>
      </c>
      <c r="D1445" s="29">
        <v>0</v>
      </c>
      <c r="E1445" s="29">
        <v>0</v>
      </c>
      <c r="F1445" s="29">
        <v>0</v>
      </c>
      <c r="G1445" s="29">
        <v>0</v>
      </c>
      <c r="H1445" s="29">
        <v>0</v>
      </c>
    </row>
    <row r="1446" spans="1:8" x14ac:dyDescent="0.25">
      <c r="A1446" s="29" t="s">
        <v>12</v>
      </c>
      <c r="B1446" s="29">
        <v>0</v>
      </c>
      <c r="C1446" s="29">
        <v>0</v>
      </c>
      <c r="D1446" s="29">
        <v>0</v>
      </c>
      <c r="E1446" s="29">
        <v>0</v>
      </c>
      <c r="F1446" s="29">
        <v>0</v>
      </c>
      <c r="G1446" s="29">
        <v>0</v>
      </c>
      <c r="H1446" s="29">
        <v>0</v>
      </c>
    </row>
    <row r="1447" spans="1:8" x14ac:dyDescent="0.25">
      <c r="A1447" s="29" t="s">
        <v>13</v>
      </c>
      <c r="B1447" s="29">
        <v>0</v>
      </c>
      <c r="C1447" s="29">
        <v>0</v>
      </c>
      <c r="D1447" s="29">
        <v>0</v>
      </c>
      <c r="E1447" s="29">
        <v>0</v>
      </c>
      <c r="F1447" s="29">
        <v>0</v>
      </c>
      <c r="G1447" s="29">
        <v>0</v>
      </c>
      <c r="H1447" s="29">
        <v>0</v>
      </c>
    </row>
    <row r="1448" spans="1:8" x14ac:dyDescent="0.25">
      <c r="A1448" s="29" t="s">
        <v>14</v>
      </c>
      <c r="B1448" s="29">
        <v>0</v>
      </c>
      <c r="C1448" s="29">
        <v>0</v>
      </c>
      <c r="D1448" s="29">
        <v>0</v>
      </c>
      <c r="E1448" s="29">
        <v>0</v>
      </c>
      <c r="F1448" s="29">
        <v>0</v>
      </c>
      <c r="G1448" s="29">
        <v>0</v>
      </c>
      <c r="H1448" s="29">
        <v>0</v>
      </c>
    </row>
    <row r="1449" spans="1:8" x14ac:dyDescent="0.25">
      <c r="A1449" s="29" t="s">
        <v>15</v>
      </c>
      <c r="B1449" s="29">
        <v>0</v>
      </c>
      <c r="C1449" s="29">
        <v>0</v>
      </c>
      <c r="D1449" s="29">
        <v>0</v>
      </c>
      <c r="E1449" s="29">
        <v>0</v>
      </c>
      <c r="F1449" s="29">
        <v>0</v>
      </c>
      <c r="G1449" s="29">
        <v>0</v>
      </c>
      <c r="H1449" s="29">
        <v>0</v>
      </c>
    </row>
    <row r="1450" spans="1:8" x14ac:dyDescent="0.25">
      <c r="A1450" s="29" t="s">
        <v>16</v>
      </c>
      <c r="B1450" s="29">
        <v>0</v>
      </c>
      <c r="C1450" s="29">
        <v>0</v>
      </c>
      <c r="D1450" s="29">
        <v>0</v>
      </c>
      <c r="E1450" s="29">
        <v>0</v>
      </c>
      <c r="F1450" s="29">
        <v>0</v>
      </c>
      <c r="G1450" s="29">
        <v>0</v>
      </c>
      <c r="H1450" s="29">
        <v>0</v>
      </c>
    </row>
    <row r="1451" spans="1:8" x14ac:dyDescent="0.25">
      <c r="A1451" s="29" t="s">
        <v>17</v>
      </c>
      <c r="B1451" s="29">
        <v>0</v>
      </c>
      <c r="C1451" s="29">
        <v>0</v>
      </c>
      <c r="D1451" s="29">
        <v>0</v>
      </c>
      <c r="E1451" s="29">
        <v>0</v>
      </c>
      <c r="F1451" s="29">
        <v>0</v>
      </c>
      <c r="G1451" s="29">
        <v>0</v>
      </c>
      <c r="H1451" s="29">
        <v>0</v>
      </c>
    </row>
    <row r="1452" spans="1:8" x14ac:dyDescent="0.25">
      <c r="A1452" s="29" t="s">
        <v>18</v>
      </c>
      <c r="B1452" s="29">
        <v>0</v>
      </c>
      <c r="C1452" s="29">
        <v>0</v>
      </c>
      <c r="D1452" s="29">
        <v>0</v>
      </c>
      <c r="E1452" s="29">
        <v>0</v>
      </c>
      <c r="F1452" s="29">
        <v>0</v>
      </c>
      <c r="G1452" s="29">
        <v>0</v>
      </c>
      <c r="H1452" s="29">
        <v>0</v>
      </c>
    </row>
    <row r="1453" spans="1:8" x14ac:dyDescent="0.25">
      <c r="A1453" s="29" t="s">
        <v>19</v>
      </c>
      <c r="B1453" s="29">
        <v>0</v>
      </c>
      <c r="C1453" s="29">
        <v>0</v>
      </c>
      <c r="D1453" s="29">
        <v>0</v>
      </c>
      <c r="E1453" s="29">
        <v>0</v>
      </c>
      <c r="F1453" s="29">
        <v>0</v>
      </c>
      <c r="G1453" s="29">
        <v>0</v>
      </c>
      <c r="H1453" s="29">
        <v>0</v>
      </c>
    </row>
    <row r="1454" spans="1:8" x14ac:dyDescent="0.25">
      <c r="A1454" s="29" t="s">
        <v>20</v>
      </c>
      <c r="B1454" s="29">
        <v>1</v>
      </c>
      <c r="C1454" s="29">
        <v>0</v>
      </c>
      <c r="D1454" s="29">
        <v>0</v>
      </c>
      <c r="E1454" s="29">
        <v>0</v>
      </c>
      <c r="F1454" s="29">
        <v>0</v>
      </c>
      <c r="G1454" s="29">
        <v>0</v>
      </c>
      <c r="H1454" s="29">
        <v>1</v>
      </c>
    </row>
    <row r="1455" spans="1:8" x14ac:dyDescent="0.25">
      <c r="A1455" s="29" t="s">
        <v>21</v>
      </c>
      <c r="B1455" s="29">
        <v>0</v>
      </c>
      <c r="C1455" s="29">
        <v>0</v>
      </c>
      <c r="D1455" s="29">
        <v>0</v>
      </c>
      <c r="E1455" s="29">
        <v>0</v>
      </c>
      <c r="F1455" s="29">
        <v>0</v>
      </c>
      <c r="G1455" s="29">
        <v>0</v>
      </c>
      <c r="H1455" s="29">
        <v>0</v>
      </c>
    </row>
    <row r="1456" spans="1:8" x14ac:dyDescent="0.25">
      <c r="A1456" s="29" t="s">
        <v>22</v>
      </c>
      <c r="B1456" s="29">
        <v>0</v>
      </c>
      <c r="C1456" s="29">
        <v>0</v>
      </c>
      <c r="D1456" s="29">
        <v>0</v>
      </c>
      <c r="E1456" s="29">
        <v>0</v>
      </c>
      <c r="F1456" s="29">
        <v>0</v>
      </c>
      <c r="G1456" s="29">
        <v>0</v>
      </c>
      <c r="H1456" s="29">
        <v>0</v>
      </c>
    </row>
    <row r="1457" spans="1:8" x14ac:dyDescent="0.25">
      <c r="A1457" s="29" t="s">
        <v>537</v>
      </c>
      <c r="B1457" s="29"/>
      <c r="C1457" s="29"/>
      <c r="D1457" s="29"/>
      <c r="E1457" s="29"/>
      <c r="F1457" s="29"/>
      <c r="G1457" s="29"/>
      <c r="H1457" s="29"/>
    </row>
    <row r="1458" spans="1:8" x14ac:dyDescent="0.25">
      <c r="A1458" s="29" t="s">
        <v>23</v>
      </c>
      <c r="B1458" s="29" t="s">
        <v>1</v>
      </c>
      <c r="C1458" s="29" t="s">
        <v>2</v>
      </c>
      <c r="D1458" s="29" t="s">
        <v>3</v>
      </c>
      <c r="E1458" s="29" t="s">
        <v>4</v>
      </c>
      <c r="F1458" s="29" t="s">
        <v>5</v>
      </c>
      <c r="G1458" s="29" t="s">
        <v>6</v>
      </c>
      <c r="H1458" s="29" t="s">
        <v>7</v>
      </c>
    </row>
    <row r="1459" spans="1:8" x14ac:dyDescent="0.25">
      <c r="A1459" s="29" t="s">
        <v>8</v>
      </c>
      <c r="B1459" s="29" t="s">
        <v>9</v>
      </c>
      <c r="C1459" s="29" t="s">
        <v>9</v>
      </c>
      <c r="D1459" s="29" t="s">
        <v>9</v>
      </c>
      <c r="E1459" s="29" t="s">
        <v>9</v>
      </c>
      <c r="F1459" s="29" t="s">
        <v>9</v>
      </c>
      <c r="G1459" s="29" t="s">
        <v>9</v>
      </c>
      <c r="H1459" s="29" t="s">
        <v>9</v>
      </c>
    </row>
    <row r="1460" spans="1:8" x14ac:dyDescent="0.25">
      <c r="A1460" s="29" t="s">
        <v>10</v>
      </c>
      <c r="B1460" s="29">
        <v>0</v>
      </c>
      <c r="C1460" s="29">
        <v>0</v>
      </c>
      <c r="D1460" s="29">
        <v>0</v>
      </c>
      <c r="E1460" s="29">
        <v>0</v>
      </c>
      <c r="F1460" s="29">
        <v>0</v>
      </c>
      <c r="G1460" s="29">
        <v>0</v>
      </c>
      <c r="H1460" s="29">
        <v>0</v>
      </c>
    </row>
    <row r="1461" spans="1:8" x14ac:dyDescent="0.25">
      <c r="A1461" s="29" t="s">
        <v>11</v>
      </c>
      <c r="B1461" s="29">
        <v>0</v>
      </c>
      <c r="C1461" s="29">
        <v>0</v>
      </c>
      <c r="D1461" s="29">
        <v>0</v>
      </c>
      <c r="E1461" s="29">
        <v>0</v>
      </c>
      <c r="F1461" s="29">
        <v>0</v>
      </c>
      <c r="G1461" s="29">
        <v>0</v>
      </c>
      <c r="H1461" s="29">
        <v>0</v>
      </c>
    </row>
    <row r="1462" spans="1:8" x14ac:dyDescent="0.25">
      <c r="A1462" s="29" t="s">
        <v>12</v>
      </c>
      <c r="B1462" s="29">
        <v>0</v>
      </c>
      <c r="C1462" s="29">
        <v>0</v>
      </c>
      <c r="D1462" s="29">
        <v>0</v>
      </c>
      <c r="E1462" s="29">
        <v>0</v>
      </c>
      <c r="F1462" s="29">
        <v>0</v>
      </c>
      <c r="G1462" s="29">
        <v>0</v>
      </c>
      <c r="H1462" s="29">
        <v>0</v>
      </c>
    </row>
    <row r="1463" spans="1:8" x14ac:dyDescent="0.25">
      <c r="A1463" s="29" t="s">
        <v>13</v>
      </c>
      <c r="B1463" s="29">
        <v>0</v>
      </c>
      <c r="C1463" s="29">
        <v>0</v>
      </c>
      <c r="D1463" s="29">
        <v>0</v>
      </c>
      <c r="E1463" s="29">
        <v>0</v>
      </c>
      <c r="F1463" s="29">
        <v>0</v>
      </c>
      <c r="G1463" s="29">
        <v>0</v>
      </c>
      <c r="H1463" s="29">
        <v>0</v>
      </c>
    </row>
    <row r="1464" spans="1:8" x14ac:dyDescent="0.25">
      <c r="A1464" s="29" t="s">
        <v>14</v>
      </c>
      <c r="B1464" s="29">
        <v>0</v>
      </c>
      <c r="C1464" s="29">
        <v>0</v>
      </c>
      <c r="D1464" s="29">
        <v>0</v>
      </c>
      <c r="E1464" s="29">
        <v>0</v>
      </c>
      <c r="F1464" s="29">
        <v>0</v>
      </c>
      <c r="G1464" s="29">
        <v>0</v>
      </c>
      <c r="H1464" s="29">
        <v>0</v>
      </c>
    </row>
    <row r="1465" spans="1:8" x14ac:dyDescent="0.25">
      <c r="A1465" s="29" t="s">
        <v>15</v>
      </c>
      <c r="B1465" s="29">
        <v>0</v>
      </c>
      <c r="C1465" s="29">
        <v>0</v>
      </c>
      <c r="D1465" s="29">
        <v>0</v>
      </c>
      <c r="E1465" s="29">
        <v>0</v>
      </c>
      <c r="F1465" s="29">
        <v>0</v>
      </c>
      <c r="G1465" s="29">
        <v>0</v>
      </c>
      <c r="H1465" s="29">
        <v>0</v>
      </c>
    </row>
    <row r="1466" spans="1:8" x14ac:dyDescent="0.25">
      <c r="A1466" s="29" t="s">
        <v>16</v>
      </c>
      <c r="B1466" s="29">
        <v>0</v>
      </c>
      <c r="C1466" s="29">
        <v>0</v>
      </c>
      <c r="D1466" s="29">
        <v>0</v>
      </c>
      <c r="E1466" s="29">
        <v>0</v>
      </c>
      <c r="F1466" s="29">
        <v>0</v>
      </c>
      <c r="G1466" s="29">
        <v>0</v>
      </c>
      <c r="H1466" s="29">
        <v>0</v>
      </c>
    </row>
    <row r="1467" spans="1:8" x14ac:dyDescent="0.25">
      <c r="A1467" s="29" t="s">
        <v>17</v>
      </c>
      <c r="B1467" s="29">
        <v>0</v>
      </c>
      <c r="C1467" s="29">
        <v>0</v>
      </c>
      <c r="D1467" s="29">
        <v>0</v>
      </c>
      <c r="E1467" s="29">
        <v>0</v>
      </c>
      <c r="F1467" s="29">
        <v>0</v>
      </c>
      <c r="G1467" s="29">
        <v>0</v>
      </c>
      <c r="H1467" s="29">
        <v>0</v>
      </c>
    </row>
    <row r="1468" spans="1:8" x14ac:dyDescent="0.25">
      <c r="A1468" s="29" t="s">
        <v>18</v>
      </c>
      <c r="B1468" s="29">
        <v>0</v>
      </c>
      <c r="C1468" s="29">
        <v>0</v>
      </c>
      <c r="D1468" s="29">
        <v>0</v>
      </c>
      <c r="E1468" s="29">
        <v>0</v>
      </c>
      <c r="F1468" s="29">
        <v>0</v>
      </c>
      <c r="G1468" s="29">
        <v>0</v>
      </c>
      <c r="H1468" s="29">
        <v>0</v>
      </c>
    </row>
    <row r="1469" spans="1:8" x14ac:dyDescent="0.25">
      <c r="A1469" s="29" t="s">
        <v>19</v>
      </c>
      <c r="B1469" s="29">
        <v>0</v>
      </c>
      <c r="C1469" s="29">
        <v>0</v>
      </c>
      <c r="D1469" s="29">
        <v>0</v>
      </c>
      <c r="E1469" s="29">
        <v>0</v>
      </c>
      <c r="F1469" s="29">
        <v>0</v>
      </c>
      <c r="G1469" s="29">
        <v>0</v>
      </c>
      <c r="H1469" s="29">
        <v>0</v>
      </c>
    </row>
    <row r="1470" spans="1:8" x14ac:dyDescent="0.25">
      <c r="A1470" s="29" t="s">
        <v>20</v>
      </c>
      <c r="B1470" s="29">
        <v>0</v>
      </c>
      <c r="C1470" s="29">
        <v>0</v>
      </c>
      <c r="D1470" s="29">
        <v>0</v>
      </c>
      <c r="E1470" s="29">
        <v>0</v>
      </c>
      <c r="F1470" s="29">
        <v>0</v>
      </c>
      <c r="G1470" s="29">
        <v>0</v>
      </c>
      <c r="H1470" s="29">
        <v>0</v>
      </c>
    </row>
    <row r="1471" spans="1:8" x14ac:dyDescent="0.25">
      <c r="A1471" s="29" t="s">
        <v>21</v>
      </c>
      <c r="B1471" s="29">
        <v>0</v>
      </c>
      <c r="C1471" s="29">
        <v>0</v>
      </c>
      <c r="D1471" s="29">
        <v>0</v>
      </c>
      <c r="E1471" s="29">
        <v>0</v>
      </c>
      <c r="F1471" s="29">
        <v>0</v>
      </c>
      <c r="G1471" s="29">
        <v>0</v>
      </c>
      <c r="H1471" s="29">
        <v>0</v>
      </c>
    </row>
    <row r="1472" spans="1:8" x14ac:dyDescent="0.25">
      <c r="A1472" s="29" t="s">
        <v>22</v>
      </c>
      <c r="B1472" s="29">
        <v>0</v>
      </c>
      <c r="C1472" s="29">
        <v>0</v>
      </c>
      <c r="D1472" s="29">
        <v>0</v>
      </c>
      <c r="E1472" s="29">
        <v>0</v>
      </c>
      <c r="F1472" s="29">
        <v>0</v>
      </c>
      <c r="G1472" s="29">
        <v>0</v>
      </c>
      <c r="H1472" s="29">
        <v>0</v>
      </c>
    </row>
    <row r="1473" spans="1:8" x14ac:dyDescent="0.25">
      <c r="A1473" s="29" t="s">
        <v>538</v>
      </c>
      <c r="B1473" s="29"/>
      <c r="C1473" s="29"/>
      <c r="D1473" s="29"/>
      <c r="E1473" s="29"/>
      <c r="F1473" s="29"/>
      <c r="G1473" s="29"/>
      <c r="H1473" s="29"/>
    </row>
    <row r="1474" spans="1:8" x14ac:dyDescent="0.25">
      <c r="A1474" s="29" t="s">
        <v>24</v>
      </c>
      <c r="B1474" s="29" t="s">
        <v>1</v>
      </c>
      <c r="C1474" s="29" t="s">
        <v>2</v>
      </c>
      <c r="D1474" s="29" t="s">
        <v>3</v>
      </c>
      <c r="E1474" s="29" t="s">
        <v>4</v>
      </c>
      <c r="F1474" s="29" t="s">
        <v>5</v>
      </c>
      <c r="G1474" s="29" t="s">
        <v>6</v>
      </c>
      <c r="H1474" s="29" t="s">
        <v>7</v>
      </c>
    </row>
    <row r="1475" spans="1:8" x14ac:dyDescent="0.25">
      <c r="A1475" s="29" t="s">
        <v>8</v>
      </c>
      <c r="B1475" s="29" t="s">
        <v>9</v>
      </c>
      <c r="C1475" s="29" t="s">
        <v>9</v>
      </c>
      <c r="D1475" s="29" t="s">
        <v>9</v>
      </c>
      <c r="E1475" s="29" t="s">
        <v>9</v>
      </c>
      <c r="F1475" s="29" t="s">
        <v>9</v>
      </c>
      <c r="G1475" s="29" t="s">
        <v>9</v>
      </c>
      <c r="H1475" s="29" t="s">
        <v>9</v>
      </c>
    </row>
    <row r="1476" spans="1:8" x14ac:dyDescent="0.25">
      <c r="A1476" s="29" t="s">
        <v>25</v>
      </c>
      <c r="B1476" s="29">
        <v>110400</v>
      </c>
      <c r="C1476" s="29">
        <v>82800</v>
      </c>
      <c r="D1476" s="29">
        <v>0</v>
      </c>
      <c r="E1476" s="29">
        <v>0</v>
      </c>
      <c r="F1476" s="29">
        <v>0</v>
      </c>
      <c r="G1476" s="29">
        <v>27000</v>
      </c>
      <c r="H1476" s="29">
        <v>600</v>
      </c>
    </row>
    <row r="1477" spans="1:8" x14ac:dyDescent="0.25">
      <c r="A1477" s="29" t="s">
        <v>26</v>
      </c>
      <c r="B1477" s="29">
        <v>6965</v>
      </c>
      <c r="C1477" s="29">
        <v>3100</v>
      </c>
      <c r="D1477" s="29">
        <v>0</v>
      </c>
      <c r="E1477" s="29">
        <v>0</v>
      </c>
      <c r="F1477" s="29">
        <v>0</v>
      </c>
      <c r="G1477" s="29">
        <v>0</v>
      </c>
      <c r="H1477" s="29">
        <v>3865</v>
      </c>
    </row>
    <row r="1478" spans="1:8" x14ac:dyDescent="0.25">
      <c r="A1478" s="29" t="s">
        <v>27</v>
      </c>
      <c r="B1478" s="29">
        <v>0</v>
      </c>
      <c r="C1478" s="29">
        <v>0</v>
      </c>
      <c r="D1478" s="29">
        <v>0</v>
      </c>
      <c r="E1478" s="29">
        <v>0</v>
      </c>
      <c r="F1478" s="29">
        <v>0</v>
      </c>
      <c r="G1478" s="29">
        <v>0</v>
      </c>
      <c r="H1478" s="29">
        <v>0</v>
      </c>
    </row>
    <row r="1479" spans="1:8" x14ac:dyDescent="0.25">
      <c r="A1479" s="29" t="s">
        <v>28</v>
      </c>
      <c r="B1479" s="29">
        <v>0</v>
      </c>
      <c r="C1479" s="29">
        <v>0</v>
      </c>
      <c r="D1479" s="29">
        <v>0</v>
      </c>
      <c r="E1479" s="29">
        <v>0</v>
      </c>
      <c r="F1479" s="29">
        <v>0</v>
      </c>
      <c r="G1479" s="29">
        <v>0</v>
      </c>
      <c r="H1479" s="29">
        <v>0</v>
      </c>
    </row>
    <row r="1480" spans="1:8" x14ac:dyDescent="0.25">
      <c r="A1480" s="29" t="s">
        <v>29</v>
      </c>
      <c r="B1480" s="29">
        <v>960</v>
      </c>
      <c r="C1480" s="29">
        <v>0</v>
      </c>
      <c r="D1480" s="29">
        <v>0</v>
      </c>
      <c r="E1480" s="29">
        <v>0</v>
      </c>
      <c r="F1480" s="29">
        <v>0</v>
      </c>
      <c r="G1480" s="29">
        <v>0</v>
      </c>
      <c r="H1480" s="29">
        <v>960</v>
      </c>
    </row>
    <row r="1481" spans="1:8" x14ac:dyDescent="0.25">
      <c r="A1481" s="29" t="s">
        <v>30</v>
      </c>
      <c r="B1481" s="29">
        <v>0</v>
      </c>
      <c r="C1481" s="29">
        <v>0</v>
      </c>
      <c r="D1481" s="29">
        <v>0</v>
      </c>
      <c r="E1481" s="29">
        <v>0</v>
      </c>
      <c r="F1481" s="29">
        <v>0</v>
      </c>
      <c r="G1481" s="29">
        <v>0</v>
      </c>
      <c r="H1481" s="29">
        <v>0</v>
      </c>
    </row>
    <row r="1482" spans="1:8" x14ac:dyDescent="0.25">
      <c r="A1482" s="29" t="s">
        <v>31</v>
      </c>
      <c r="B1482" s="29">
        <v>1910</v>
      </c>
      <c r="C1482" s="29">
        <v>0</v>
      </c>
      <c r="D1482" s="29">
        <v>0</v>
      </c>
      <c r="E1482" s="29">
        <v>0</v>
      </c>
      <c r="F1482" s="29">
        <v>0</v>
      </c>
      <c r="G1482" s="29">
        <v>0</v>
      </c>
      <c r="H1482" s="29">
        <v>1910</v>
      </c>
    </row>
    <row r="1483" spans="1:8" x14ac:dyDescent="0.25">
      <c r="A1483" s="29" t="s">
        <v>32</v>
      </c>
      <c r="B1483" s="29">
        <v>72110</v>
      </c>
      <c r="C1483" s="29">
        <v>11610</v>
      </c>
      <c r="D1483" s="29">
        <v>0</v>
      </c>
      <c r="E1483" s="29">
        <v>0</v>
      </c>
      <c r="F1483" s="29">
        <v>0</v>
      </c>
      <c r="G1483" s="29">
        <v>58500</v>
      </c>
      <c r="H1483" s="29">
        <v>2000</v>
      </c>
    </row>
    <row r="1484" spans="1:8" x14ac:dyDescent="0.25">
      <c r="A1484" s="29" t="s">
        <v>33</v>
      </c>
      <c r="B1484" s="29">
        <v>3680</v>
      </c>
      <c r="C1484" s="29">
        <v>600</v>
      </c>
      <c r="D1484" s="29">
        <v>0</v>
      </c>
      <c r="E1484" s="29">
        <v>0</v>
      </c>
      <c r="F1484" s="29">
        <v>0</v>
      </c>
      <c r="G1484" s="29">
        <v>0</v>
      </c>
      <c r="H1484" s="29">
        <v>3080</v>
      </c>
    </row>
    <row r="1485" spans="1:8" x14ac:dyDescent="0.25">
      <c r="A1485" s="29" t="s">
        <v>539</v>
      </c>
      <c r="B1485" s="29"/>
      <c r="C1485" s="29"/>
      <c r="D1485" s="29"/>
      <c r="E1485" s="29"/>
      <c r="F1485" s="29"/>
      <c r="G1485" s="29"/>
      <c r="H1485" s="29"/>
    </row>
    <row r="1486" spans="1:8" x14ac:dyDescent="0.25">
      <c r="A1486" s="29" t="s">
        <v>34</v>
      </c>
      <c r="B1486" s="29" t="s">
        <v>1</v>
      </c>
      <c r="C1486" s="29" t="s">
        <v>2</v>
      </c>
      <c r="D1486" s="29" t="s">
        <v>3</v>
      </c>
      <c r="E1486" s="29" t="s">
        <v>4</v>
      </c>
      <c r="F1486" s="29" t="s">
        <v>5</v>
      </c>
      <c r="G1486" s="29" t="s">
        <v>6</v>
      </c>
      <c r="H1486" s="29" t="s">
        <v>7</v>
      </c>
    </row>
    <row r="1487" spans="1:8" x14ac:dyDescent="0.25">
      <c r="A1487" s="29" t="s">
        <v>8</v>
      </c>
      <c r="B1487" s="29" t="s">
        <v>35</v>
      </c>
      <c r="C1487" s="29" t="s">
        <v>35</v>
      </c>
      <c r="D1487" s="29" t="s">
        <v>35</v>
      </c>
      <c r="E1487" s="29" t="s">
        <v>35</v>
      </c>
      <c r="F1487" s="29" t="s">
        <v>35</v>
      </c>
      <c r="G1487" s="29" t="s">
        <v>35</v>
      </c>
      <c r="H1487" s="29" t="s">
        <v>35</v>
      </c>
    </row>
    <row r="1488" spans="1:8" x14ac:dyDescent="0.25">
      <c r="A1488" s="29" t="s">
        <v>10</v>
      </c>
      <c r="B1488" s="29">
        <v>0</v>
      </c>
      <c r="C1488" s="29">
        <v>0</v>
      </c>
      <c r="D1488" s="29">
        <v>0</v>
      </c>
      <c r="E1488" s="29">
        <v>0</v>
      </c>
      <c r="F1488" s="29">
        <v>0</v>
      </c>
      <c r="G1488" s="29">
        <v>0</v>
      </c>
      <c r="H1488" s="29">
        <v>0</v>
      </c>
    </row>
    <row r="1489" spans="1:8" x14ac:dyDescent="0.25">
      <c r="A1489" s="29" t="s">
        <v>36</v>
      </c>
      <c r="B1489" s="29">
        <v>168</v>
      </c>
      <c r="C1489" s="29">
        <v>0</v>
      </c>
      <c r="D1489" s="29">
        <v>0</v>
      </c>
      <c r="E1489" s="29">
        <v>0</v>
      </c>
      <c r="F1489" s="29">
        <v>0</v>
      </c>
      <c r="G1489" s="29">
        <v>164</v>
      </c>
      <c r="H1489" s="29">
        <v>4</v>
      </c>
    </row>
    <row r="1490" spans="1:8" x14ac:dyDescent="0.25">
      <c r="A1490" s="29" t="s">
        <v>37</v>
      </c>
      <c r="B1490" s="29">
        <v>100</v>
      </c>
      <c r="C1490" s="29">
        <v>0</v>
      </c>
      <c r="D1490" s="29">
        <v>0</v>
      </c>
      <c r="E1490" s="29">
        <v>0</v>
      </c>
      <c r="F1490" s="29">
        <v>0</v>
      </c>
      <c r="G1490" s="29">
        <v>97</v>
      </c>
      <c r="H1490" s="29">
        <v>3</v>
      </c>
    </row>
    <row r="1491" spans="1:8" x14ac:dyDescent="0.25">
      <c r="A1491" s="29" t="s">
        <v>38</v>
      </c>
      <c r="B1491" s="29">
        <v>7894</v>
      </c>
      <c r="C1491" s="29">
        <v>3477</v>
      </c>
      <c r="D1491" s="29">
        <v>0</v>
      </c>
      <c r="E1491" s="29">
        <v>0</v>
      </c>
      <c r="F1491" s="29">
        <v>0</v>
      </c>
      <c r="G1491" s="29">
        <v>4387</v>
      </c>
      <c r="H1491" s="29">
        <v>30</v>
      </c>
    </row>
    <row r="1492" spans="1:8" x14ac:dyDescent="0.25">
      <c r="A1492" s="29" t="s">
        <v>39</v>
      </c>
      <c r="B1492" s="29">
        <v>1556</v>
      </c>
      <c r="C1492" s="29">
        <v>538</v>
      </c>
      <c r="D1492" s="29">
        <v>0</v>
      </c>
      <c r="E1492" s="29">
        <v>0</v>
      </c>
      <c r="F1492" s="29">
        <v>0</v>
      </c>
      <c r="G1492" s="29">
        <v>847</v>
      </c>
      <c r="H1492" s="29">
        <v>171</v>
      </c>
    </row>
    <row r="1493" spans="1:8" x14ac:dyDescent="0.25">
      <c r="A1493" s="29" t="s">
        <v>40</v>
      </c>
      <c r="B1493" s="29">
        <v>8633</v>
      </c>
      <c r="C1493" s="29">
        <v>6138</v>
      </c>
      <c r="D1493" s="29">
        <v>0</v>
      </c>
      <c r="E1493" s="29">
        <v>0</v>
      </c>
      <c r="F1493" s="29">
        <v>0</v>
      </c>
      <c r="G1493" s="29">
        <v>2366</v>
      </c>
      <c r="H1493" s="29">
        <v>129</v>
      </c>
    </row>
    <row r="1494" spans="1:8" x14ac:dyDescent="0.25">
      <c r="A1494" s="29" t="s">
        <v>41</v>
      </c>
      <c r="B1494" s="29">
        <v>0</v>
      </c>
      <c r="C1494" s="29">
        <v>0</v>
      </c>
      <c r="D1494" s="29">
        <v>0</v>
      </c>
      <c r="E1494" s="29">
        <v>0</v>
      </c>
      <c r="F1494" s="29">
        <v>0</v>
      </c>
      <c r="G1494" s="29">
        <v>0</v>
      </c>
      <c r="H1494" s="29">
        <v>0</v>
      </c>
    </row>
    <row r="1495" spans="1:8" x14ac:dyDescent="0.25">
      <c r="A1495" s="29" t="s">
        <v>42</v>
      </c>
      <c r="B1495" s="29">
        <v>0</v>
      </c>
      <c r="C1495" s="29">
        <v>0</v>
      </c>
      <c r="D1495" s="29">
        <v>0</v>
      </c>
      <c r="E1495" s="29">
        <v>0</v>
      </c>
      <c r="F1495" s="29">
        <v>0</v>
      </c>
      <c r="G1495" s="29">
        <v>0</v>
      </c>
      <c r="H1495" s="29">
        <v>0</v>
      </c>
    </row>
    <row r="1496" spans="1:8" x14ac:dyDescent="0.25">
      <c r="A1496" s="29" t="s">
        <v>43</v>
      </c>
      <c r="B1496" s="29">
        <v>0</v>
      </c>
      <c r="C1496" s="29">
        <v>0</v>
      </c>
      <c r="D1496" s="29">
        <v>0</v>
      </c>
      <c r="E1496" s="29">
        <v>0</v>
      </c>
      <c r="F1496" s="29">
        <v>0</v>
      </c>
      <c r="G1496" s="29">
        <v>0</v>
      </c>
      <c r="H1496" s="29">
        <v>0</v>
      </c>
    </row>
    <row r="1497" spans="1:8" x14ac:dyDescent="0.25">
      <c r="A1497" s="29" t="s">
        <v>44</v>
      </c>
      <c r="B1497" s="29">
        <v>0</v>
      </c>
      <c r="C1497" s="29">
        <v>0</v>
      </c>
      <c r="D1497" s="29">
        <v>0</v>
      </c>
      <c r="E1497" s="29">
        <v>0</v>
      </c>
      <c r="F1497" s="29">
        <v>0</v>
      </c>
      <c r="G1497" s="29">
        <v>0</v>
      </c>
      <c r="H1497" s="29">
        <v>0</v>
      </c>
    </row>
    <row r="1498" spans="1:8" x14ac:dyDescent="0.25">
      <c r="A1498" s="29" t="s">
        <v>45</v>
      </c>
      <c r="B1498" s="29">
        <v>0</v>
      </c>
      <c r="C1498" s="29">
        <v>0</v>
      </c>
      <c r="D1498" s="29">
        <v>0</v>
      </c>
      <c r="E1498" s="29">
        <v>0</v>
      </c>
      <c r="F1498" s="29">
        <v>0</v>
      </c>
      <c r="G1498" s="29">
        <v>0</v>
      </c>
      <c r="H1498" s="29">
        <v>0</v>
      </c>
    </row>
    <row r="1499" spans="1:8" x14ac:dyDescent="0.25">
      <c r="A1499" s="29" t="s">
        <v>46</v>
      </c>
      <c r="B1499" s="29">
        <v>0</v>
      </c>
      <c r="C1499" s="29">
        <v>0</v>
      </c>
      <c r="D1499" s="29">
        <v>0</v>
      </c>
      <c r="E1499" s="29">
        <v>0</v>
      </c>
      <c r="F1499" s="29">
        <v>0</v>
      </c>
      <c r="G1499" s="29">
        <v>0</v>
      </c>
      <c r="H1499" s="29">
        <v>0</v>
      </c>
    </row>
    <row r="1500" spans="1:8" x14ac:dyDescent="0.25">
      <c r="A1500" s="29" t="s">
        <v>47</v>
      </c>
      <c r="B1500" s="29">
        <v>0</v>
      </c>
      <c r="C1500" s="29">
        <v>0</v>
      </c>
      <c r="D1500" s="29">
        <v>0</v>
      </c>
      <c r="E1500" s="29">
        <v>0</v>
      </c>
      <c r="F1500" s="29">
        <v>0</v>
      </c>
      <c r="G1500" s="29">
        <v>0</v>
      </c>
      <c r="H1500" s="29">
        <v>0</v>
      </c>
    </row>
    <row r="1501" spans="1:8" x14ac:dyDescent="0.25">
      <c r="A1501" s="29" t="s">
        <v>48</v>
      </c>
      <c r="B1501" s="29">
        <v>0</v>
      </c>
      <c r="C1501" s="29">
        <v>0</v>
      </c>
      <c r="D1501" s="29">
        <v>0</v>
      </c>
      <c r="E1501" s="29">
        <v>0</v>
      </c>
      <c r="F1501" s="29">
        <v>0</v>
      </c>
      <c r="G1501" s="29">
        <v>0</v>
      </c>
      <c r="H1501" s="29">
        <v>0</v>
      </c>
    </row>
    <row r="1502" spans="1:8" x14ac:dyDescent="0.25">
      <c r="A1502" s="29" t="s">
        <v>49</v>
      </c>
      <c r="B1502" s="29">
        <v>0</v>
      </c>
      <c r="C1502" s="29">
        <v>0</v>
      </c>
      <c r="D1502" s="29">
        <v>0</v>
      </c>
      <c r="E1502" s="29">
        <v>0</v>
      </c>
      <c r="F1502" s="29">
        <v>0</v>
      </c>
      <c r="G1502" s="29">
        <v>0</v>
      </c>
      <c r="H1502" s="29">
        <v>0</v>
      </c>
    </row>
    <row r="1503" spans="1:8" x14ac:dyDescent="0.25">
      <c r="A1503" s="29" t="s">
        <v>540</v>
      </c>
      <c r="B1503" s="29"/>
      <c r="C1503" s="29"/>
      <c r="D1503" s="29"/>
      <c r="E1503" s="29"/>
      <c r="F1503" s="29"/>
      <c r="G1503" s="29"/>
      <c r="H1503" s="29"/>
    </row>
    <row r="1504" spans="1:8" x14ac:dyDescent="0.25">
      <c r="A1504" s="29" t="s">
        <v>24</v>
      </c>
      <c r="B1504" s="29" t="s">
        <v>1</v>
      </c>
      <c r="C1504" s="29" t="s">
        <v>2</v>
      </c>
      <c r="D1504" s="29" t="s">
        <v>3</v>
      </c>
      <c r="E1504" s="29" t="s">
        <v>4</v>
      </c>
      <c r="F1504" s="29" t="s">
        <v>5</v>
      </c>
      <c r="G1504" s="29" t="s">
        <v>6</v>
      </c>
      <c r="H1504" s="29" t="s">
        <v>7</v>
      </c>
    </row>
    <row r="1505" spans="1:8" x14ac:dyDescent="0.25">
      <c r="A1505" s="29" t="s">
        <v>8</v>
      </c>
      <c r="B1505" s="29" t="s">
        <v>9</v>
      </c>
      <c r="C1505" s="29" t="s">
        <v>9</v>
      </c>
      <c r="D1505" s="29" t="s">
        <v>9</v>
      </c>
      <c r="E1505" s="29" t="s">
        <v>9</v>
      </c>
      <c r="F1505" s="29" t="s">
        <v>9</v>
      </c>
      <c r="G1505" s="29" t="s">
        <v>9</v>
      </c>
      <c r="H1505" s="29" t="s">
        <v>9</v>
      </c>
    </row>
    <row r="1506" spans="1:8" x14ac:dyDescent="0.25">
      <c r="A1506" s="29" t="s">
        <v>50</v>
      </c>
      <c r="B1506" s="29">
        <v>581764</v>
      </c>
      <c r="C1506" s="29">
        <v>298784</v>
      </c>
      <c r="D1506" s="29">
        <v>0</v>
      </c>
      <c r="E1506" s="29">
        <v>0</v>
      </c>
      <c r="F1506" s="29">
        <v>0</v>
      </c>
      <c r="G1506" s="29">
        <v>180017</v>
      </c>
      <c r="H1506" s="29">
        <v>82056</v>
      </c>
    </row>
    <row r="1507" spans="1:8" x14ac:dyDescent="0.25">
      <c r="A1507" s="29" t="s">
        <v>51</v>
      </c>
      <c r="B1507" s="29">
        <v>130980</v>
      </c>
      <c r="C1507" s="29">
        <v>32859</v>
      </c>
      <c r="D1507" s="29">
        <v>0</v>
      </c>
      <c r="E1507" s="29">
        <v>0</v>
      </c>
      <c r="F1507" s="29">
        <v>0</v>
      </c>
      <c r="G1507" s="29">
        <v>75364</v>
      </c>
      <c r="H1507" s="29">
        <v>15172</v>
      </c>
    </row>
    <row r="1508" spans="1:8" x14ac:dyDescent="0.25">
      <c r="A1508" s="29" t="s">
        <v>52</v>
      </c>
      <c r="B1508" s="29">
        <v>452743</v>
      </c>
      <c r="C1508" s="29">
        <v>48950</v>
      </c>
      <c r="D1508" s="29">
        <v>0</v>
      </c>
      <c r="E1508" s="29">
        <v>0</v>
      </c>
      <c r="F1508" s="29">
        <v>0</v>
      </c>
      <c r="G1508" s="29">
        <v>331647</v>
      </c>
      <c r="H1508" s="29">
        <v>65381</v>
      </c>
    </row>
    <row r="1509" spans="1:8" x14ac:dyDescent="0.25">
      <c r="A1509" s="29" t="s">
        <v>53</v>
      </c>
      <c r="B1509" s="29">
        <v>27828</v>
      </c>
      <c r="C1509" s="29">
        <v>15568</v>
      </c>
      <c r="D1509" s="29">
        <v>0</v>
      </c>
      <c r="E1509" s="29">
        <v>0</v>
      </c>
      <c r="F1509" s="29">
        <v>0</v>
      </c>
      <c r="G1509" s="29">
        <v>12260</v>
      </c>
      <c r="H1509" s="29">
        <v>0</v>
      </c>
    </row>
    <row r="1510" spans="1:8" x14ac:dyDescent="0.25">
      <c r="A1510" s="29" t="s">
        <v>54</v>
      </c>
      <c r="B1510" s="29">
        <v>1346431</v>
      </c>
      <c r="C1510" s="29">
        <v>420654</v>
      </c>
      <c r="D1510" s="29">
        <v>0</v>
      </c>
      <c r="E1510" s="29">
        <v>0</v>
      </c>
      <c r="F1510" s="29">
        <v>0</v>
      </c>
      <c r="G1510" s="29">
        <v>850872</v>
      </c>
      <c r="H1510" s="29">
        <v>22343</v>
      </c>
    </row>
    <row r="1511" spans="1:8" x14ac:dyDescent="0.25">
      <c r="A1511" s="29" t="s">
        <v>55</v>
      </c>
      <c r="B1511" s="29">
        <v>3410196</v>
      </c>
      <c r="C1511" s="29">
        <v>1568294</v>
      </c>
      <c r="D1511" s="29">
        <v>0</v>
      </c>
      <c r="E1511" s="29">
        <v>0</v>
      </c>
      <c r="F1511" s="29">
        <v>0</v>
      </c>
      <c r="G1511" s="29">
        <v>337265</v>
      </c>
      <c r="H1511" s="29">
        <v>1453372</v>
      </c>
    </row>
    <row r="1512" spans="1:8" x14ac:dyDescent="0.25">
      <c r="A1512" s="29" t="s">
        <v>56</v>
      </c>
      <c r="B1512" s="29">
        <v>265955</v>
      </c>
      <c r="C1512" s="29">
        <v>106483</v>
      </c>
      <c r="D1512" s="29">
        <v>0</v>
      </c>
      <c r="E1512" s="29">
        <v>0</v>
      </c>
      <c r="F1512" s="29">
        <v>0</v>
      </c>
      <c r="G1512" s="29">
        <v>128970</v>
      </c>
      <c r="H1512" s="29">
        <v>9707</v>
      </c>
    </row>
    <row r="1513" spans="1:8" x14ac:dyDescent="0.25">
      <c r="A1513" s="29" t="s">
        <v>57</v>
      </c>
      <c r="B1513" s="29">
        <v>140449</v>
      </c>
      <c r="C1513" s="29">
        <v>32283</v>
      </c>
      <c r="D1513" s="29">
        <v>0</v>
      </c>
      <c r="E1513" s="29">
        <v>0</v>
      </c>
      <c r="F1513" s="29">
        <v>0</v>
      </c>
      <c r="G1513" s="29">
        <v>49942</v>
      </c>
      <c r="H1513" s="29">
        <v>47274</v>
      </c>
    </row>
    <row r="1514" spans="1:8" x14ac:dyDescent="0.25">
      <c r="A1514" s="29" t="s">
        <v>58</v>
      </c>
      <c r="B1514" s="29">
        <v>209016</v>
      </c>
      <c r="C1514" s="29">
        <v>82305</v>
      </c>
      <c r="D1514" s="29">
        <v>0</v>
      </c>
      <c r="E1514" s="29">
        <v>0</v>
      </c>
      <c r="F1514" s="29">
        <v>0</v>
      </c>
      <c r="G1514" s="29">
        <v>79604</v>
      </c>
      <c r="H1514" s="29">
        <v>28443</v>
      </c>
    </row>
    <row r="1515" spans="1:8" x14ac:dyDescent="0.25">
      <c r="A1515" s="29" t="s">
        <v>59</v>
      </c>
      <c r="B1515" s="29">
        <v>26568</v>
      </c>
      <c r="C1515" s="29">
        <v>0</v>
      </c>
      <c r="D1515" s="29">
        <v>0</v>
      </c>
      <c r="E1515" s="29">
        <v>0</v>
      </c>
      <c r="F1515" s="29">
        <v>0</v>
      </c>
      <c r="G1515" s="29">
        <v>23336</v>
      </c>
      <c r="H1515" s="29">
        <v>3232</v>
      </c>
    </row>
    <row r="1516" spans="1:8" x14ac:dyDescent="0.25">
      <c r="A1516" s="29" t="s">
        <v>541</v>
      </c>
      <c r="B1516" s="29"/>
      <c r="C1516" s="29"/>
      <c r="D1516" s="29"/>
      <c r="E1516" s="29"/>
      <c r="F1516" s="29"/>
      <c r="G1516" s="29"/>
      <c r="H1516" s="29"/>
    </row>
    <row r="1517" spans="1:8" x14ac:dyDescent="0.25">
      <c r="A1517" s="29" t="s">
        <v>60</v>
      </c>
      <c r="B1517" s="29" t="s">
        <v>1</v>
      </c>
      <c r="C1517" s="29" t="s">
        <v>2</v>
      </c>
      <c r="D1517" s="29" t="s">
        <v>3</v>
      </c>
      <c r="E1517" s="29" t="s">
        <v>4</v>
      </c>
      <c r="F1517" s="29" t="s">
        <v>5</v>
      </c>
      <c r="G1517" s="29" t="s">
        <v>6</v>
      </c>
      <c r="H1517" s="29" t="s">
        <v>7</v>
      </c>
    </row>
    <row r="1518" spans="1:8" x14ac:dyDescent="0.25">
      <c r="A1518" s="29" t="s">
        <v>8</v>
      </c>
      <c r="B1518" s="29" t="s">
        <v>35</v>
      </c>
      <c r="C1518" s="29" t="s">
        <v>35</v>
      </c>
      <c r="D1518" s="29" t="s">
        <v>35</v>
      </c>
      <c r="E1518" s="29" t="s">
        <v>35</v>
      </c>
      <c r="F1518" s="29" t="s">
        <v>35</v>
      </c>
      <c r="G1518" s="29" t="s">
        <v>35</v>
      </c>
      <c r="H1518" s="29" t="s">
        <v>35</v>
      </c>
    </row>
    <row r="1519" spans="1:8" x14ac:dyDescent="0.25">
      <c r="A1519" s="29" t="s">
        <v>61</v>
      </c>
      <c r="B1519" s="29">
        <v>0</v>
      </c>
      <c r="C1519" s="29">
        <v>0</v>
      </c>
      <c r="D1519" s="29">
        <v>0</v>
      </c>
      <c r="E1519" s="29">
        <v>0</v>
      </c>
      <c r="F1519" s="29">
        <v>0</v>
      </c>
      <c r="G1519" s="29">
        <v>0</v>
      </c>
      <c r="H1519" s="29">
        <v>0</v>
      </c>
    </row>
    <row r="1520" spans="1:8" x14ac:dyDescent="0.25">
      <c r="A1520" s="29" t="s">
        <v>62</v>
      </c>
      <c r="B1520" s="29">
        <v>0</v>
      </c>
      <c r="C1520" s="29">
        <v>0</v>
      </c>
      <c r="D1520" s="29">
        <v>0</v>
      </c>
      <c r="E1520" s="29">
        <v>0</v>
      </c>
      <c r="F1520" s="29">
        <v>0</v>
      </c>
      <c r="G1520" s="29">
        <v>0</v>
      </c>
      <c r="H1520" s="29">
        <v>0</v>
      </c>
    </row>
    <row r="1521" spans="1:8" x14ac:dyDescent="0.25">
      <c r="A1521" s="29" t="s">
        <v>63</v>
      </c>
      <c r="B1521" s="29">
        <v>0</v>
      </c>
      <c r="C1521" s="29">
        <v>0</v>
      </c>
      <c r="D1521" s="29">
        <v>0</v>
      </c>
      <c r="E1521" s="29">
        <v>0</v>
      </c>
      <c r="F1521" s="29">
        <v>0</v>
      </c>
      <c r="G1521" s="29">
        <v>0</v>
      </c>
      <c r="H1521" s="29">
        <v>0</v>
      </c>
    </row>
    <row r="1522" spans="1:8" x14ac:dyDescent="0.25">
      <c r="A1522" s="29" t="s">
        <v>64</v>
      </c>
      <c r="B1522" s="29">
        <v>0</v>
      </c>
      <c r="C1522" s="29">
        <v>0</v>
      </c>
      <c r="D1522" s="29">
        <v>0</v>
      </c>
      <c r="E1522" s="29">
        <v>0</v>
      </c>
      <c r="F1522" s="29">
        <v>0</v>
      </c>
      <c r="G1522" s="29">
        <v>0</v>
      </c>
      <c r="H1522" s="29">
        <v>0</v>
      </c>
    </row>
    <row r="1523" spans="1:8" x14ac:dyDescent="0.25">
      <c r="A1523" s="29" t="s">
        <v>65</v>
      </c>
      <c r="B1523" s="29">
        <v>0</v>
      </c>
      <c r="C1523" s="29">
        <v>0</v>
      </c>
      <c r="D1523" s="29">
        <v>0</v>
      </c>
      <c r="E1523" s="29">
        <v>0</v>
      </c>
      <c r="F1523" s="29">
        <v>0</v>
      </c>
      <c r="G1523" s="29">
        <v>0</v>
      </c>
      <c r="H1523" s="29">
        <v>0</v>
      </c>
    </row>
    <row r="1524" spans="1:8" x14ac:dyDescent="0.25">
      <c r="A1524" s="29" t="s">
        <v>66</v>
      </c>
      <c r="B1524" s="29">
        <v>0</v>
      </c>
      <c r="C1524" s="29">
        <v>0</v>
      </c>
      <c r="D1524" s="29">
        <v>0</v>
      </c>
      <c r="E1524" s="29">
        <v>0</v>
      </c>
      <c r="F1524" s="29">
        <v>0</v>
      </c>
      <c r="G1524" s="29">
        <v>0</v>
      </c>
      <c r="H1524" s="29">
        <v>0</v>
      </c>
    </row>
    <row r="1525" spans="1:8" x14ac:dyDescent="0.25">
      <c r="A1525" s="29" t="s">
        <v>67</v>
      </c>
      <c r="B1525" s="29">
        <v>503</v>
      </c>
      <c r="C1525" s="29">
        <v>88</v>
      </c>
      <c r="D1525" s="29">
        <v>0</v>
      </c>
      <c r="E1525" s="29">
        <v>0</v>
      </c>
      <c r="F1525" s="29">
        <v>0</v>
      </c>
      <c r="G1525" s="29">
        <v>65</v>
      </c>
      <c r="H1525" s="29">
        <v>350</v>
      </c>
    </row>
    <row r="1526" spans="1:8" x14ac:dyDescent="0.25">
      <c r="A1526" s="29" t="s">
        <v>68</v>
      </c>
      <c r="B1526" s="29">
        <v>182</v>
      </c>
      <c r="C1526" s="29">
        <v>36</v>
      </c>
      <c r="D1526" s="29">
        <v>0</v>
      </c>
      <c r="E1526" s="29">
        <v>0</v>
      </c>
      <c r="F1526" s="29">
        <v>0</v>
      </c>
      <c r="G1526" s="29">
        <v>24</v>
      </c>
      <c r="H1526" s="29">
        <v>122</v>
      </c>
    </row>
    <row r="1527" spans="1:8" x14ac:dyDescent="0.25">
      <c r="A1527" s="29" t="s">
        <v>69</v>
      </c>
      <c r="B1527" s="29">
        <v>332</v>
      </c>
      <c r="C1527" s="29">
        <v>126</v>
      </c>
      <c r="D1527" s="29">
        <v>0</v>
      </c>
      <c r="E1527" s="29">
        <v>0</v>
      </c>
      <c r="F1527" s="29">
        <v>0</v>
      </c>
      <c r="G1527" s="29">
        <v>18</v>
      </c>
      <c r="H1527" s="29">
        <v>188</v>
      </c>
    </row>
    <row r="1528" spans="1:8" x14ac:dyDescent="0.25">
      <c r="A1528" s="29" t="s">
        <v>70</v>
      </c>
      <c r="B1528" s="29">
        <v>197</v>
      </c>
      <c r="C1528" s="29">
        <v>40</v>
      </c>
      <c r="D1528" s="29">
        <v>0</v>
      </c>
      <c r="E1528" s="29">
        <v>0</v>
      </c>
      <c r="F1528" s="29">
        <v>0</v>
      </c>
      <c r="G1528" s="29">
        <v>27</v>
      </c>
      <c r="H1528" s="29">
        <v>130</v>
      </c>
    </row>
    <row r="1529" spans="1:8" x14ac:dyDescent="0.25">
      <c r="A1529" s="29" t="s">
        <v>71</v>
      </c>
      <c r="B1529" s="29">
        <v>391</v>
      </c>
      <c r="C1529" s="29">
        <v>79</v>
      </c>
      <c r="D1529" s="29">
        <v>0</v>
      </c>
      <c r="E1529" s="29">
        <v>0</v>
      </c>
      <c r="F1529" s="29">
        <v>0</v>
      </c>
      <c r="G1529" s="29">
        <v>54</v>
      </c>
      <c r="H1529" s="29">
        <v>258</v>
      </c>
    </row>
    <row r="1530" spans="1:8" x14ac:dyDescent="0.25">
      <c r="A1530" s="29" t="s">
        <v>72</v>
      </c>
      <c r="B1530" s="29">
        <v>704</v>
      </c>
      <c r="C1530" s="29">
        <v>235</v>
      </c>
      <c r="D1530" s="29">
        <v>0</v>
      </c>
      <c r="E1530" s="29">
        <v>0</v>
      </c>
      <c r="F1530" s="29">
        <v>0</v>
      </c>
      <c r="G1530" s="29">
        <v>52</v>
      </c>
      <c r="H1530" s="29">
        <v>417</v>
      </c>
    </row>
    <row r="1531" spans="1:8" x14ac:dyDescent="0.25">
      <c r="A1531" s="29" t="s">
        <v>73</v>
      </c>
      <c r="B1531" s="29">
        <v>668</v>
      </c>
      <c r="C1531" s="29">
        <v>131</v>
      </c>
      <c r="D1531" s="29">
        <v>0</v>
      </c>
      <c r="E1531" s="29">
        <v>0</v>
      </c>
      <c r="F1531" s="29">
        <v>0</v>
      </c>
      <c r="G1531" s="29">
        <v>146</v>
      </c>
      <c r="H1531" s="29">
        <v>391</v>
      </c>
    </row>
    <row r="1532" spans="1:8" x14ac:dyDescent="0.25">
      <c r="A1532" s="29" t="s">
        <v>74</v>
      </c>
      <c r="B1532" s="29">
        <v>207</v>
      </c>
      <c r="C1532" s="29">
        <v>15</v>
      </c>
      <c r="D1532" s="29">
        <v>0</v>
      </c>
      <c r="E1532" s="29">
        <v>0</v>
      </c>
      <c r="F1532" s="29">
        <v>0</v>
      </c>
      <c r="G1532" s="29">
        <v>30</v>
      </c>
      <c r="H1532" s="29">
        <v>162</v>
      </c>
    </row>
    <row r="1533" spans="1:8" x14ac:dyDescent="0.25">
      <c r="A1533" s="29" t="s">
        <v>75</v>
      </c>
      <c r="B1533" s="29">
        <v>134</v>
      </c>
      <c r="C1533" s="29">
        <v>28</v>
      </c>
      <c r="D1533" s="29">
        <v>0</v>
      </c>
      <c r="E1533" s="29">
        <v>0</v>
      </c>
      <c r="F1533" s="29">
        <v>0</v>
      </c>
      <c r="G1533" s="29">
        <v>14</v>
      </c>
      <c r="H1533" s="29">
        <v>92</v>
      </c>
    </row>
    <row r="1534" spans="1:8" x14ac:dyDescent="0.25">
      <c r="A1534" s="29" t="s">
        <v>76</v>
      </c>
      <c r="B1534" s="29">
        <v>113</v>
      </c>
      <c r="C1534" s="29">
        <v>30</v>
      </c>
      <c r="D1534" s="29">
        <v>0</v>
      </c>
      <c r="E1534" s="29">
        <v>0</v>
      </c>
      <c r="F1534" s="29">
        <v>0</v>
      </c>
      <c r="G1534" s="29">
        <v>39</v>
      </c>
      <c r="H1534" s="29">
        <v>44</v>
      </c>
    </row>
    <row r="1535" spans="1:8" x14ac:dyDescent="0.25">
      <c r="A1535" s="29" t="s">
        <v>77</v>
      </c>
      <c r="B1535" s="29">
        <v>559</v>
      </c>
      <c r="C1535" s="29">
        <v>295</v>
      </c>
      <c r="D1535" s="29">
        <v>0</v>
      </c>
      <c r="E1535" s="29">
        <v>0</v>
      </c>
      <c r="F1535" s="29">
        <v>0</v>
      </c>
      <c r="G1535" s="29">
        <v>91</v>
      </c>
      <c r="H1535" s="29">
        <v>173</v>
      </c>
    </row>
    <row r="1536" spans="1:8" x14ac:dyDescent="0.25">
      <c r="A1536" s="29" t="s">
        <v>78</v>
      </c>
      <c r="B1536" s="29">
        <v>796</v>
      </c>
      <c r="C1536" s="29">
        <v>215</v>
      </c>
      <c r="D1536" s="29">
        <v>0</v>
      </c>
      <c r="E1536" s="29">
        <v>0</v>
      </c>
      <c r="F1536" s="29">
        <v>0</v>
      </c>
      <c r="G1536" s="29">
        <v>114</v>
      </c>
      <c r="H1536" s="29">
        <v>467</v>
      </c>
    </row>
    <row r="1537" spans="1:8" x14ac:dyDescent="0.25">
      <c r="A1537" s="29" t="s">
        <v>79</v>
      </c>
      <c r="B1537" s="29">
        <v>2735</v>
      </c>
      <c r="C1537" s="29">
        <v>340</v>
      </c>
      <c r="D1537" s="29">
        <v>0</v>
      </c>
      <c r="E1537" s="29">
        <v>0</v>
      </c>
      <c r="F1537" s="29">
        <v>0</v>
      </c>
      <c r="G1537" s="29">
        <v>1912</v>
      </c>
      <c r="H1537" s="29">
        <v>483</v>
      </c>
    </row>
    <row r="1538" spans="1:8" x14ac:dyDescent="0.25">
      <c r="A1538" s="29" t="s">
        <v>80</v>
      </c>
      <c r="B1538" s="29">
        <v>1621</v>
      </c>
      <c r="C1538" s="29">
        <v>553</v>
      </c>
      <c r="D1538" s="29">
        <v>0</v>
      </c>
      <c r="E1538" s="29">
        <v>0</v>
      </c>
      <c r="F1538" s="29">
        <v>0</v>
      </c>
      <c r="G1538" s="29">
        <v>655</v>
      </c>
      <c r="H1538" s="29">
        <v>413</v>
      </c>
    </row>
    <row r="1539" spans="1:8" x14ac:dyDescent="0.25">
      <c r="A1539" s="29" t="s">
        <v>81</v>
      </c>
      <c r="B1539" s="29">
        <v>772</v>
      </c>
      <c r="C1539" s="29">
        <v>221</v>
      </c>
      <c r="D1539" s="29">
        <v>0</v>
      </c>
      <c r="E1539" s="29">
        <v>0</v>
      </c>
      <c r="F1539" s="29">
        <v>0</v>
      </c>
      <c r="G1539" s="29">
        <v>291</v>
      </c>
      <c r="H1539" s="29">
        <v>260</v>
      </c>
    </row>
    <row r="1540" spans="1:8" x14ac:dyDescent="0.25">
      <c r="A1540" s="29" t="s">
        <v>82</v>
      </c>
      <c r="B1540" s="29">
        <v>1508</v>
      </c>
      <c r="C1540" s="29">
        <v>227</v>
      </c>
      <c r="D1540" s="29">
        <v>0</v>
      </c>
      <c r="E1540" s="29">
        <v>0</v>
      </c>
      <c r="F1540" s="29">
        <v>0</v>
      </c>
      <c r="G1540" s="29">
        <v>987</v>
      </c>
      <c r="H1540" s="29">
        <v>294</v>
      </c>
    </row>
    <row r="1541" spans="1:8" x14ac:dyDescent="0.25">
      <c r="A1541" s="29" t="s">
        <v>83</v>
      </c>
      <c r="B1541" s="29">
        <v>2353</v>
      </c>
      <c r="C1541" s="29">
        <v>905</v>
      </c>
      <c r="D1541" s="29">
        <v>0</v>
      </c>
      <c r="E1541" s="29">
        <v>0</v>
      </c>
      <c r="F1541" s="29">
        <v>0</v>
      </c>
      <c r="G1541" s="29">
        <v>774</v>
      </c>
      <c r="H1541" s="29">
        <v>674</v>
      </c>
    </row>
    <row r="1542" spans="1:8" x14ac:dyDescent="0.25">
      <c r="A1542" s="29" t="s">
        <v>84</v>
      </c>
      <c r="B1542" s="29">
        <v>2255</v>
      </c>
      <c r="C1542" s="29">
        <v>646</v>
      </c>
      <c r="D1542" s="29">
        <v>0</v>
      </c>
      <c r="E1542" s="29">
        <v>0</v>
      </c>
      <c r="F1542" s="29">
        <v>0</v>
      </c>
      <c r="G1542" s="29">
        <v>764</v>
      </c>
      <c r="H1542" s="29">
        <v>845</v>
      </c>
    </row>
    <row r="1543" spans="1:8" x14ac:dyDescent="0.25">
      <c r="A1543" s="29" t="s">
        <v>85</v>
      </c>
      <c r="B1543" s="29">
        <v>22175</v>
      </c>
      <c r="C1543" s="29">
        <v>3155</v>
      </c>
      <c r="D1543" s="29">
        <v>0</v>
      </c>
      <c r="E1543" s="29">
        <v>0</v>
      </c>
      <c r="F1543" s="29">
        <v>0</v>
      </c>
      <c r="G1543" s="29">
        <v>16902</v>
      </c>
      <c r="H1543" s="29">
        <v>2118</v>
      </c>
    </row>
    <row r="1544" spans="1:8" x14ac:dyDescent="0.25">
      <c r="A1544" s="29" t="s">
        <v>86</v>
      </c>
      <c r="B1544" s="29">
        <v>4844</v>
      </c>
      <c r="C1544" s="29">
        <v>1572</v>
      </c>
      <c r="D1544" s="29">
        <v>0</v>
      </c>
      <c r="E1544" s="29">
        <v>0</v>
      </c>
      <c r="F1544" s="29">
        <v>0</v>
      </c>
      <c r="G1544" s="29">
        <v>2429</v>
      </c>
      <c r="H1544" s="29">
        <v>843</v>
      </c>
    </row>
    <row r="1545" spans="1:8" x14ac:dyDescent="0.25">
      <c r="A1545" s="29" t="s">
        <v>87</v>
      </c>
      <c r="B1545" s="29">
        <v>2546</v>
      </c>
      <c r="C1545" s="29">
        <v>868</v>
      </c>
      <c r="D1545" s="29">
        <v>0</v>
      </c>
      <c r="E1545" s="29">
        <v>0</v>
      </c>
      <c r="F1545" s="29">
        <v>0</v>
      </c>
      <c r="G1545" s="29">
        <v>1016</v>
      </c>
      <c r="H1545" s="29">
        <v>662</v>
      </c>
    </row>
    <row r="1546" spans="1:8" x14ac:dyDescent="0.25">
      <c r="A1546" s="29" t="s">
        <v>88</v>
      </c>
      <c r="B1546" s="29">
        <v>4426</v>
      </c>
      <c r="C1546" s="29">
        <v>703</v>
      </c>
      <c r="D1546" s="29">
        <v>0</v>
      </c>
      <c r="E1546" s="29">
        <v>0</v>
      </c>
      <c r="F1546" s="29">
        <v>0</v>
      </c>
      <c r="G1546" s="29">
        <v>3018</v>
      </c>
      <c r="H1546" s="29">
        <v>705</v>
      </c>
    </row>
    <row r="1547" spans="1:8" x14ac:dyDescent="0.25">
      <c r="A1547" s="29" t="s">
        <v>89</v>
      </c>
      <c r="B1547" s="29">
        <v>8930</v>
      </c>
      <c r="C1547" s="29">
        <v>3218</v>
      </c>
      <c r="D1547" s="29">
        <v>0</v>
      </c>
      <c r="E1547" s="29">
        <v>0</v>
      </c>
      <c r="F1547" s="29">
        <v>0</v>
      </c>
      <c r="G1547" s="29">
        <v>3282</v>
      </c>
      <c r="H1547" s="29">
        <v>2430</v>
      </c>
    </row>
    <row r="1548" spans="1:8" x14ac:dyDescent="0.25">
      <c r="A1548" s="29" t="s">
        <v>90</v>
      </c>
      <c r="B1548" s="29">
        <v>7514</v>
      </c>
      <c r="C1548" s="29">
        <v>2264</v>
      </c>
      <c r="D1548" s="29">
        <v>0</v>
      </c>
      <c r="E1548" s="29">
        <v>0</v>
      </c>
      <c r="F1548" s="29">
        <v>0</v>
      </c>
      <c r="G1548" s="29">
        <v>2880</v>
      </c>
      <c r="H1548" s="29">
        <v>2370</v>
      </c>
    </row>
    <row r="1549" spans="1:8" x14ac:dyDescent="0.25">
      <c r="A1549" s="29" t="s">
        <v>91</v>
      </c>
      <c r="B1549" s="29">
        <v>19024</v>
      </c>
      <c r="C1549" s="29">
        <v>3945</v>
      </c>
      <c r="D1549" s="29">
        <v>0</v>
      </c>
      <c r="E1549" s="29">
        <v>0</v>
      </c>
      <c r="F1549" s="29">
        <v>0</v>
      </c>
      <c r="G1549" s="29">
        <v>13920</v>
      </c>
      <c r="H1549" s="29">
        <v>1159</v>
      </c>
    </row>
    <row r="1550" spans="1:8" x14ac:dyDescent="0.25">
      <c r="A1550" s="29" t="s">
        <v>92</v>
      </c>
      <c r="B1550" s="29">
        <v>5123</v>
      </c>
      <c r="C1550" s="29">
        <v>460</v>
      </c>
      <c r="D1550" s="29">
        <v>0</v>
      </c>
      <c r="E1550" s="29">
        <v>0</v>
      </c>
      <c r="F1550" s="29">
        <v>0</v>
      </c>
      <c r="G1550" s="29">
        <v>4201</v>
      </c>
      <c r="H1550" s="29">
        <v>462</v>
      </c>
    </row>
    <row r="1551" spans="1:8" x14ac:dyDescent="0.25">
      <c r="A1551" s="29" t="s">
        <v>93</v>
      </c>
      <c r="B1551" s="29">
        <v>3412</v>
      </c>
      <c r="C1551" s="29">
        <v>2954</v>
      </c>
      <c r="D1551" s="29">
        <v>0</v>
      </c>
      <c r="E1551" s="29">
        <v>0</v>
      </c>
      <c r="F1551" s="29">
        <v>0</v>
      </c>
      <c r="G1551" s="29">
        <v>396</v>
      </c>
      <c r="H1551" s="29">
        <v>62</v>
      </c>
    </row>
    <row r="1552" spans="1:8" x14ac:dyDescent="0.25">
      <c r="A1552" s="29" t="s">
        <v>94</v>
      </c>
      <c r="B1552" s="29">
        <v>9759</v>
      </c>
      <c r="C1552" s="29">
        <v>2558</v>
      </c>
      <c r="D1552" s="29">
        <v>0</v>
      </c>
      <c r="E1552" s="29">
        <v>0</v>
      </c>
      <c r="F1552" s="29">
        <v>0</v>
      </c>
      <c r="G1552" s="29">
        <v>6217</v>
      </c>
      <c r="H1552" s="29">
        <v>984</v>
      </c>
    </row>
    <row r="1553" spans="1:8" x14ac:dyDescent="0.25">
      <c r="A1553" s="29" t="s">
        <v>95</v>
      </c>
      <c r="B1553" s="29">
        <v>5421</v>
      </c>
      <c r="C1553" s="29">
        <v>1526</v>
      </c>
      <c r="D1553" s="29">
        <v>0</v>
      </c>
      <c r="E1553" s="29">
        <v>0</v>
      </c>
      <c r="F1553" s="29">
        <v>0</v>
      </c>
      <c r="G1553" s="29">
        <v>3074</v>
      </c>
      <c r="H1553" s="29">
        <v>821</v>
      </c>
    </row>
    <row r="1554" spans="1:8" x14ac:dyDescent="0.25">
      <c r="A1554" s="29" t="s">
        <v>96</v>
      </c>
      <c r="B1554" s="29">
        <v>10476</v>
      </c>
      <c r="C1554" s="29">
        <v>5111</v>
      </c>
      <c r="D1554" s="29">
        <v>0</v>
      </c>
      <c r="E1554" s="29">
        <v>0</v>
      </c>
      <c r="F1554" s="29">
        <v>0</v>
      </c>
      <c r="G1554" s="29">
        <v>4630</v>
      </c>
      <c r="H1554" s="29">
        <v>735</v>
      </c>
    </row>
    <row r="1555" spans="1:8" x14ac:dyDescent="0.25">
      <c r="A1555" s="29" t="s">
        <v>97</v>
      </c>
      <c r="B1555" s="29">
        <v>1401</v>
      </c>
      <c r="C1555" s="29">
        <v>472</v>
      </c>
      <c r="D1555" s="29">
        <v>0</v>
      </c>
      <c r="E1555" s="29">
        <v>0</v>
      </c>
      <c r="F1555" s="29">
        <v>0</v>
      </c>
      <c r="G1555" s="29">
        <v>843</v>
      </c>
      <c r="H1555" s="29">
        <v>86</v>
      </c>
    </row>
    <row r="1556" spans="1:8" x14ac:dyDescent="0.25">
      <c r="A1556" s="29" t="s">
        <v>98</v>
      </c>
      <c r="B1556" s="29">
        <v>9487</v>
      </c>
      <c r="C1556" s="29">
        <v>4054</v>
      </c>
      <c r="D1556" s="29">
        <v>0</v>
      </c>
      <c r="E1556" s="29">
        <v>0</v>
      </c>
      <c r="F1556" s="29">
        <v>0</v>
      </c>
      <c r="G1556" s="29">
        <v>5227</v>
      </c>
      <c r="H1556" s="29">
        <v>206</v>
      </c>
    </row>
    <row r="1557" spans="1:8" x14ac:dyDescent="0.25">
      <c r="A1557" s="29" t="s">
        <v>99</v>
      </c>
      <c r="B1557" s="29">
        <v>8286</v>
      </c>
      <c r="C1557" s="29">
        <v>7128</v>
      </c>
      <c r="D1557" s="29">
        <v>0</v>
      </c>
      <c r="E1557" s="29">
        <v>0</v>
      </c>
      <c r="F1557" s="29">
        <v>0</v>
      </c>
      <c r="G1557" s="29">
        <v>1130</v>
      </c>
      <c r="H1557" s="29">
        <v>28</v>
      </c>
    </row>
    <row r="1558" spans="1:8" x14ac:dyDescent="0.25">
      <c r="A1558" s="29" t="s">
        <v>100</v>
      </c>
      <c r="B1558" s="29">
        <v>1759</v>
      </c>
      <c r="C1558" s="29">
        <v>628</v>
      </c>
      <c r="D1558" s="29">
        <v>0</v>
      </c>
      <c r="E1558" s="29">
        <v>0</v>
      </c>
      <c r="F1558" s="29">
        <v>0</v>
      </c>
      <c r="G1558" s="29">
        <v>1060</v>
      </c>
      <c r="H1558" s="29">
        <v>71</v>
      </c>
    </row>
    <row r="1559" spans="1:8" x14ac:dyDescent="0.25">
      <c r="A1559" s="29" t="s">
        <v>101</v>
      </c>
      <c r="B1559" s="29">
        <v>3761</v>
      </c>
      <c r="C1559" s="29">
        <v>1870</v>
      </c>
      <c r="D1559" s="29">
        <v>0</v>
      </c>
      <c r="E1559" s="29">
        <v>0</v>
      </c>
      <c r="F1559" s="29">
        <v>0</v>
      </c>
      <c r="G1559" s="29">
        <v>1506</v>
      </c>
      <c r="H1559" s="29">
        <v>385</v>
      </c>
    </row>
    <row r="1560" spans="1:8" x14ac:dyDescent="0.25">
      <c r="A1560" s="29" t="s">
        <v>102</v>
      </c>
      <c r="B1560" s="29">
        <v>2171</v>
      </c>
      <c r="C1560" s="29">
        <v>750</v>
      </c>
      <c r="D1560" s="29">
        <v>0</v>
      </c>
      <c r="E1560" s="29">
        <v>0</v>
      </c>
      <c r="F1560" s="29">
        <v>0</v>
      </c>
      <c r="G1560" s="29">
        <v>1288</v>
      </c>
      <c r="H1560" s="29">
        <v>133</v>
      </c>
    </row>
    <row r="1561" spans="1:8" x14ac:dyDescent="0.25">
      <c r="A1561" s="29" t="s">
        <v>542</v>
      </c>
      <c r="B1561" s="29"/>
      <c r="C1561" s="29"/>
      <c r="D1561" s="29"/>
      <c r="E1561" s="29"/>
      <c r="F1561" s="29"/>
      <c r="G1561" s="29"/>
      <c r="H1561" s="29"/>
    </row>
    <row r="1562" spans="1:8" x14ac:dyDescent="0.25">
      <c r="A1562" s="29" t="s">
        <v>0</v>
      </c>
      <c r="B1562" s="29" t="s">
        <v>1</v>
      </c>
      <c r="C1562" s="29" t="s">
        <v>2</v>
      </c>
      <c r="D1562" s="29" t="s">
        <v>3</v>
      </c>
      <c r="E1562" s="29" t="s">
        <v>4</v>
      </c>
      <c r="F1562" s="29" t="s">
        <v>5</v>
      </c>
      <c r="G1562" s="29" t="s">
        <v>6</v>
      </c>
      <c r="H1562" s="29" t="s">
        <v>7</v>
      </c>
    </row>
    <row r="1563" spans="1:8" x14ac:dyDescent="0.25">
      <c r="A1563" s="29" t="s">
        <v>8</v>
      </c>
      <c r="B1563" s="29" t="s">
        <v>9</v>
      </c>
      <c r="C1563" s="29" t="s">
        <v>9</v>
      </c>
      <c r="D1563" s="29" t="s">
        <v>9</v>
      </c>
      <c r="E1563" s="29" t="s">
        <v>9</v>
      </c>
      <c r="F1563" s="29" t="s">
        <v>9</v>
      </c>
      <c r="G1563" s="29" t="s">
        <v>9</v>
      </c>
      <c r="H1563" s="29" t="s">
        <v>9</v>
      </c>
    </row>
    <row r="1564" spans="1:8" x14ac:dyDescent="0.25">
      <c r="A1564" s="29" t="s">
        <v>10</v>
      </c>
      <c r="B1564" s="29">
        <v>0</v>
      </c>
      <c r="C1564" s="29">
        <v>0</v>
      </c>
      <c r="D1564" s="29">
        <v>0</v>
      </c>
      <c r="E1564" s="29">
        <v>0</v>
      </c>
      <c r="F1564" s="29">
        <v>0</v>
      </c>
      <c r="G1564" s="29">
        <v>0</v>
      </c>
      <c r="H1564" s="29">
        <v>0</v>
      </c>
    </row>
    <row r="1565" spans="1:8" x14ac:dyDescent="0.25">
      <c r="A1565" s="29" t="s">
        <v>11</v>
      </c>
      <c r="B1565" s="29">
        <v>0</v>
      </c>
      <c r="C1565" s="29">
        <v>0</v>
      </c>
      <c r="D1565" s="29">
        <v>0</v>
      </c>
      <c r="E1565" s="29">
        <v>0</v>
      </c>
      <c r="F1565" s="29">
        <v>0</v>
      </c>
      <c r="G1565" s="29">
        <v>0</v>
      </c>
      <c r="H1565" s="29">
        <v>0</v>
      </c>
    </row>
    <row r="1566" spans="1:8" x14ac:dyDescent="0.25">
      <c r="A1566" s="29" t="s">
        <v>12</v>
      </c>
      <c r="B1566" s="29">
        <v>0</v>
      </c>
      <c r="C1566" s="29">
        <v>0</v>
      </c>
      <c r="D1566" s="29">
        <v>0</v>
      </c>
      <c r="E1566" s="29">
        <v>0</v>
      </c>
      <c r="F1566" s="29">
        <v>0</v>
      </c>
      <c r="G1566" s="29">
        <v>0</v>
      </c>
      <c r="H1566" s="29">
        <v>0</v>
      </c>
    </row>
    <row r="1567" spans="1:8" x14ac:dyDescent="0.25">
      <c r="A1567" s="29" t="s">
        <v>13</v>
      </c>
      <c r="B1567" s="29">
        <v>0</v>
      </c>
      <c r="C1567" s="29">
        <v>0</v>
      </c>
      <c r="D1567" s="29">
        <v>0</v>
      </c>
      <c r="E1567" s="29">
        <v>0</v>
      </c>
      <c r="F1567" s="29">
        <v>0</v>
      </c>
      <c r="G1567" s="29">
        <v>0</v>
      </c>
      <c r="H1567" s="29">
        <v>0</v>
      </c>
    </row>
    <row r="1568" spans="1:8" x14ac:dyDescent="0.25">
      <c r="A1568" s="29" t="s">
        <v>14</v>
      </c>
      <c r="B1568" s="29">
        <v>0</v>
      </c>
      <c r="C1568" s="29">
        <v>0</v>
      </c>
      <c r="D1568" s="29">
        <v>0</v>
      </c>
      <c r="E1568" s="29">
        <v>0</v>
      </c>
      <c r="F1568" s="29">
        <v>0</v>
      </c>
      <c r="G1568" s="29">
        <v>0</v>
      </c>
      <c r="H1568" s="29">
        <v>0</v>
      </c>
    </row>
    <row r="1569" spans="1:8" x14ac:dyDescent="0.25">
      <c r="A1569" s="29" t="s">
        <v>15</v>
      </c>
      <c r="B1569" s="29">
        <v>0</v>
      </c>
      <c r="C1569" s="29">
        <v>0</v>
      </c>
      <c r="D1569" s="29">
        <v>0</v>
      </c>
      <c r="E1569" s="29">
        <v>0</v>
      </c>
      <c r="F1569" s="29">
        <v>0</v>
      </c>
      <c r="G1569" s="29">
        <v>0</v>
      </c>
      <c r="H1569" s="29">
        <v>0</v>
      </c>
    </row>
    <row r="1570" spans="1:8" x14ac:dyDescent="0.25">
      <c r="A1570" s="29" t="s">
        <v>16</v>
      </c>
      <c r="B1570" s="29">
        <v>0</v>
      </c>
      <c r="C1570" s="29">
        <v>0</v>
      </c>
      <c r="D1570" s="29">
        <v>0</v>
      </c>
      <c r="E1570" s="29">
        <v>0</v>
      </c>
      <c r="F1570" s="29">
        <v>0</v>
      </c>
      <c r="G1570" s="29">
        <v>0</v>
      </c>
      <c r="H1570" s="29">
        <v>0</v>
      </c>
    </row>
    <row r="1571" spans="1:8" x14ac:dyDescent="0.25">
      <c r="A1571" s="29" t="s">
        <v>17</v>
      </c>
      <c r="B1571" s="29">
        <v>0</v>
      </c>
      <c r="C1571" s="29">
        <v>0</v>
      </c>
      <c r="D1571" s="29">
        <v>0</v>
      </c>
      <c r="E1571" s="29">
        <v>0</v>
      </c>
      <c r="F1571" s="29">
        <v>0</v>
      </c>
      <c r="G1571" s="29">
        <v>0</v>
      </c>
      <c r="H1571" s="29">
        <v>0</v>
      </c>
    </row>
    <row r="1572" spans="1:8" x14ac:dyDescent="0.25">
      <c r="A1572" s="29" t="s">
        <v>18</v>
      </c>
      <c r="B1572" s="29">
        <v>0</v>
      </c>
      <c r="C1572" s="29">
        <v>0</v>
      </c>
      <c r="D1572" s="29">
        <v>0</v>
      </c>
      <c r="E1572" s="29">
        <v>0</v>
      </c>
      <c r="F1572" s="29">
        <v>0</v>
      </c>
      <c r="G1572" s="29">
        <v>0</v>
      </c>
      <c r="H1572" s="29">
        <v>0</v>
      </c>
    </row>
    <row r="1573" spans="1:8" x14ac:dyDescent="0.25">
      <c r="A1573" s="29" t="s">
        <v>19</v>
      </c>
      <c r="B1573" s="29">
        <v>0</v>
      </c>
      <c r="C1573" s="29">
        <v>0</v>
      </c>
      <c r="D1573" s="29">
        <v>0</v>
      </c>
      <c r="E1573" s="29">
        <v>0</v>
      </c>
      <c r="F1573" s="29">
        <v>0</v>
      </c>
      <c r="G1573" s="29">
        <v>0</v>
      </c>
      <c r="H1573" s="29">
        <v>0</v>
      </c>
    </row>
    <row r="1574" spans="1:8" x14ac:dyDescent="0.25">
      <c r="A1574" s="29" t="s">
        <v>20</v>
      </c>
      <c r="B1574" s="29">
        <v>1</v>
      </c>
      <c r="C1574" s="29">
        <v>0</v>
      </c>
      <c r="D1574" s="29">
        <v>0</v>
      </c>
      <c r="E1574" s="29">
        <v>0</v>
      </c>
      <c r="F1574" s="29">
        <v>0</v>
      </c>
      <c r="G1574" s="29">
        <v>0</v>
      </c>
      <c r="H1574" s="29">
        <v>1</v>
      </c>
    </row>
    <row r="1575" spans="1:8" x14ac:dyDescent="0.25">
      <c r="A1575" s="29" t="s">
        <v>21</v>
      </c>
      <c r="B1575" s="29">
        <v>0</v>
      </c>
      <c r="C1575" s="29">
        <v>0</v>
      </c>
      <c r="D1575" s="29">
        <v>0</v>
      </c>
      <c r="E1575" s="29">
        <v>0</v>
      </c>
      <c r="F1575" s="29">
        <v>0</v>
      </c>
      <c r="G1575" s="29">
        <v>0</v>
      </c>
      <c r="H1575" s="29">
        <v>0</v>
      </c>
    </row>
    <row r="1576" spans="1:8" x14ac:dyDescent="0.25">
      <c r="A1576" s="29" t="s">
        <v>22</v>
      </c>
      <c r="B1576" s="29">
        <v>0</v>
      </c>
      <c r="C1576" s="29">
        <v>0</v>
      </c>
      <c r="D1576" s="29">
        <v>0</v>
      </c>
      <c r="E1576" s="29">
        <v>0</v>
      </c>
      <c r="F1576" s="29">
        <v>0</v>
      </c>
      <c r="G1576" s="29">
        <v>0</v>
      </c>
      <c r="H1576" s="29">
        <v>0</v>
      </c>
    </row>
    <row r="1577" spans="1:8" x14ac:dyDescent="0.25">
      <c r="A1577" s="29" t="s">
        <v>543</v>
      </c>
      <c r="B1577" s="29"/>
      <c r="C1577" s="29"/>
      <c r="D1577" s="29"/>
      <c r="E1577" s="29"/>
      <c r="F1577" s="29"/>
      <c r="G1577" s="29"/>
      <c r="H1577" s="29"/>
    </row>
    <row r="1578" spans="1:8" x14ac:dyDescent="0.25">
      <c r="A1578" s="29" t="s">
        <v>23</v>
      </c>
      <c r="B1578" s="29" t="s">
        <v>1</v>
      </c>
      <c r="C1578" s="29" t="s">
        <v>2</v>
      </c>
      <c r="D1578" s="29" t="s">
        <v>3</v>
      </c>
      <c r="E1578" s="29" t="s">
        <v>4</v>
      </c>
      <c r="F1578" s="29" t="s">
        <v>5</v>
      </c>
      <c r="G1578" s="29" t="s">
        <v>6</v>
      </c>
      <c r="H1578" s="29" t="s">
        <v>7</v>
      </c>
    </row>
    <row r="1579" spans="1:8" x14ac:dyDescent="0.25">
      <c r="A1579" s="29" t="s">
        <v>8</v>
      </c>
      <c r="B1579" s="29" t="s">
        <v>9</v>
      </c>
      <c r="C1579" s="29" t="s">
        <v>9</v>
      </c>
      <c r="D1579" s="29" t="s">
        <v>9</v>
      </c>
      <c r="E1579" s="29" t="s">
        <v>9</v>
      </c>
      <c r="F1579" s="29" t="s">
        <v>9</v>
      </c>
      <c r="G1579" s="29" t="s">
        <v>9</v>
      </c>
      <c r="H1579" s="29" t="s">
        <v>9</v>
      </c>
    </row>
    <row r="1580" spans="1:8" x14ac:dyDescent="0.25">
      <c r="A1580" s="29" t="s">
        <v>10</v>
      </c>
      <c r="B1580" s="29">
        <v>0</v>
      </c>
      <c r="C1580" s="29">
        <v>0</v>
      </c>
      <c r="D1580" s="29">
        <v>0</v>
      </c>
      <c r="E1580" s="29">
        <v>0</v>
      </c>
      <c r="F1580" s="29">
        <v>0</v>
      </c>
      <c r="G1580" s="29">
        <v>0</v>
      </c>
      <c r="H1580" s="29">
        <v>0</v>
      </c>
    </row>
    <row r="1581" spans="1:8" x14ac:dyDescent="0.25">
      <c r="A1581" s="29" t="s">
        <v>11</v>
      </c>
      <c r="B1581" s="29">
        <v>0</v>
      </c>
      <c r="C1581" s="29">
        <v>0</v>
      </c>
      <c r="D1581" s="29">
        <v>0</v>
      </c>
      <c r="E1581" s="29">
        <v>0</v>
      </c>
      <c r="F1581" s="29">
        <v>0</v>
      </c>
      <c r="G1581" s="29">
        <v>0</v>
      </c>
      <c r="H1581" s="29">
        <v>0</v>
      </c>
    </row>
    <row r="1582" spans="1:8" x14ac:dyDescent="0.25">
      <c r="A1582" s="29" t="s">
        <v>12</v>
      </c>
      <c r="B1582" s="29">
        <v>0</v>
      </c>
      <c r="C1582" s="29">
        <v>0</v>
      </c>
      <c r="D1582" s="29">
        <v>0</v>
      </c>
      <c r="E1582" s="29">
        <v>0</v>
      </c>
      <c r="F1582" s="29">
        <v>0</v>
      </c>
      <c r="G1582" s="29">
        <v>0</v>
      </c>
      <c r="H1582" s="29">
        <v>0</v>
      </c>
    </row>
    <row r="1583" spans="1:8" x14ac:dyDescent="0.25">
      <c r="A1583" s="29" t="s">
        <v>13</v>
      </c>
      <c r="B1583" s="29">
        <v>0</v>
      </c>
      <c r="C1583" s="29">
        <v>0</v>
      </c>
      <c r="D1583" s="29">
        <v>0</v>
      </c>
      <c r="E1583" s="29">
        <v>0</v>
      </c>
      <c r="F1583" s="29">
        <v>0</v>
      </c>
      <c r="G1583" s="29">
        <v>0</v>
      </c>
      <c r="H1583" s="29">
        <v>0</v>
      </c>
    </row>
    <row r="1584" spans="1:8" x14ac:dyDescent="0.25">
      <c r="A1584" s="29" t="s">
        <v>14</v>
      </c>
      <c r="B1584" s="29">
        <v>0</v>
      </c>
      <c r="C1584" s="29">
        <v>0</v>
      </c>
      <c r="D1584" s="29">
        <v>0</v>
      </c>
      <c r="E1584" s="29">
        <v>0</v>
      </c>
      <c r="F1584" s="29">
        <v>0</v>
      </c>
      <c r="G1584" s="29">
        <v>0</v>
      </c>
      <c r="H1584" s="29">
        <v>0</v>
      </c>
    </row>
    <row r="1585" spans="1:8" x14ac:dyDescent="0.25">
      <c r="A1585" s="29" t="s">
        <v>15</v>
      </c>
      <c r="B1585" s="29">
        <v>0</v>
      </c>
      <c r="C1585" s="29">
        <v>0</v>
      </c>
      <c r="D1585" s="29">
        <v>0</v>
      </c>
      <c r="E1585" s="29">
        <v>0</v>
      </c>
      <c r="F1585" s="29">
        <v>0</v>
      </c>
      <c r="G1585" s="29">
        <v>0</v>
      </c>
      <c r="H1585" s="29">
        <v>0</v>
      </c>
    </row>
    <row r="1586" spans="1:8" x14ac:dyDescent="0.25">
      <c r="A1586" s="29" t="s">
        <v>16</v>
      </c>
      <c r="B1586" s="29">
        <v>0</v>
      </c>
      <c r="C1586" s="29">
        <v>0</v>
      </c>
      <c r="D1586" s="29">
        <v>0</v>
      </c>
      <c r="E1586" s="29">
        <v>0</v>
      </c>
      <c r="F1586" s="29">
        <v>0</v>
      </c>
      <c r="G1586" s="29">
        <v>0</v>
      </c>
      <c r="H1586" s="29">
        <v>0</v>
      </c>
    </row>
    <row r="1587" spans="1:8" x14ac:dyDescent="0.25">
      <c r="A1587" s="29" t="s">
        <v>17</v>
      </c>
      <c r="B1587" s="29">
        <v>0</v>
      </c>
      <c r="C1587" s="29">
        <v>0</v>
      </c>
      <c r="D1587" s="29">
        <v>0</v>
      </c>
      <c r="E1587" s="29">
        <v>0</v>
      </c>
      <c r="F1587" s="29">
        <v>0</v>
      </c>
      <c r="G1587" s="29">
        <v>0</v>
      </c>
      <c r="H1587" s="29">
        <v>0</v>
      </c>
    </row>
    <row r="1588" spans="1:8" x14ac:dyDescent="0.25">
      <c r="A1588" s="29" t="s">
        <v>18</v>
      </c>
      <c r="B1588" s="29">
        <v>0</v>
      </c>
      <c r="C1588" s="29">
        <v>0</v>
      </c>
      <c r="D1588" s="29">
        <v>0</v>
      </c>
      <c r="E1588" s="29">
        <v>0</v>
      </c>
      <c r="F1588" s="29">
        <v>0</v>
      </c>
      <c r="G1588" s="29">
        <v>0</v>
      </c>
      <c r="H1588" s="29">
        <v>0</v>
      </c>
    </row>
    <row r="1589" spans="1:8" x14ac:dyDescent="0.25">
      <c r="A1589" s="29" t="s">
        <v>19</v>
      </c>
      <c r="B1589" s="29">
        <v>0</v>
      </c>
      <c r="C1589" s="29">
        <v>0</v>
      </c>
      <c r="D1589" s="29">
        <v>0</v>
      </c>
      <c r="E1589" s="29">
        <v>0</v>
      </c>
      <c r="F1589" s="29">
        <v>0</v>
      </c>
      <c r="G1589" s="29">
        <v>0</v>
      </c>
      <c r="H1589" s="29">
        <v>0</v>
      </c>
    </row>
    <row r="1590" spans="1:8" x14ac:dyDescent="0.25">
      <c r="A1590" s="29" t="s">
        <v>20</v>
      </c>
      <c r="B1590" s="29">
        <v>0</v>
      </c>
      <c r="C1590" s="29">
        <v>0</v>
      </c>
      <c r="D1590" s="29">
        <v>0</v>
      </c>
      <c r="E1590" s="29">
        <v>0</v>
      </c>
      <c r="F1590" s="29">
        <v>0</v>
      </c>
      <c r="G1590" s="29">
        <v>0</v>
      </c>
      <c r="H1590" s="29">
        <v>0</v>
      </c>
    </row>
    <row r="1591" spans="1:8" x14ac:dyDescent="0.25">
      <c r="A1591" s="29" t="s">
        <v>21</v>
      </c>
      <c r="B1591" s="29">
        <v>0</v>
      </c>
      <c r="C1591" s="29">
        <v>0</v>
      </c>
      <c r="D1591" s="29">
        <v>0</v>
      </c>
      <c r="E1591" s="29">
        <v>0</v>
      </c>
      <c r="F1591" s="29">
        <v>0</v>
      </c>
      <c r="G1591" s="29">
        <v>0</v>
      </c>
      <c r="H1591" s="29">
        <v>0</v>
      </c>
    </row>
    <row r="1592" spans="1:8" x14ac:dyDescent="0.25">
      <c r="A1592" s="29" t="s">
        <v>22</v>
      </c>
      <c r="B1592" s="29">
        <v>0</v>
      </c>
      <c r="C1592" s="29">
        <v>0</v>
      </c>
      <c r="D1592" s="29">
        <v>0</v>
      </c>
      <c r="E1592" s="29">
        <v>0</v>
      </c>
      <c r="F1592" s="29">
        <v>0</v>
      </c>
      <c r="G1592" s="29">
        <v>0</v>
      </c>
      <c r="H1592" s="29">
        <v>0</v>
      </c>
    </row>
    <row r="1593" spans="1:8" x14ac:dyDescent="0.25">
      <c r="A1593" s="29" t="s">
        <v>544</v>
      </c>
      <c r="B1593" s="29"/>
      <c r="C1593" s="29"/>
      <c r="D1593" s="29"/>
      <c r="E1593" s="29"/>
      <c r="F1593" s="29"/>
      <c r="G1593" s="29"/>
      <c r="H1593" s="29"/>
    </row>
    <row r="1594" spans="1:8" x14ac:dyDescent="0.25">
      <c r="A1594" s="29" t="s">
        <v>24</v>
      </c>
      <c r="B1594" s="29" t="s">
        <v>1</v>
      </c>
      <c r="C1594" s="29" t="s">
        <v>2</v>
      </c>
      <c r="D1594" s="29" t="s">
        <v>3</v>
      </c>
      <c r="E1594" s="29" t="s">
        <v>4</v>
      </c>
      <c r="F1594" s="29" t="s">
        <v>5</v>
      </c>
      <c r="G1594" s="29" t="s">
        <v>6</v>
      </c>
      <c r="H1594" s="29" t="s">
        <v>7</v>
      </c>
    </row>
    <row r="1595" spans="1:8" x14ac:dyDescent="0.25">
      <c r="A1595" s="29" t="s">
        <v>8</v>
      </c>
      <c r="B1595" s="29" t="s">
        <v>9</v>
      </c>
      <c r="C1595" s="29" t="s">
        <v>9</v>
      </c>
      <c r="D1595" s="29" t="s">
        <v>9</v>
      </c>
      <c r="E1595" s="29" t="s">
        <v>9</v>
      </c>
      <c r="F1595" s="29" t="s">
        <v>9</v>
      </c>
      <c r="G1595" s="29" t="s">
        <v>9</v>
      </c>
      <c r="H1595" s="29" t="s">
        <v>9</v>
      </c>
    </row>
    <row r="1596" spans="1:8" x14ac:dyDescent="0.25">
      <c r="A1596" s="29" t="s">
        <v>25</v>
      </c>
      <c r="B1596" s="29">
        <v>110400</v>
      </c>
      <c r="C1596" s="29">
        <v>82800</v>
      </c>
      <c r="D1596" s="29">
        <v>0</v>
      </c>
      <c r="E1596" s="29">
        <v>0</v>
      </c>
      <c r="F1596" s="29">
        <v>0</v>
      </c>
      <c r="G1596" s="29">
        <v>27000</v>
      </c>
      <c r="H1596" s="29">
        <v>600</v>
      </c>
    </row>
    <row r="1597" spans="1:8" x14ac:dyDescent="0.25">
      <c r="A1597" s="29" t="s">
        <v>26</v>
      </c>
      <c r="B1597" s="29">
        <v>6965</v>
      </c>
      <c r="C1597" s="29">
        <v>3100</v>
      </c>
      <c r="D1597" s="29">
        <v>0</v>
      </c>
      <c r="E1597" s="29">
        <v>0</v>
      </c>
      <c r="F1597" s="29">
        <v>0</v>
      </c>
      <c r="G1597" s="29">
        <v>0</v>
      </c>
      <c r="H1597" s="29">
        <v>3865</v>
      </c>
    </row>
    <row r="1598" spans="1:8" x14ac:dyDescent="0.25">
      <c r="A1598" s="29" t="s">
        <v>27</v>
      </c>
      <c r="B1598" s="29">
        <v>0</v>
      </c>
      <c r="C1598" s="29">
        <v>0</v>
      </c>
      <c r="D1598" s="29">
        <v>0</v>
      </c>
      <c r="E1598" s="29">
        <v>0</v>
      </c>
      <c r="F1598" s="29">
        <v>0</v>
      </c>
      <c r="G1598" s="29">
        <v>0</v>
      </c>
      <c r="H1598" s="29">
        <v>0</v>
      </c>
    </row>
    <row r="1599" spans="1:8" x14ac:dyDescent="0.25">
      <c r="A1599" s="29" t="s">
        <v>28</v>
      </c>
      <c r="B1599" s="29">
        <v>0</v>
      </c>
      <c r="C1599" s="29">
        <v>0</v>
      </c>
      <c r="D1599" s="29">
        <v>0</v>
      </c>
      <c r="E1599" s="29">
        <v>0</v>
      </c>
      <c r="F1599" s="29">
        <v>0</v>
      </c>
      <c r="G1599" s="29">
        <v>0</v>
      </c>
      <c r="H1599" s="29">
        <v>0</v>
      </c>
    </row>
    <row r="1600" spans="1:8" x14ac:dyDescent="0.25">
      <c r="A1600" s="29" t="s">
        <v>29</v>
      </c>
      <c r="B1600" s="29">
        <v>960</v>
      </c>
      <c r="C1600" s="29">
        <v>0</v>
      </c>
      <c r="D1600" s="29">
        <v>0</v>
      </c>
      <c r="E1600" s="29">
        <v>0</v>
      </c>
      <c r="F1600" s="29">
        <v>0</v>
      </c>
      <c r="G1600" s="29">
        <v>0</v>
      </c>
      <c r="H1600" s="29">
        <v>960</v>
      </c>
    </row>
    <row r="1601" spans="1:8" x14ac:dyDescent="0.25">
      <c r="A1601" s="29" t="s">
        <v>30</v>
      </c>
      <c r="B1601" s="29">
        <v>0</v>
      </c>
      <c r="C1601" s="29">
        <v>0</v>
      </c>
      <c r="D1601" s="29">
        <v>0</v>
      </c>
      <c r="E1601" s="29">
        <v>0</v>
      </c>
      <c r="F1601" s="29">
        <v>0</v>
      </c>
      <c r="G1601" s="29">
        <v>0</v>
      </c>
      <c r="H1601" s="29">
        <v>0</v>
      </c>
    </row>
    <row r="1602" spans="1:8" x14ac:dyDescent="0.25">
      <c r="A1602" s="29" t="s">
        <v>31</v>
      </c>
      <c r="B1602" s="29">
        <v>1910</v>
      </c>
      <c r="C1602" s="29">
        <v>0</v>
      </c>
      <c r="D1602" s="29">
        <v>0</v>
      </c>
      <c r="E1602" s="29">
        <v>0</v>
      </c>
      <c r="F1602" s="29">
        <v>0</v>
      </c>
      <c r="G1602" s="29">
        <v>0</v>
      </c>
      <c r="H1602" s="29">
        <v>1910</v>
      </c>
    </row>
    <row r="1603" spans="1:8" x14ac:dyDescent="0.25">
      <c r="A1603" s="29" t="s">
        <v>32</v>
      </c>
      <c r="B1603" s="29">
        <v>72110</v>
      </c>
      <c r="C1603" s="29">
        <v>11610</v>
      </c>
      <c r="D1603" s="29">
        <v>0</v>
      </c>
      <c r="E1603" s="29">
        <v>0</v>
      </c>
      <c r="F1603" s="29">
        <v>0</v>
      </c>
      <c r="G1603" s="29">
        <v>60500</v>
      </c>
      <c r="H1603" s="29">
        <v>0</v>
      </c>
    </row>
    <row r="1604" spans="1:8" x14ac:dyDescent="0.25">
      <c r="A1604" s="29" t="s">
        <v>33</v>
      </c>
      <c r="B1604" s="29">
        <v>3680</v>
      </c>
      <c r="C1604" s="29">
        <v>600</v>
      </c>
      <c r="D1604" s="29">
        <v>0</v>
      </c>
      <c r="E1604" s="29">
        <v>0</v>
      </c>
      <c r="F1604" s="29">
        <v>0</v>
      </c>
      <c r="G1604" s="29">
        <v>0</v>
      </c>
      <c r="H1604" s="29">
        <v>3080</v>
      </c>
    </row>
    <row r="1605" spans="1:8" x14ac:dyDescent="0.25">
      <c r="A1605" s="29" t="s">
        <v>545</v>
      </c>
      <c r="B1605" s="29"/>
      <c r="C1605" s="29"/>
      <c r="D1605" s="29"/>
      <c r="E1605" s="29"/>
      <c r="F1605" s="29"/>
      <c r="G1605" s="29"/>
      <c r="H1605" s="29"/>
    </row>
    <row r="1606" spans="1:8" x14ac:dyDescent="0.25">
      <c r="A1606" s="29" t="s">
        <v>34</v>
      </c>
      <c r="B1606" s="29" t="s">
        <v>1</v>
      </c>
      <c r="C1606" s="29" t="s">
        <v>2</v>
      </c>
      <c r="D1606" s="29" t="s">
        <v>3</v>
      </c>
      <c r="E1606" s="29" t="s">
        <v>4</v>
      </c>
      <c r="F1606" s="29" t="s">
        <v>5</v>
      </c>
      <c r="G1606" s="29" t="s">
        <v>6</v>
      </c>
      <c r="H1606" s="29" t="s">
        <v>7</v>
      </c>
    </row>
    <row r="1607" spans="1:8" x14ac:dyDescent="0.25">
      <c r="A1607" s="29" t="s">
        <v>8</v>
      </c>
      <c r="B1607" s="29" t="s">
        <v>35</v>
      </c>
      <c r="C1607" s="29" t="s">
        <v>35</v>
      </c>
      <c r="D1607" s="29" t="s">
        <v>35</v>
      </c>
      <c r="E1607" s="29" t="s">
        <v>35</v>
      </c>
      <c r="F1607" s="29" t="s">
        <v>35</v>
      </c>
      <c r="G1607" s="29" t="s">
        <v>35</v>
      </c>
      <c r="H1607" s="29" t="s">
        <v>35</v>
      </c>
    </row>
    <row r="1608" spans="1:8" x14ac:dyDescent="0.25">
      <c r="A1608" s="29" t="s">
        <v>10</v>
      </c>
      <c r="B1608" s="29">
        <v>0</v>
      </c>
      <c r="C1608" s="29">
        <v>0</v>
      </c>
      <c r="D1608" s="29">
        <v>0</v>
      </c>
      <c r="E1608" s="29">
        <v>0</v>
      </c>
      <c r="F1608" s="29">
        <v>0</v>
      </c>
      <c r="G1608" s="29">
        <v>0</v>
      </c>
      <c r="H1608" s="29">
        <v>0</v>
      </c>
    </row>
    <row r="1609" spans="1:8" x14ac:dyDescent="0.25">
      <c r="A1609" s="29" t="s">
        <v>36</v>
      </c>
      <c r="B1609" s="29">
        <v>168</v>
      </c>
      <c r="C1609" s="29">
        <v>0</v>
      </c>
      <c r="D1609" s="29">
        <v>0</v>
      </c>
      <c r="E1609" s="29">
        <v>0</v>
      </c>
      <c r="F1609" s="29">
        <v>0</v>
      </c>
      <c r="G1609" s="29">
        <v>164</v>
      </c>
      <c r="H1609" s="29">
        <v>4</v>
      </c>
    </row>
    <row r="1610" spans="1:8" x14ac:dyDescent="0.25">
      <c r="A1610" s="29" t="s">
        <v>37</v>
      </c>
      <c r="B1610" s="29">
        <v>100</v>
      </c>
      <c r="C1610" s="29">
        <v>0</v>
      </c>
      <c r="D1610" s="29">
        <v>0</v>
      </c>
      <c r="E1610" s="29">
        <v>0</v>
      </c>
      <c r="F1610" s="29">
        <v>0</v>
      </c>
      <c r="G1610" s="29">
        <v>97</v>
      </c>
      <c r="H1610" s="29">
        <v>3</v>
      </c>
    </row>
    <row r="1611" spans="1:8" x14ac:dyDescent="0.25">
      <c r="A1611" s="29" t="s">
        <v>38</v>
      </c>
      <c r="B1611" s="29">
        <v>7894</v>
      </c>
      <c r="C1611" s="29">
        <v>3477</v>
      </c>
      <c r="D1611" s="29">
        <v>0</v>
      </c>
      <c r="E1611" s="29">
        <v>0</v>
      </c>
      <c r="F1611" s="29">
        <v>0</v>
      </c>
      <c r="G1611" s="29">
        <v>4387</v>
      </c>
      <c r="H1611" s="29">
        <v>30</v>
      </c>
    </row>
    <row r="1612" spans="1:8" x14ac:dyDescent="0.25">
      <c r="A1612" s="29" t="s">
        <v>39</v>
      </c>
      <c r="B1612" s="29">
        <v>1556</v>
      </c>
      <c r="C1612" s="29">
        <v>538</v>
      </c>
      <c r="D1612" s="29">
        <v>0</v>
      </c>
      <c r="E1612" s="29">
        <v>0</v>
      </c>
      <c r="F1612" s="29">
        <v>0</v>
      </c>
      <c r="G1612" s="29">
        <v>855</v>
      </c>
      <c r="H1612" s="29">
        <v>163</v>
      </c>
    </row>
    <row r="1613" spans="1:8" x14ac:dyDescent="0.25">
      <c r="A1613" s="29" t="s">
        <v>40</v>
      </c>
      <c r="B1613" s="29">
        <v>8633</v>
      </c>
      <c r="C1613" s="29">
        <v>6138</v>
      </c>
      <c r="D1613" s="29">
        <v>0</v>
      </c>
      <c r="E1613" s="29">
        <v>0</v>
      </c>
      <c r="F1613" s="29">
        <v>0</v>
      </c>
      <c r="G1613" s="29">
        <v>2366</v>
      </c>
      <c r="H1613" s="29">
        <v>129</v>
      </c>
    </row>
    <row r="1614" spans="1:8" x14ac:dyDescent="0.25">
      <c r="A1614" s="29" t="s">
        <v>41</v>
      </c>
      <c r="B1614" s="29">
        <v>0</v>
      </c>
      <c r="C1614" s="29">
        <v>0</v>
      </c>
      <c r="D1614" s="29">
        <v>0</v>
      </c>
      <c r="E1614" s="29">
        <v>0</v>
      </c>
      <c r="F1614" s="29">
        <v>0</v>
      </c>
      <c r="G1614" s="29">
        <v>0</v>
      </c>
      <c r="H1614" s="29">
        <v>0</v>
      </c>
    </row>
    <row r="1615" spans="1:8" x14ac:dyDescent="0.25">
      <c r="A1615" s="29" t="s">
        <v>42</v>
      </c>
      <c r="B1615" s="29">
        <v>0</v>
      </c>
      <c r="C1615" s="29">
        <v>0</v>
      </c>
      <c r="D1615" s="29">
        <v>0</v>
      </c>
      <c r="E1615" s="29">
        <v>0</v>
      </c>
      <c r="F1615" s="29">
        <v>0</v>
      </c>
      <c r="G1615" s="29">
        <v>0</v>
      </c>
      <c r="H1615" s="29">
        <v>0</v>
      </c>
    </row>
    <row r="1616" spans="1:8" x14ac:dyDescent="0.25">
      <c r="A1616" s="29" t="s">
        <v>43</v>
      </c>
      <c r="B1616" s="29">
        <v>0</v>
      </c>
      <c r="C1616" s="29">
        <v>0</v>
      </c>
      <c r="D1616" s="29">
        <v>0</v>
      </c>
      <c r="E1616" s="29">
        <v>0</v>
      </c>
      <c r="F1616" s="29">
        <v>0</v>
      </c>
      <c r="G1616" s="29">
        <v>0</v>
      </c>
      <c r="H1616" s="29">
        <v>0</v>
      </c>
    </row>
    <row r="1617" spans="1:8" x14ac:dyDescent="0.25">
      <c r="A1617" s="29" t="s">
        <v>44</v>
      </c>
      <c r="B1617" s="29">
        <v>0</v>
      </c>
      <c r="C1617" s="29">
        <v>0</v>
      </c>
      <c r="D1617" s="29">
        <v>0</v>
      </c>
      <c r="E1617" s="29">
        <v>0</v>
      </c>
      <c r="F1617" s="29">
        <v>0</v>
      </c>
      <c r="G1617" s="29">
        <v>0</v>
      </c>
      <c r="H1617" s="29">
        <v>0</v>
      </c>
    </row>
    <row r="1618" spans="1:8" x14ac:dyDescent="0.25">
      <c r="A1618" s="29" t="s">
        <v>45</v>
      </c>
      <c r="B1618" s="29">
        <v>0</v>
      </c>
      <c r="C1618" s="29">
        <v>0</v>
      </c>
      <c r="D1618" s="29">
        <v>0</v>
      </c>
      <c r="E1618" s="29">
        <v>0</v>
      </c>
      <c r="F1618" s="29">
        <v>0</v>
      </c>
      <c r="G1618" s="29">
        <v>0</v>
      </c>
      <c r="H1618" s="29">
        <v>0</v>
      </c>
    </row>
    <row r="1619" spans="1:8" x14ac:dyDescent="0.25">
      <c r="A1619" s="29" t="s">
        <v>46</v>
      </c>
      <c r="B1619" s="29">
        <v>0</v>
      </c>
      <c r="C1619" s="29">
        <v>0</v>
      </c>
      <c r="D1619" s="29">
        <v>0</v>
      </c>
      <c r="E1619" s="29">
        <v>0</v>
      </c>
      <c r="F1619" s="29">
        <v>0</v>
      </c>
      <c r="G1619" s="29">
        <v>0</v>
      </c>
      <c r="H1619" s="29">
        <v>0</v>
      </c>
    </row>
    <row r="1620" spans="1:8" x14ac:dyDescent="0.25">
      <c r="A1620" s="29" t="s">
        <v>47</v>
      </c>
      <c r="B1620" s="29">
        <v>0</v>
      </c>
      <c r="C1620" s="29">
        <v>0</v>
      </c>
      <c r="D1620" s="29">
        <v>0</v>
      </c>
      <c r="E1620" s="29">
        <v>0</v>
      </c>
      <c r="F1620" s="29">
        <v>0</v>
      </c>
      <c r="G1620" s="29">
        <v>0</v>
      </c>
      <c r="H1620" s="29">
        <v>0</v>
      </c>
    </row>
    <row r="1621" spans="1:8" x14ac:dyDescent="0.25">
      <c r="A1621" s="29" t="s">
        <v>48</v>
      </c>
      <c r="B1621" s="29">
        <v>0</v>
      </c>
      <c r="C1621" s="29">
        <v>0</v>
      </c>
      <c r="D1621" s="29">
        <v>0</v>
      </c>
      <c r="E1621" s="29">
        <v>0</v>
      </c>
      <c r="F1621" s="29">
        <v>0</v>
      </c>
      <c r="G1621" s="29">
        <v>0</v>
      </c>
      <c r="H1621" s="29">
        <v>0</v>
      </c>
    </row>
    <row r="1622" spans="1:8" x14ac:dyDescent="0.25">
      <c r="A1622" s="29" t="s">
        <v>49</v>
      </c>
      <c r="B1622" s="29">
        <v>0</v>
      </c>
      <c r="C1622" s="29">
        <v>0</v>
      </c>
      <c r="D1622" s="29">
        <v>0</v>
      </c>
      <c r="E1622" s="29">
        <v>0</v>
      </c>
      <c r="F1622" s="29">
        <v>0</v>
      </c>
      <c r="G1622" s="29">
        <v>0</v>
      </c>
      <c r="H1622" s="29">
        <v>0</v>
      </c>
    </row>
    <row r="1623" spans="1:8" x14ac:dyDescent="0.25">
      <c r="A1623" s="29" t="s">
        <v>546</v>
      </c>
      <c r="B1623" s="29"/>
      <c r="C1623" s="29"/>
      <c r="D1623" s="29"/>
      <c r="E1623" s="29"/>
      <c r="F1623" s="29"/>
      <c r="G1623" s="29"/>
      <c r="H1623" s="29"/>
    </row>
    <row r="1624" spans="1:8" x14ac:dyDescent="0.25">
      <c r="A1624" s="29" t="s">
        <v>24</v>
      </c>
      <c r="B1624" s="29" t="s">
        <v>1</v>
      </c>
      <c r="C1624" s="29" t="s">
        <v>2</v>
      </c>
      <c r="D1624" s="29" t="s">
        <v>3</v>
      </c>
      <c r="E1624" s="29" t="s">
        <v>4</v>
      </c>
      <c r="F1624" s="29" t="s">
        <v>5</v>
      </c>
      <c r="G1624" s="29" t="s">
        <v>6</v>
      </c>
      <c r="H1624" s="29" t="s">
        <v>7</v>
      </c>
    </row>
    <row r="1625" spans="1:8" x14ac:dyDescent="0.25">
      <c r="A1625" s="29" t="s">
        <v>8</v>
      </c>
      <c r="B1625" s="29" t="s">
        <v>9</v>
      </c>
      <c r="C1625" s="29" t="s">
        <v>9</v>
      </c>
      <c r="D1625" s="29" t="s">
        <v>9</v>
      </c>
      <c r="E1625" s="29" t="s">
        <v>9</v>
      </c>
      <c r="F1625" s="29" t="s">
        <v>9</v>
      </c>
      <c r="G1625" s="29" t="s">
        <v>9</v>
      </c>
      <c r="H1625" s="29" t="s">
        <v>9</v>
      </c>
    </row>
    <row r="1626" spans="1:8" x14ac:dyDescent="0.25">
      <c r="A1626" s="29" t="s">
        <v>50</v>
      </c>
      <c r="B1626" s="29">
        <v>581764</v>
      </c>
      <c r="C1626" s="29">
        <v>298784</v>
      </c>
      <c r="D1626" s="29">
        <v>0</v>
      </c>
      <c r="E1626" s="29">
        <v>0</v>
      </c>
      <c r="F1626" s="29">
        <v>0</v>
      </c>
      <c r="G1626" s="29">
        <v>189208</v>
      </c>
      <c r="H1626" s="29">
        <v>63225</v>
      </c>
    </row>
    <row r="1627" spans="1:8" x14ac:dyDescent="0.25">
      <c r="A1627" s="29" t="s">
        <v>51</v>
      </c>
      <c r="B1627" s="29">
        <v>130980</v>
      </c>
      <c r="C1627" s="29">
        <v>32859</v>
      </c>
      <c r="D1627" s="29">
        <v>0</v>
      </c>
      <c r="E1627" s="29">
        <v>0</v>
      </c>
      <c r="F1627" s="29">
        <v>0</v>
      </c>
      <c r="G1627" s="29">
        <v>76761</v>
      </c>
      <c r="H1627" s="29">
        <v>10121</v>
      </c>
    </row>
    <row r="1628" spans="1:8" x14ac:dyDescent="0.25">
      <c r="A1628" s="29" t="s">
        <v>52</v>
      </c>
      <c r="B1628" s="29">
        <v>452743</v>
      </c>
      <c r="C1628" s="29">
        <v>48950</v>
      </c>
      <c r="D1628" s="29">
        <v>0</v>
      </c>
      <c r="E1628" s="29">
        <v>0</v>
      </c>
      <c r="F1628" s="29">
        <v>0</v>
      </c>
      <c r="G1628" s="29">
        <v>331647</v>
      </c>
      <c r="H1628" s="29">
        <v>62400</v>
      </c>
    </row>
    <row r="1629" spans="1:8" x14ac:dyDescent="0.25">
      <c r="A1629" s="29" t="s">
        <v>53</v>
      </c>
      <c r="B1629" s="29">
        <v>27828</v>
      </c>
      <c r="C1629" s="29">
        <v>15568</v>
      </c>
      <c r="D1629" s="29">
        <v>0</v>
      </c>
      <c r="E1629" s="29">
        <v>0</v>
      </c>
      <c r="F1629" s="29">
        <v>0</v>
      </c>
      <c r="G1629" s="29">
        <v>12260</v>
      </c>
      <c r="H1629" s="29">
        <v>0</v>
      </c>
    </row>
    <row r="1630" spans="1:8" x14ac:dyDescent="0.25">
      <c r="A1630" s="29" t="s">
        <v>54</v>
      </c>
      <c r="B1630" s="29">
        <v>1346431</v>
      </c>
      <c r="C1630" s="29">
        <v>420654</v>
      </c>
      <c r="D1630" s="29">
        <v>0</v>
      </c>
      <c r="E1630" s="29">
        <v>0</v>
      </c>
      <c r="F1630" s="29">
        <v>0</v>
      </c>
      <c r="G1630" s="29">
        <v>850872</v>
      </c>
      <c r="H1630" s="29">
        <v>5293</v>
      </c>
    </row>
    <row r="1631" spans="1:8" x14ac:dyDescent="0.25">
      <c r="A1631" s="29" t="s">
        <v>55</v>
      </c>
      <c r="B1631" s="29">
        <v>3410196</v>
      </c>
      <c r="C1631" s="29">
        <v>1568294</v>
      </c>
      <c r="D1631" s="29">
        <v>0</v>
      </c>
      <c r="E1631" s="29">
        <v>0</v>
      </c>
      <c r="F1631" s="29">
        <v>0</v>
      </c>
      <c r="G1631" s="29">
        <v>912805</v>
      </c>
      <c r="H1631" s="29">
        <v>821400</v>
      </c>
    </row>
    <row r="1632" spans="1:8" x14ac:dyDescent="0.25">
      <c r="A1632" s="29" t="s">
        <v>56</v>
      </c>
      <c r="B1632" s="29">
        <v>265955</v>
      </c>
      <c r="C1632" s="29">
        <v>106483</v>
      </c>
      <c r="D1632" s="29">
        <v>0</v>
      </c>
      <c r="E1632" s="29">
        <v>0</v>
      </c>
      <c r="F1632" s="29">
        <v>0</v>
      </c>
      <c r="G1632" s="29">
        <v>128970</v>
      </c>
      <c r="H1632" s="29">
        <v>0</v>
      </c>
    </row>
    <row r="1633" spans="1:8" x14ac:dyDescent="0.25">
      <c r="A1633" s="29" t="s">
        <v>57</v>
      </c>
      <c r="B1633" s="29">
        <v>140449</v>
      </c>
      <c r="C1633" s="29">
        <v>32283</v>
      </c>
      <c r="D1633" s="29">
        <v>0</v>
      </c>
      <c r="E1633" s="29">
        <v>0</v>
      </c>
      <c r="F1633" s="29">
        <v>0</v>
      </c>
      <c r="G1633" s="29">
        <v>49942</v>
      </c>
      <c r="H1633" s="29">
        <v>35125</v>
      </c>
    </row>
    <row r="1634" spans="1:8" x14ac:dyDescent="0.25">
      <c r="A1634" s="29" t="s">
        <v>58</v>
      </c>
      <c r="B1634" s="29">
        <v>209016</v>
      </c>
      <c r="C1634" s="29">
        <v>82305</v>
      </c>
      <c r="D1634" s="29">
        <v>0</v>
      </c>
      <c r="E1634" s="29">
        <v>0</v>
      </c>
      <c r="F1634" s="29">
        <v>0</v>
      </c>
      <c r="G1634" s="29">
        <v>80684</v>
      </c>
      <c r="H1634" s="29">
        <v>24175</v>
      </c>
    </row>
    <row r="1635" spans="1:8" x14ac:dyDescent="0.25">
      <c r="A1635" s="29" t="s">
        <v>59</v>
      </c>
      <c r="B1635" s="29">
        <v>26568</v>
      </c>
      <c r="C1635" s="29">
        <v>0</v>
      </c>
      <c r="D1635" s="29">
        <v>0</v>
      </c>
      <c r="E1635" s="29">
        <v>0</v>
      </c>
      <c r="F1635" s="29">
        <v>0</v>
      </c>
      <c r="G1635" s="29">
        <v>23336</v>
      </c>
      <c r="H1635" s="29">
        <v>3232</v>
      </c>
    </row>
    <row r="1636" spans="1:8" x14ac:dyDescent="0.25">
      <c r="A1636" s="29" t="s">
        <v>547</v>
      </c>
      <c r="B1636" s="29"/>
      <c r="C1636" s="29"/>
      <c r="D1636" s="29"/>
      <c r="E1636" s="29"/>
      <c r="F1636" s="29"/>
      <c r="G1636" s="29"/>
      <c r="H1636" s="29"/>
    </row>
    <row r="1637" spans="1:8" x14ac:dyDescent="0.25">
      <c r="A1637" s="29" t="s">
        <v>60</v>
      </c>
      <c r="B1637" s="29" t="s">
        <v>1</v>
      </c>
      <c r="C1637" s="29" t="s">
        <v>2</v>
      </c>
      <c r="D1637" s="29" t="s">
        <v>3</v>
      </c>
      <c r="E1637" s="29" t="s">
        <v>4</v>
      </c>
      <c r="F1637" s="29" t="s">
        <v>5</v>
      </c>
      <c r="G1637" s="29" t="s">
        <v>6</v>
      </c>
      <c r="H1637" s="29" t="s">
        <v>7</v>
      </c>
    </row>
    <row r="1638" spans="1:8" x14ac:dyDescent="0.25">
      <c r="A1638" s="29" t="s">
        <v>8</v>
      </c>
      <c r="B1638" s="29" t="s">
        <v>35</v>
      </c>
      <c r="C1638" s="29" t="s">
        <v>35</v>
      </c>
      <c r="D1638" s="29" t="s">
        <v>35</v>
      </c>
      <c r="E1638" s="29" t="s">
        <v>35</v>
      </c>
      <c r="F1638" s="29" t="s">
        <v>35</v>
      </c>
      <c r="G1638" s="29" t="s">
        <v>35</v>
      </c>
      <c r="H1638" s="29" t="s">
        <v>35</v>
      </c>
    </row>
    <row r="1639" spans="1:8" x14ac:dyDescent="0.25">
      <c r="A1639" s="29" t="s">
        <v>61</v>
      </c>
      <c r="B1639" s="29">
        <v>0</v>
      </c>
      <c r="C1639" s="29">
        <v>0</v>
      </c>
      <c r="D1639" s="29">
        <v>0</v>
      </c>
      <c r="E1639" s="29">
        <v>0</v>
      </c>
      <c r="F1639" s="29">
        <v>0</v>
      </c>
      <c r="G1639" s="29">
        <v>0</v>
      </c>
      <c r="H1639" s="29">
        <v>0</v>
      </c>
    </row>
    <row r="1640" spans="1:8" x14ac:dyDescent="0.25">
      <c r="A1640" s="29" t="s">
        <v>62</v>
      </c>
      <c r="B1640" s="29">
        <v>0</v>
      </c>
      <c r="C1640" s="29">
        <v>0</v>
      </c>
      <c r="D1640" s="29">
        <v>0</v>
      </c>
      <c r="E1640" s="29">
        <v>0</v>
      </c>
      <c r="F1640" s="29">
        <v>0</v>
      </c>
      <c r="G1640" s="29">
        <v>0</v>
      </c>
      <c r="H1640" s="29">
        <v>0</v>
      </c>
    </row>
    <row r="1641" spans="1:8" x14ac:dyDescent="0.25">
      <c r="A1641" s="29" t="s">
        <v>63</v>
      </c>
      <c r="B1641" s="29">
        <v>0</v>
      </c>
      <c r="C1641" s="29">
        <v>0</v>
      </c>
      <c r="D1641" s="29">
        <v>0</v>
      </c>
      <c r="E1641" s="29">
        <v>0</v>
      </c>
      <c r="F1641" s="29">
        <v>0</v>
      </c>
      <c r="G1641" s="29">
        <v>0</v>
      </c>
      <c r="H1641" s="29">
        <v>0</v>
      </c>
    </row>
    <row r="1642" spans="1:8" x14ac:dyDescent="0.25">
      <c r="A1642" s="29" t="s">
        <v>64</v>
      </c>
      <c r="B1642" s="29">
        <v>0</v>
      </c>
      <c r="C1642" s="29">
        <v>0</v>
      </c>
      <c r="D1642" s="29">
        <v>0</v>
      </c>
      <c r="E1642" s="29">
        <v>0</v>
      </c>
      <c r="F1642" s="29">
        <v>0</v>
      </c>
      <c r="G1642" s="29">
        <v>0</v>
      </c>
      <c r="H1642" s="29">
        <v>0</v>
      </c>
    </row>
    <row r="1643" spans="1:8" x14ac:dyDescent="0.25">
      <c r="A1643" s="29" t="s">
        <v>65</v>
      </c>
      <c r="B1643" s="29">
        <v>0</v>
      </c>
      <c r="C1643" s="29">
        <v>0</v>
      </c>
      <c r="D1643" s="29">
        <v>0</v>
      </c>
      <c r="E1643" s="29">
        <v>0</v>
      </c>
      <c r="F1643" s="29">
        <v>0</v>
      </c>
      <c r="G1643" s="29">
        <v>0</v>
      </c>
      <c r="H1643" s="29">
        <v>0</v>
      </c>
    </row>
    <row r="1644" spans="1:8" x14ac:dyDescent="0.25">
      <c r="A1644" s="29" t="s">
        <v>66</v>
      </c>
      <c r="B1644" s="29">
        <v>0</v>
      </c>
      <c r="C1644" s="29">
        <v>0</v>
      </c>
      <c r="D1644" s="29">
        <v>0</v>
      </c>
      <c r="E1644" s="29">
        <v>0</v>
      </c>
      <c r="F1644" s="29">
        <v>0</v>
      </c>
      <c r="G1644" s="29">
        <v>0</v>
      </c>
      <c r="H1644" s="29">
        <v>0</v>
      </c>
    </row>
    <row r="1645" spans="1:8" x14ac:dyDescent="0.25">
      <c r="A1645" s="29" t="s">
        <v>67</v>
      </c>
      <c r="B1645" s="29">
        <v>503</v>
      </c>
      <c r="C1645" s="29">
        <v>88</v>
      </c>
      <c r="D1645" s="29">
        <v>0</v>
      </c>
      <c r="E1645" s="29">
        <v>0</v>
      </c>
      <c r="F1645" s="29">
        <v>0</v>
      </c>
      <c r="G1645" s="29">
        <v>75</v>
      </c>
      <c r="H1645" s="29">
        <v>340</v>
      </c>
    </row>
    <row r="1646" spans="1:8" x14ac:dyDescent="0.25">
      <c r="A1646" s="29" t="s">
        <v>68</v>
      </c>
      <c r="B1646" s="29">
        <v>182</v>
      </c>
      <c r="C1646" s="29">
        <v>36</v>
      </c>
      <c r="D1646" s="29">
        <v>0</v>
      </c>
      <c r="E1646" s="29">
        <v>0</v>
      </c>
      <c r="F1646" s="29">
        <v>0</v>
      </c>
      <c r="G1646" s="29">
        <v>29</v>
      </c>
      <c r="H1646" s="29">
        <v>117</v>
      </c>
    </row>
    <row r="1647" spans="1:8" x14ac:dyDescent="0.25">
      <c r="A1647" s="29" t="s">
        <v>69</v>
      </c>
      <c r="B1647" s="29">
        <v>332</v>
      </c>
      <c r="C1647" s="29">
        <v>126</v>
      </c>
      <c r="D1647" s="29">
        <v>0</v>
      </c>
      <c r="E1647" s="29">
        <v>0</v>
      </c>
      <c r="F1647" s="29">
        <v>0</v>
      </c>
      <c r="G1647" s="29">
        <v>19</v>
      </c>
      <c r="H1647" s="29">
        <v>187</v>
      </c>
    </row>
    <row r="1648" spans="1:8" x14ac:dyDescent="0.25">
      <c r="A1648" s="29" t="s">
        <v>70</v>
      </c>
      <c r="B1648" s="29">
        <v>197</v>
      </c>
      <c r="C1648" s="29">
        <v>40</v>
      </c>
      <c r="D1648" s="29">
        <v>0</v>
      </c>
      <c r="E1648" s="29">
        <v>0</v>
      </c>
      <c r="F1648" s="29">
        <v>0</v>
      </c>
      <c r="G1648" s="29">
        <v>28</v>
      </c>
      <c r="H1648" s="29">
        <v>129</v>
      </c>
    </row>
    <row r="1649" spans="1:8" x14ac:dyDescent="0.25">
      <c r="A1649" s="29" t="s">
        <v>71</v>
      </c>
      <c r="B1649" s="29">
        <v>391</v>
      </c>
      <c r="C1649" s="29">
        <v>79</v>
      </c>
      <c r="D1649" s="29">
        <v>0</v>
      </c>
      <c r="E1649" s="29">
        <v>0</v>
      </c>
      <c r="F1649" s="29">
        <v>0</v>
      </c>
      <c r="G1649" s="29">
        <v>56</v>
      </c>
      <c r="H1649" s="29">
        <v>256</v>
      </c>
    </row>
    <row r="1650" spans="1:8" x14ac:dyDescent="0.25">
      <c r="A1650" s="29" t="s">
        <v>72</v>
      </c>
      <c r="B1650" s="29">
        <v>704</v>
      </c>
      <c r="C1650" s="29">
        <v>235</v>
      </c>
      <c r="D1650" s="29">
        <v>0</v>
      </c>
      <c r="E1650" s="29">
        <v>0</v>
      </c>
      <c r="F1650" s="29">
        <v>0</v>
      </c>
      <c r="G1650" s="29">
        <v>62</v>
      </c>
      <c r="H1650" s="29">
        <v>407</v>
      </c>
    </row>
    <row r="1651" spans="1:8" x14ac:dyDescent="0.25">
      <c r="A1651" s="29" t="s">
        <v>73</v>
      </c>
      <c r="B1651" s="29">
        <v>668</v>
      </c>
      <c r="C1651" s="29">
        <v>131</v>
      </c>
      <c r="D1651" s="29">
        <v>0</v>
      </c>
      <c r="E1651" s="29">
        <v>0</v>
      </c>
      <c r="F1651" s="29">
        <v>0</v>
      </c>
      <c r="G1651" s="29">
        <v>159</v>
      </c>
      <c r="H1651" s="29">
        <v>378</v>
      </c>
    </row>
    <row r="1652" spans="1:8" x14ac:dyDescent="0.25">
      <c r="A1652" s="29" t="s">
        <v>74</v>
      </c>
      <c r="B1652" s="29">
        <v>207</v>
      </c>
      <c r="C1652" s="29">
        <v>15</v>
      </c>
      <c r="D1652" s="29">
        <v>0</v>
      </c>
      <c r="E1652" s="29">
        <v>0</v>
      </c>
      <c r="F1652" s="29">
        <v>0</v>
      </c>
      <c r="G1652" s="29">
        <v>42</v>
      </c>
      <c r="H1652" s="29">
        <v>150</v>
      </c>
    </row>
    <row r="1653" spans="1:8" x14ac:dyDescent="0.25">
      <c r="A1653" s="29" t="s">
        <v>75</v>
      </c>
      <c r="B1653" s="29">
        <v>134</v>
      </c>
      <c r="C1653" s="29">
        <v>28</v>
      </c>
      <c r="D1653" s="29">
        <v>0</v>
      </c>
      <c r="E1653" s="29">
        <v>0</v>
      </c>
      <c r="F1653" s="29">
        <v>0</v>
      </c>
      <c r="G1653" s="29">
        <v>20</v>
      </c>
      <c r="H1653" s="29">
        <v>86</v>
      </c>
    </row>
    <row r="1654" spans="1:8" x14ac:dyDescent="0.25">
      <c r="A1654" s="29" t="s">
        <v>76</v>
      </c>
      <c r="B1654" s="29">
        <v>113</v>
      </c>
      <c r="C1654" s="29">
        <v>30</v>
      </c>
      <c r="D1654" s="29">
        <v>0</v>
      </c>
      <c r="E1654" s="29">
        <v>0</v>
      </c>
      <c r="F1654" s="29">
        <v>0</v>
      </c>
      <c r="G1654" s="29">
        <v>47</v>
      </c>
      <c r="H1654" s="29">
        <v>36</v>
      </c>
    </row>
    <row r="1655" spans="1:8" x14ac:dyDescent="0.25">
      <c r="A1655" s="29" t="s">
        <v>77</v>
      </c>
      <c r="B1655" s="29">
        <v>559</v>
      </c>
      <c r="C1655" s="29">
        <v>295</v>
      </c>
      <c r="D1655" s="29">
        <v>0</v>
      </c>
      <c r="E1655" s="29">
        <v>0</v>
      </c>
      <c r="F1655" s="29">
        <v>0</v>
      </c>
      <c r="G1655" s="29">
        <v>95</v>
      </c>
      <c r="H1655" s="29">
        <v>169</v>
      </c>
    </row>
    <row r="1656" spans="1:8" x14ac:dyDescent="0.25">
      <c r="A1656" s="29" t="s">
        <v>78</v>
      </c>
      <c r="B1656" s="29">
        <v>796</v>
      </c>
      <c r="C1656" s="29">
        <v>215</v>
      </c>
      <c r="D1656" s="29">
        <v>0</v>
      </c>
      <c r="E1656" s="29">
        <v>0</v>
      </c>
      <c r="F1656" s="29">
        <v>0</v>
      </c>
      <c r="G1656" s="29">
        <v>141</v>
      </c>
      <c r="H1656" s="29">
        <v>440</v>
      </c>
    </row>
    <row r="1657" spans="1:8" x14ac:dyDescent="0.25">
      <c r="A1657" s="29" t="s">
        <v>79</v>
      </c>
      <c r="B1657" s="29">
        <v>2735</v>
      </c>
      <c r="C1657" s="29">
        <v>340</v>
      </c>
      <c r="D1657" s="29">
        <v>0</v>
      </c>
      <c r="E1657" s="29">
        <v>0</v>
      </c>
      <c r="F1657" s="29">
        <v>0</v>
      </c>
      <c r="G1657" s="29">
        <v>2030</v>
      </c>
      <c r="H1657" s="29">
        <v>365</v>
      </c>
    </row>
    <row r="1658" spans="1:8" x14ac:dyDescent="0.25">
      <c r="A1658" s="29" t="s">
        <v>80</v>
      </c>
      <c r="B1658" s="29">
        <v>1621</v>
      </c>
      <c r="C1658" s="29">
        <v>553</v>
      </c>
      <c r="D1658" s="29">
        <v>0</v>
      </c>
      <c r="E1658" s="29">
        <v>0</v>
      </c>
      <c r="F1658" s="29">
        <v>0</v>
      </c>
      <c r="G1658" s="29">
        <v>706</v>
      </c>
      <c r="H1658" s="29">
        <v>362</v>
      </c>
    </row>
    <row r="1659" spans="1:8" x14ac:dyDescent="0.25">
      <c r="A1659" s="29" t="s">
        <v>81</v>
      </c>
      <c r="B1659" s="29">
        <v>772</v>
      </c>
      <c r="C1659" s="29">
        <v>221</v>
      </c>
      <c r="D1659" s="29">
        <v>0</v>
      </c>
      <c r="E1659" s="29">
        <v>0</v>
      </c>
      <c r="F1659" s="29">
        <v>0</v>
      </c>
      <c r="G1659" s="29">
        <v>323</v>
      </c>
      <c r="H1659" s="29">
        <v>228</v>
      </c>
    </row>
    <row r="1660" spans="1:8" x14ac:dyDescent="0.25">
      <c r="A1660" s="29" t="s">
        <v>82</v>
      </c>
      <c r="B1660" s="29">
        <v>1508</v>
      </c>
      <c r="C1660" s="29">
        <v>227</v>
      </c>
      <c r="D1660" s="29">
        <v>0</v>
      </c>
      <c r="E1660" s="29">
        <v>0</v>
      </c>
      <c r="F1660" s="29">
        <v>0</v>
      </c>
      <c r="G1660" s="29">
        <v>1038</v>
      </c>
      <c r="H1660" s="29">
        <v>243</v>
      </c>
    </row>
    <row r="1661" spans="1:8" x14ac:dyDescent="0.25">
      <c r="A1661" s="29" t="s">
        <v>83</v>
      </c>
      <c r="B1661" s="29">
        <v>2353</v>
      </c>
      <c r="C1661" s="29">
        <v>905</v>
      </c>
      <c r="D1661" s="29">
        <v>0</v>
      </c>
      <c r="E1661" s="29">
        <v>0</v>
      </c>
      <c r="F1661" s="29">
        <v>0</v>
      </c>
      <c r="G1661" s="29">
        <v>806</v>
      </c>
      <c r="H1661" s="29">
        <v>642</v>
      </c>
    </row>
    <row r="1662" spans="1:8" x14ac:dyDescent="0.25">
      <c r="A1662" s="29" t="s">
        <v>84</v>
      </c>
      <c r="B1662" s="29">
        <v>2255</v>
      </c>
      <c r="C1662" s="29">
        <v>646</v>
      </c>
      <c r="D1662" s="29">
        <v>0</v>
      </c>
      <c r="E1662" s="29">
        <v>0</v>
      </c>
      <c r="F1662" s="29">
        <v>0</v>
      </c>
      <c r="G1662" s="29">
        <v>836</v>
      </c>
      <c r="H1662" s="29">
        <v>773</v>
      </c>
    </row>
    <row r="1663" spans="1:8" x14ac:dyDescent="0.25">
      <c r="A1663" s="29" t="s">
        <v>85</v>
      </c>
      <c r="B1663" s="29">
        <v>22175</v>
      </c>
      <c r="C1663" s="29">
        <v>3155</v>
      </c>
      <c r="D1663" s="29">
        <v>0</v>
      </c>
      <c r="E1663" s="29">
        <v>0</v>
      </c>
      <c r="F1663" s="29">
        <v>0</v>
      </c>
      <c r="G1663" s="29">
        <v>17410</v>
      </c>
      <c r="H1663" s="29">
        <v>1610</v>
      </c>
    </row>
    <row r="1664" spans="1:8" x14ac:dyDescent="0.25">
      <c r="A1664" s="29" t="s">
        <v>86</v>
      </c>
      <c r="B1664" s="29">
        <v>4844</v>
      </c>
      <c r="C1664" s="29">
        <v>1572</v>
      </c>
      <c r="D1664" s="29">
        <v>0</v>
      </c>
      <c r="E1664" s="29">
        <v>0</v>
      </c>
      <c r="F1664" s="29">
        <v>0</v>
      </c>
      <c r="G1664" s="29">
        <v>2551</v>
      </c>
      <c r="H1664" s="29">
        <v>721</v>
      </c>
    </row>
    <row r="1665" spans="1:8" x14ac:dyDescent="0.25">
      <c r="A1665" s="29" t="s">
        <v>87</v>
      </c>
      <c r="B1665" s="29">
        <v>2546</v>
      </c>
      <c r="C1665" s="29">
        <v>868</v>
      </c>
      <c r="D1665" s="29">
        <v>0</v>
      </c>
      <c r="E1665" s="29">
        <v>0</v>
      </c>
      <c r="F1665" s="29">
        <v>0</v>
      </c>
      <c r="G1665" s="29">
        <v>1101</v>
      </c>
      <c r="H1665" s="29">
        <v>577</v>
      </c>
    </row>
    <row r="1666" spans="1:8" x14ac:dyDescent="0.25">
      <c r="A1666" s="29" t="s">
        <v>88</v>
      </c>
      <c r="B1666" s="29">
        <v>4426</v>
      </c>
      <c r="C1666" s="29">
        <v>703</v>
      </c>
      <c r="D1666" s="29">
        <v>0</v>
      </c>
      <c r="E1666" s="29">
        <v>0</v>
      </c>
      <c r="F1666" s="29">
        <v>0</v>
      </c>
      <c r="G1666" s="29">
        <v>3162</v>
      </c>
      <c r="H1666" s="29">
        <v>561</v>
      </c>
    </row>
    <row r="1667" spans="1:8" x14ac:dyDescent="0.25">
      <c r="A1667" s="29" t="s">
        <v>89</v>
      </c>
      <c r="B1667" s="29">
        <v>8930</v>
      </c>
      <c r="C1667" s="29">
        <v>3218</v>
      </c>
      <c r="D1667" s="29">
        <v>0</v>
      </c>
      <c r="E1667" s="29">
        <v>0</v>
      </c>
      <c r="F1667" s="29">
        <v>0</v>
      </c>
      <c r="G1667" s="29">
        <v>3378</v>
      </c>
      <c r="H1667" s="29">
        <v>2334</v>
      </c>
    </row>
    <row r="1668" spans="1:8" x14ac:dyDescent="0.25">
      <c r="A1668" s="29" t="s">
        <v>90</v>
      </c>
      <c r="B1668" s="29">
        <v>7514</v>
      </c>
      <c r="C1668" s="29">
        <v>2264</v>
      </c>
      <c r="D1668" s="29">
        <v>0</v>
      </c>
      <c r="E1668" s="29">
        <v>0</v>
      </c>
      <c r="F1668" s="29">
        <v>0</v>
      </c>
      <c r="G1668" s="29">
        <v>3178</v>
      </c>
      <c r="H1668" s="29">
        <v>2072</v>
      </c>
    </row>
    <row r="1669" spans="1:8" x14ac:dyDescent="0.25">
      <c r="A1669" s="29" t="s">
        <v>91</v>
      </c>
      <c r="B1669" s="29">
        <v>19024</v>
      </c>
      <c r="C1669" s="29">
        <v>3945</v>
      </c>
      <c r="D1669" s="29">
        <v>0</v>
      </c>
      <c r="E1669" s="29">
        <v>0</v>
      </c>
      <c r="F1669" s="29">
        <v>0</v>
      </c>
      <c r="G1669" s="29">
        <v>14214</v>
      </c>
      <c r="H1669" s="29">
        <v>865</v>
      </c>
    </row>
    <row r="1670" spans="1:8" x14ac:dyDescent="0.25">
      <c r="A1670" s="29" t="s">
        <v>92</v>
      </c>
      <c r="B1670" s="29">
        <v>5123</v>
      </c>
      <c r="C1670" s="29">
        <v>460</v>
      </c>
      <c r="D1670" s="29">
        <v>0</v>
      </c>
      <c r="E1670" s="29">
        <v>0</v>
      </c>
      <c r="F1670" s="29">
        <v>0</v>
      </c>
      <c r="G1670" s="29">
        <v>4290</v>
      </c>
      <c r="H1670" s="29">
        <v>373</v>
      </c>
    </row>
    <row r="1671" spans="1:8" x14ac:dyDescent="0.25">
      <c r="A1671" s="29" t="s">
        <v>93</v>
      </c>
      <c r="B1671" s="29">
        <v>3412</v>
      </c>
      <c r="C1671" s="29">
        <v>2954</v>
      </c>
      <c r="D1671" s="29">
        <v>0</v>
      </c>
      <c r="E1671" s="29">
        <v>0</v>
      </c>
      <c r="F1671" s="29">
        <v>0</v>
      </c>
      <c r="G1671" s="29">
        <v>396</v>
      </c>
      <c r="H1671" s="29">
        <v>62</v>
      </c>
    </row>
    <row r="1672" spans="1:8" x14ac:dyDescent="0.25">
      <c r="A1672" s="29" t="s">
        <v>94</v>
      </c>
      <c r="B1672" s="29">
        <v>9759</v>
      </c>
      <c r="C1672" s="29">
        <v>2558</v>
      </c>
      <c r="D1672" s="29">
        <v>0</v>
      </c>
      <c r="E1672" s="29">
        <v>0</v>
      </c>
      <c r="F1672" s="29">
        <v>0</v>
      </c>
      <c r="G1672" s="29">
        <v>6566</v>
      </c>
      <c r="H1672" s="29">
        <v>635</v>
      </c>
    </row>
    <row r="1673" spans="1:8" x14ac:dyDescent="0.25">
      <c r="A1673" s="29" t="s">
        <v>95</v>
      </c>
      <c r="B1673" s="29">
        <v>5421</v>
      </c>
      <c r="C1673" s="29">
        <v>1526</v>
      </c>
      <c r="D1673" s="29">
        <v>0</v>
      </c>
      <c r="E1673" s="29">
        <v>0</v>
      </c>
      <c r="F1673" s="29">
        <v>0</v>
      </c>
      <c r="G1673" s="29">
        <v>3157</v>
      </c>
      <c r="H1673" s="29">
        <v>738</v>
      </c>
    </row>
    <row r="1674" spans="1:8" x14ac:dyDescent="0.25">
      <c r="A1674" s="29" t="s">
        <v>96</v>
      </c>
      <c r="B1674" s="29">
        <v>10476</v>
      </c>
      <c r="C1674" s="29">
        <v>5111</v>
      </c>
      <c r="D1674" s="29">
        <v>0</v>
      </c>
      <c r="E1674" s="29">
        <v>0</v>
      </c>
      <c r="F1674" s="29">
        <v>0</v>
      </c>
      <c r="G1674" s="29">
        <v>4667</v>
      </c>
      <c r="H1674" s="29">
        <v>698</v>
      </c>
    </row>
    <row r="1675" spans="1:8" x14ac:dyDescent="0.25">
      <c r="A1675" s="29" t="s">
        <v>97</v>
      </c>
      <c r="B1675" s="29">
        <v>1401</v>
      </c>
      <c r="C1675" s="29">
        <v>472</v>
      </c>
      <c r="D1675" s="29">
        <v>0</v>
      </c>
      <c r="E1675" s="29">
        <v>0</v>
      </c>
      <c r="F1675" s="29">
        <v>0</v>
      </c>
      <c r="G1675" s="29">
        <v>866</v>
      </c>
      <c r="H1675" s="29">
        <v>63</v>
      </c>
    </row>
    <row r="1676" spans="1:8" x14ac:dyDescent="0.25">
      <c r="A1676" s="29" t="s">
        <v>98</v>
      </c>
      <c r="B1676" s="29">
        <v>9487</v>
      </c>
      <c r="C1676" s="29">
        <v>4054</v>
      </c>
      <c r="D1676" s="29">
        <v>0</v>
      </c>
      <c r="E1676" s="29">
        <v>0</v>
      </c>
      <c r="F1676" s="29">
        <v>0</v>
      </c>
      <c r="G1676" s="29">
        <v>5250</v>
      </c>
      <c r="H1676" s="29">
        <v>183</v>
      </c>
    </row>
    <row r="1677" spans="1:8" x14ac:dyDescent="0.25">
      <c r="A1677" s="29" t="s">
        <v>99</v>
      </c>
      <c r="B1677" s="29">
        <v>8286</v>
      </c>
      <c r="C1677" s="29">
        <v>7128</v>
      </c>
      <c r="D1677" s="29">
        <v>0</v>
      </c>
      <c r="E1677" s="29">
        <v>0</v>
      </c>
      <c r="F1677" s="29">
        <v>0</v>
      </c>
      <c r="G1677" s="29">
        <v>1130</v>
      </c>
      <c r="H1677" s="29">
        <v>28</v>
      </c>
    </row>
    <row r="1678" spans="1:8" x14ac:dyDescent="0.25">
      <c r="A1678" s="29" t="s">
        <v>100</v>
      </c>
      <c r="B1678" s="29">
        <v>1759</v>
      </c>
      <c r="C1678" s="29">
        <v>628</v>
      </c>
      <c r="D1678" s="29">
        <v>0</v>
      </c>
      <c r="E1678" s="29">
        <v>0</v>
      </c>
      <c r="F1678" s="29">
        <v>0</v>
      </c>
      <c r="G1678" s="29">
        <v>1089</v>
      </c>
      <c r="H1678" s="29">
        <v>42</v>
      </c>
    </row>
    <row r="1679" spans="1:8" x14ac:dyDescent="0.25">
      <c r="A1679" s="29" t="s">
        <v>101</v>
      </c>
      <c r="B1679" s="29">
        <v>3761</v>
      </c>
      <c r="C1679" s="29">
        <v>1870</v>
      </c>
      <c r="D1679" s="29">
        <v>0</v>
      </c>
      <c r="E1679" s="29">
        <v>0</v>
      </c>
      <c r="F1679" s="29">
        <v>0</v>
      </c>
      <c r="G1679" s="29">
        <v>1526</v>
      </c>
      <c r="H1679" s="29">
        <v>365</v>
      </c>
    </row>
    <row r="1680" spans="1:8" x14ac:dyDescent="0.25">
      <c r="A1680" s="29" t="s">
        <v>102</v>
      </c>
      <c r="B1680" s="29">
        <v>2171</v>
      </c>
      <c r="C1680" s="29">
        <v>750</v>
      </c>
      <c r="D1680" s="29">
        <v>0</v>
      </c>
      <c r="E1680" s="29">
        <v>0</v>
      </c>
      <c r="F1680" s="29">
        <v>0</v>
      </c>
      <c r="G1680" s="29">
        <v>1288</v>
      </c>
      <c r="H1680" s="29">
        <v>133</v>
      </c>
    </row>
    <row r="1681" spans="1:8" x14ac:dyDescent="0.25">
      <c r="A1681" s="29" t="s">
        <v>548</v>
      </c>
      <c r="B1681" s="29"/>
      <c r="C1681" s="29"/>
      <c r="D1681" s="29"/>
      <c r="E1681" s="29"/>
      <c r="F1681" s="29"/>
      <c r="G1681" s="29"/>
      <c r="H1681" s="29"/>
    </row>
    <row r="1682" spans="1:8" x14ac:dyDescent="0.25">
      <c r="A1682" s="29" t="s">
        <v>0</v>
      </c>
      <c r="B1682" s="29" t="s">
        <v>1</v>
      </c>
      <c r="C1682" s="29" t="s">
        <v>2</v>
      </c>
      <c r="D1682" s="29" t="s">
        <v>3</v>
      </c>
      <c r="E1682" s="29" t="s">
        <v>4</v>
      </c>
      <c r="F1682" s="29" t="s">
        <v>5</v>
      </c>
      <c r="G1682" s="29" t="s">
        <v>6</v>
      </c>
      <c r="H1682" s="29" t="s">
        <v>7</v>
      </c>
    </row>
    <row r="1683" spans="1:8" x14ac:dyDescent="0.25">
      <c r="A1683" s="29" t="s">
        <v>8</v>
      </c>
      <c r="B1683" s="29" t="s">
        <v>9</v>
      </c>
      <c r="C1683" s="29" t="s">
        <v>9</v>
      </c>
      <c r="D1683" s="29" t="s">
        <v>9</v>
      </c>
      <c r="E1683" s="29" t="s">
        <v>9</v>
      </c>
      <c r="F1683" s="29" t="s">
        <v>9</v>
      </c>
      <c r="G1683" s="29" t="s">
        <v>9</v>
      </c>
      <c r="H1683" s="29" t="s">
        <v>9</v>
      </c>
    </row>
    <row r="1684" spans="1:8" x14ac:dyDescent="0.25">
      <c r="A1684" s="29" t="s">
        <v>10</v>
      </c>
      <c r="B1684" s="29">
        <v>0</v>
      </c>
      <c r="C1684" s="29">
        <v>0</v>
      </c>
      <c r="D1684" s="29">
        <v>0</v>
      </c>
      <c r="E1684" s="29">
        <v>0</v>
      </c>
      <c r="F1684" s="29">
        <v>0</v>
      </c>
      <c r="G1684" s="29">
        <v>0</v>
      </c>
      <c r="H1684" s="29">
        <v>0</v>
      </c>
    </row>
    <row r="1685" spans="1:8" x14ac:dyDescent="0.25">
      <c r="A1685" s="29" t="s">
        <v>11</v>
      </c>
      <c r="B1685" s="29">
        <v>0</v>
      </c>
      <c r="C1685" s="29">
        <v>0</v>
      </c>
      <c r="D1685" s="29">
        <v>0</v>
      </c>
      <c r="E1685" s="29">
        <v>0</v>
      </c>
      <c r="F1685" s="29">
        <v>0</v>
      </c>
      <c r="G1685" s="29">
        <v>0</v>
      </c>
      <c r="H1685" s="29">
        <v>0</v>
      </c>
    </row>
    <row r="1686" spans="1:8" x14ac:dyDescent="0.25">
      <c r="A1686" s="29" t="s">
        <v>12</v>
      </c>
      <c r="B1686" s="29">
        <v>0</v>
      </c>
      <c r="C1686" s="29">
        <v>0</v>
      </c>
      <c r="D1686" s="29">
        <v>0</v>
      </c>
      <c r="E1686" s="29">
        <v>0</v>
      </c>
      <c r="F1686" s="29">
        <v>0</v>
      </c>
      <c r="G1686" s="29">
        <v>0</v>
      </c>
      <c r="H1686" s="29">
        <v>0</v>
      </c>
    </row>
    <row r="1687" spans="1:8" x14ac:dyDescent="0.25">
      <c r="A1687" s="29" t="s">
        <v>13</v>
      </c>
      <c r="B1687" s="29">
        <v>0</v>
      </c>
      <c r="C1687" s="29">
        <v>0</v>
      </c>
      <c r="D1687" s="29">
        <v>0</v>
      </c>
      <c r="E1687" s="29">
        <v>0</v>
      </c>
      <c r="F1687" s="29">
        <v>0</v>
      </c>
      <c r="G1687" s="29">
        <v>0</v>
      </c>
      <c r="H1687" s="29">
        <v>0</v>
      </c>
    </row>
    <row r="1688" spans="1:8" x14ac:dyDescent="0.25">
      <c r="A1688" s="29" t="s">
        <v>14</v>
      </c>
      <c r="B1688" s="29">
        <v>0</v>
      </c>
      <c r="C1688" s="29">
        <v>0</v>
      </c>
      <c r="D1688" s="29">
        <v>0</v>
      </c>
      <c r="E1688" s="29">
        <v>0</v>
      </c>
      <c r="F1688" s="29">
        <v>0</v>
      </c>
      <c r="G1688" s="29">
        <v>0</v>
      </c>
      <c r="H1688" s="29">
        <v>0</v>
      </c>
    </row>
    <row r="1689" spans="1:8" x14ac:dyDescent="0.25">
      <c r="A1689" s="29" t="s">
        <v>15</v>
      </c>
      <c r="B1689" s="29">
        <v>0</v>
      </c>
      <c r="C1689" s="29">
        <v>0</v>
      </c>
      <c r="D1689" s="29">
        <v>0</v>
      </c>
      <c r="E1689" s="29">
        <v>0</v>
      </c>
      <c r="F1689" s="29">
        <v>0</v>
      </c>
      <c r="G1689" s="29">
        <v>0</v>
      </c>
      <c r="H1689" s="29">
        <v>0</v>
      </c>
    </row>
    <row r="1690" spans="1:8" x14ac:dyDescent="0.25">
      <c r="A1690" s="29" t="s">
        <v>16</v>
      </c>
      <c r="B1690" s="29">
        <v>0</v>
      </c>
      <c r="C1690" s="29">
        <v>0</v>
      </c>
      <c r="D1690" s="29">
        <v>0</v>
      </c>
      <c r="E1690" s="29">
        <v>0</v>
      </c>
      <c r="F1690" s="29">
        <v>0</v>
      </c>
      <c r="G1690" s="29">
        <v>0</v>
      </c>
      <c r="H1690" s="29">
        <v>0</v>
      </c>
    </row>
    <row r="1691" spans="1:8" x14ac:dyDescent="0.25">
      <c r="A1691" s="29" t="s">
        <v>17</v>
      </c>
      <c r="B1691" s="29">
        <v>0</v>
      </c>
      <c r="C1691" s="29">
        <v>0</v>
      </c>
      <c r="D1691" s="29">
        <v>0</v>
      </c>
      <c r="E1691" s="29">
        <v>0</v>
      </c>
      <c r="F1691" s="29">
        <v>0</v>
      </c>
      <c r="G1691" s="29">
        <v>0</v>
      </c>
      <c r="H1691" s="29">
        <v>0</v>
      </c>
    </row>
    <row r="1692" spans="1:8" x14ac:dyDescent="0.25">
      <c r="A1692" s="29" t="s">
        <v>18</v>
      </c>
      <c r="B1692" s="29">
        <v>0</v>
      </c>
      <c r="C1692" s="29">
        <v>0</v>
      </c>
      <c r="D1692" s="29">
        <v>0</v>
      </c>
      <c r="E1692" s="29">
        <v>0</v>
      </c>
      <c r="F1692" s="29">
        <v>0</v>
      </c>
      <c r="G1692" s="29">
        <v>0</v>
      </c>
      <c r="H1692" s="29">
        <v>0</v>
      </c>
    </row>
    <row r="1693" spans="1:8" x14ac:dyDescent="0.25">
      <c r="A1693" s="29" t="s">
        <v>19</v>
      </c>
      <c r="B1693" s="29">
        <v>0</v>
      </c>
      <c r="C1693" s="29">
        <v>0</v>
      </c>
      <c r="D1693" s="29">
        <v>0</v>
      </c>
      <c r="E1693" s="29">
        <v>0</v>
      </c>
      <c r="F1693" s="29">
        <v>0</v>
      </c>
      <c r="G1693" s="29">
        <v>0</v>
      </c>
      <c r="H1693" s="29">
        <v>0</v>
      </c>
    </row>
    <row r="1694" spans="1:8" x14ac:dyDescent="0.25">
      <c r="A1694" s="29" t="s">
        <v>20</v>
      </c>
      <c r="B1694" s="29">
        <v>1</v>
      </c>
      <c r="C1694" s="29">
        <v>0</v>
      </c>
      <c r="D1694" s="29">
        <v>0</v>
      </c>
      <c r="E1694" s="29">
        <v>0</v>
      </c>
      <c r="F1694" s="29">
        <v>0</v>
      </c>
      <c r="G1694" s="29">
        <v>0</v>
      </c>
      <c r="H1694" s="29">
        <v>1</v>
      </c>
    </row>
    <row r="1695" spans="1:8" x14ac:dyDescent="0.25">
      <c r="A1695" s="29" t="s">
        <v>21</v>
      </c>
      <c r="B1695" s="29">
        <v>0</v>
      </c>
      <c r="C1695" s="29">
        <v>0</v>
      </c>
      <c r="D1695" s="29">
        <v>0</v>
      </c>
      <c r="E1695" s="29">
        <v>0</v>
      </c>
      <c r="F1695" s="29">
        <v>0</v>
      </c>
      <c r="G1695" s="29">
        <v>0</v>
      </c>
      <c r="H1695" s="29">
        <v>0</v>
      </c>
    </row>
    <row r="1696" spans="1:8" x14ac:dyDescent="0.25">
      <c r="A1696" s="29" t="s">
        <v>22</v>
      </c>
      <c r="B1696" s="29">
        <v>0</v>
      </c>
      <c r="C1696" s="29">
        <v>0</v>
      </c>
      <c r="D1696" s="29">
        <v>0</v>
      </c>
      <c r="E1696" s="29">
        <v>0</v>
      </c>
      <c r="F1696" s="29">
        <v>0</v>
      </c>
      <c r="G1696" s="29">
        <v>0</v>
      </c>
      <c r="H1696" s="29">
        <v>0</v>
      </c>
    </row>
    <row r="1697" spans="1:8" x14ac:dyDescent="0.25">
      <c r="A1697" s="29" t="s">
        <v>549</v>
      </c>
      <c r="B1697" s="29"/>
      <c r="C1697" s="29"/>
      <c r="D1697" s="29"/>
      <c r="E1697" s="29"/>
      <c r="F1697" s="29"/>
      <c r="G1697" s="29"/>
      <c r="H1697" s="29"/>
    </row>
    <row r="1698" spans="1:8" x14ac:dyDescent="0.25">
      <c r="A1698" s="29" t="s">
        <v>23</v>
      </c>
      <c r="B1698" s="29" t="s">
        <v>1</v>
      </c>
      <c r="C1698" s="29" t="s">
        <v>2</v>
      </c>
      <c r="D1698" s="29" t="s">
        <v>3</v>
      </c>
      <c r="E1698" s="29" t="s">
        <v>4</v>
      </c>
      <c r="F1698" s="29" t="s">
        <v>5</v>
      </c>
      <c r="G1698" s="29" t="s">
        <v>6</v>
      </c>
      <c r="H1698" s="29" t="s">
        <v>7</v>
      </c>
    </row>
    <row r="1699" spans="1:8" x14ac:dyDescent="0.25">
      <c r="A1699" s="29" t="s">
        <v>8</v>
      </c>
      <c r="B1699" s="29" t="s">
        <v>9</v>
      </c>
      <c r="C1699" s="29" t="s">
        <v>9</v>
      </c>
      <c r="D1699" s="29" t="s">
        <v>9</v>
      </c>
      <c r="E1699" s="29" t="s">
        <v>9</v>
      </c>
      <c r="F1699" s="29" t="s">
        <v>9</v>
      </c>
      <c r="G1699" s="29" t="s">
        <v>9</v>
      </c>
      <c r="H1699" s="29" t="s">
        <v>9</v>
      </c>
    </row>
    <row r="1700" spans="1:8" x14ac:dyDescent="0.25">
      <c r="A1700" s="29" t="s">
        <v>10</v>
      </c>
      <c r="B1700" s="29">
        <v>0</v>
      </c>
      <c r="C1700" s="29">
        <v>0</v>
      </c>
      <c r="D1700" s="29">
        <v>0</v>
      </c>
      <c r="E1700" s="29">
        <v>0</v>
      </c>
      <c r="F1700" s="29">
        <v>0</v>
      </c>
      <c r="G1700" s="29">
        <v>0</v>
      </c>
      <c r="H1700" s="29">
        <v>0</v>
      </c>
    </row>
    <row r="1701" spans="1:8" x14ac:dyDescent="0.25">
      <c r="A1701" s="29" t="s">
        <v>11</v>
      </c>
      <c r="B1701" s="29">
        <v>0</v>
      </c>
      <c r="C1701" s="29">
        <v>0</v>
      </c>
      <c r="D1701" s="29">
        <v>0</v>
      </c>
      <c r="E1701" s="29">
        <v>0</v>
      </c>
      <c r="F1701" s="29">
        <v>0</v>
      </c>
      <c r="G1701" s="29">
        <v>0</v>
      </c>
      <c r="H1701" s="29">
        <v>0</v>
      </c>
    </row>
    <row r="1702" spans="1:8" x14ac:dyDescent="0.25">
      <c r="A1702" s="29" t="s">
        <v>12</v>
      </c>
      <c r="B1702" s="29">
        <v>0</v>
      </c>
      <c r="C1702" s="29">
        <v>0</v>
      </c>
      <c r="D1702" s="29">
        <v>0</v>
      </c>
      <c r="E1702" s="29">
        <v>0</v>
      </c>
      <c r="F1702" s="29">
        <v>0</v>
      </c>
      <c r="G1702" s="29">
        <v>0</v>
      </c>
      <c r="H1702" s="29">
        <v>0</v>
      </c>
    </row>
    <row r="1703" spans="1:8" x14ac:dyDescent="0.25">
      <c r="A1703" s="29" t="s">
        <v>13</v>
      </c>
      <c r="B1703" s="29">
        <v>0</v>
      </c>
      <c r="C1703" s="29">
        <v>0</v>
      </c>
      <c r="D1703" s="29">
        <v>0</v>
      </c>
      <c r="E1703" s="29">
        <v>0</v>
      </c>
      <c r="F1703" s="29">
        <v>0</v>
      </c>
      <c r="G1703" s="29">
        <v>0</v>
      </c>
      <c r="H1703" s="29">
        <v>0</v>
      </c>
    </row>
    <row r="1704" spans="1:8" x14ac:dyDescent="0.25">
      <c r="A1704" s="29" t="s">
        <v>14</v>
      </c>
      <c r="B1704" s="29">
        <v>0</v>
      </c>
      <c r="C1704" s="29">
        <v>0</v>
      </c>
      <c r="D1704" s="29">
        <v>0</v>
      </c>
      <c r="E1704" s="29">
        <v>0</v>
      </c>
      <c r="F1704" s="29">
        <v>0</v>
      </c>
      <c r="G1704" s="29">
        <v>0</v>
      </c>
      <c r="H1704" s="29">
        <v>0</v>
      </c>
    </row>
    <row r="1705" spans="1:8" x14ac:dyDescent="0.25">
      <c r="A1705" s="29" t="s">
        <v>15</v>
      </c>
      <c r="B1705" s="29">
        <v>0</v>
      </c>
      <c r="C1705" s="29">
        <v>0</v>
      </c>
      <c r="D1705" s="29">
        <v>0</v>
      </c>
      <c r="E1705" s="29">
        <v>0</v>
      </c>
      <c r="F1705" s="29">
        <v>0</v>
      </c>
      <c r="G1705" s="29">
        <v>0</v>
      </c>
      <c r="H1705" s="29">
        <v>0</v>
      </c>
    </row>
    <row r="1706" spans="1:8" x14ac:dyDescent="0.25">
      <c r="A1706" s="29" t="s">
        <v>16</v>
      </c>
      <c r="B1706" s="29">
        <v>0</v>
      </c>
      <c r="C1706" s="29">
        <v>0</v>
      </c>
      <c r="D1706" s="29">
        <v>0</v>
      </c>
      <c r="E1706" s="29">
        <v>0</v>
      </c>
      <c r="F1706" s="29">
        <v>0</v>
      </c>
      <c r="G1706" s="29">
        <v>0</v>
      </c>
      <c r="H1706" s="29">
        <v>0</v>
      </c>
    </row>
    <row r="1707" spans="1:8" x14ac:dyDescent="0.25">
      <c r="A1707" s="29" t="s">
        <v>17</v>
      </c>
      <c r="B1707" s="29">
        <v>0</v>
      </c>
      <c r="C1707" s="29">
        <v>0</v>
      </c>
      <c r="D1707" s="29">
        <v>0</v>
      </c>
      <c r="E1707" s="29">
        <v>0</v>
      </c>
      <c r="F1707" s="29">
        <v>0</v>
      </c>
      <c r="G1707" s="29">
        <v>0</v>
      </c>
      <c r="H1707" s="29">
        <v>0</v>
      </c>
    </row>
    <row r="1708" spans="1:8" x14ac:dyDescent="0.25">
      <c r="A1708" s="29" t="s">
        <v>18</v>
      </c>
      <c r="B1708" s="29">
        <v>0</v>
      </c>
      <c r="C1708" s="29">
        <v>0</v>
      </c>
      <c r="D1708" s="29">
        <v>0</v>
      </c>
      <c r="E1708" s="29">
        <v>0</v>
      </c>
      <c r="F1708" s="29">
        <v>0</v>
      </c>
      <c r="G1708" s="29">
        <v>0</v>
      </c>
      <c r="H1708" s="29">
        <v>0</v>
      </c>
    </row>
    <row r="1709" spans="1:8" x14ac:dyDescent="0.25">
      <c r="A1709" s="29" t="s">
        <v>19</v>
      </c>
      <c r="B1709" s="29">
        <v>0</v>
      </c>
      <c r="C1709" s="29">
        <v>0</v>
      </c>
      <c r="D1709" s="29">
        <v>0</v>
      </c>
      <c r="E1709" s="29">
        <v>0</v>
      </c>
      <c r="F1709" s="29">
        <v>0</v>
      </c>
      <c r="G1709" s="29">
        <v>0</v>
      </c>
      <c r="H1709" s="29">
        <v>0</v>
      </c>
    </row>
    <row r="1710" spans="1:8" x14ac:dyDescent="0.25">
      <c r="A1710" s="29" t="s">
        <v>20</v>
      </c>
      <c r="B1710" s="29">
        <v>0</v>
      </c>
      <c r="C1710" s="29">
        <v>0</v>
      </c>
      <c r="D1710" s="29">
        <v>0</v>
      </c>
      <c r="E1710" s="29">
        <v>0</v>
      </c>
      <c r="F1710" s="29">
        <v>0</v>
      </c>
      <c r="G1710" s="29">
        <v>0</v>
      </c>
      <c r="H1710" s="29">
        <v>0</v>
      </c>
    </row>
    <row r="1711" spans="1:8" x14ac:dyDescent="0.25">
      <c r="A1711" s="29" t="s">
        <v>21</v>
      </c>
      <c r="B1711" s="29">
        <v>0</v>
      </c>
      <c r="C1711" s="29">
        <v>0</v>
      </c>
      <c r="D1711" s="29">
        <v>0</v>
      </c>
      <c r="E1711" s="29">
        <v>0</v>
      </c>
      <c r="F1711" s="29">
        <v>0</v>
      </c>
      <c r="G1711" s="29">
        <v>0</v>
      </c>
      <c r="H1711" s="29">
        <v>0</v>
      </c>
    </row>
    <row r="1712" spans="1:8" x14ac:dyDescent="0.25">
      <c r="A1712" s="29" t="s">
        <v>22</v>
      </c>
      <c r="B1712" s="29">
        <v>0</v>
      </c>
      <c r="C1712" s="29">
        <v>0</v>
      </c>
      <c r="D1712" s="29">
        <v>0</v>
      </c>
      <c r="E1712" s="29">
        <v>0</v>
      </c>
      <c r="F1712" s="29">
        <v>0</v>
      </c>
      <c r="G1712" s="29">
        <v>0</v>
      </c>
      <c r="H1712" s="29">
        <v>0</v>
      </c>
    </row>
    <row r="1713" spans="1:8" x14ac:dyDescent="0.25">
      <c r="A1713" s="29" t="s">
        <v>550</v>
      </c>
      <c r="B1713" s="29"/>
      <c r="C1713" s="29"/>
      <c r="D1713" s="29"/>
      <c r="E1713" s="29"/>
      <c r="F1713" s="29"/>
      <c r="G1713" s="29"/>
      <c r="H1713" s="29"/>
    </row>
    <row r="1714" spans="1:8" x14ac:dyDescent="0.25">
      <c r="A1714" s="29" t="s">
        <v>24</v>
      </c>
      <c r="B1714" s="29" t="s">
        <v>1</v>
      </c>
      <c r="C1714" s="29" t="s">
        <v>2</v>
      </c>
      <c r="D1714" s="29" t="s">
        <v>3</v>
      </c>
      <c r="E1714" s="29" t="s">
        <v>4</v>
      </c>
      <c r="F1714" s="29" t="s">
        <v>5</v>
      </c>
      <c r="G1714" s="29" t="s">
        <v>6</v>
      </c>
      <c r="H1714" s="29" t="s">
        <v>7</v>
      </c>
    </row>
    <row r="1715" spans="1:8" x14ac:dyDescent="0.25">
      <c r="A1715" s="29" t="s">
        <v>8</v>
      </c>
      <c r="B1715" s="29" t="s">
        <v>9</v>
      </c>
      <c r="C1715" s="29" t="s">
        <v>9</v>
      </c>
      <c r="D1715" s="29" t="s">
        <v>9</v>
      </c>
      <c r="E1715" s="29" t="s">
        <v>9</v>
      </c>
      <c r="F1715" s="29" t="s">
        <v>9</v>
      </c>
      <c r="G1715" s="29" t="s">
        <v>9</v>
      </c>
      <c r="H1715" s="29" t="s">
        <v>9</v>
      </c>
    </row>
    <row r="1716" spans="1:8" x14ac:dyDescent="0.25">
      <c r="A1716" s="29" t="s">
        <v>25</v>
      </c>
      <c r="B1716" s="29">
        <v>110400</v>
      </c>
      <c r="C1716" s="29">
        <v>82800</v>
      </c>
      <c r="D1716" s="29">
        <v>0</v>
      </c>
      <c r="E1716" s="29">
        <v>0</v>
      </c>
      <c r="F1716" s="29">
        <v>0</v>
      </c>
      <c r="G1716" s="29">
        <v>27000</v>
      </c>
      <c r="H1716" s="29">
        <v>600</v>
      </c>
    </row>
    <row r="1717" spans="1:8" x14ac:dyDescent="0.25">
      <c r="A1717" s="29" t="s">
        <v>26</v>
      </c>
      <c r="B1717" s="29">
        <v>6965</v>
      </c>
      <c r="C1717" s="29">
        <v>3100</v>
      </c>
      <c r="D1717" s="29">
        <v>0</v>
      </c>
      <c r="E1717" s="29">
        <v>0</v>
      </c>
      <c r="F1717" s="29">
        <v>0</v>
      </c>
      <c r="G1717" s="29">
        <v>3865</v>
      </c>
      <c r="H1717" s="29">
        <v>0</v>
      </c>
    </row>
    <row r="1718" spans="1:8" x14ac:dyDescent="0.25">
      <c r="A1718" s="29" t="s">
        <v>27</v>
      </c>
      <c r="B1718" s="29">
        <v>0</v>
      </c>
      <c r="C1718" s="29">
        <v>0</v>
      </c>
      <c r="D1718" s="29">
        <v>0</v>
      </c>
      <c r="E1718" s="29">
        <v>0</v>
      </c>
      <c r="F1718" s="29">
        <v>0</v>
      </c>
      <c r="G1718" s="29">
        <v>0</v>
      </c>
      <c r="H1718" s="29">
        <v>0</v>
      </c>
    </row>
    <row r="1719" spans="1:8" x14ac:dyDescent="0.25">
      <c r="A1719" s="29" t="s">
        <v>28</v>
      </c>
      <c r="B1719" s="29">
        <v>0</v>
      </c>
      <c r="C1719" s="29">
        <v>0</v>
      </c>
      <c r="D1719" s="29">
        <v>0</v>
      </c>
      <c r="E1719" s="29">
        <v>0</v>
      </c>
      <c r="F1719" s="29">
        <v>0</v>
      </c>
      <c r="G1719" s="29">
        <v>0</v>
      </c>
      <c r="H1719" s="29">
        <v>0</v>
      </c>
    </row>
    <row r="1720" spans="1:8" x14ac:dyDescent="0.25">
      <c r="A1720" s="29" t="s">
        <v>29</v>
      </c>
      <c r="B1720" s="29">
        <v>960</v>
      </c>
      <c r="C1720" s="29">
        <v>0</v>
      </c>
      <c r="D1720" s="29">
        <v>0</v>
      </c>
      <c r="E1720" s="29">
        <v>0</v>
      </c>
      <c r="F1720" s="29">
        <v>0</v>
      </c>
      <c r="G1720" s="29">
        <v>0</v>
      </c>
      <c r="H1720" s="29">
        <v>960</v>
      </c>
    </row>
    <row r="1721" spans="1:8" x14ac:dyDescent="0.25">
      <c r="A1721" s="29" t="s">
        <v>30</v>
      </c>
      <c r="B1721" s="29">
        <v>0</v>
      </c>
      <c r="C1721" s="29">
        <v>0</v>
      </c>
      <c r="D1721" s="29">
        <v>0</v>
      </c>
      <c r="E1721" s="29">
        <v>0</v>
      </c>
      <c r="F1721" s="29">
        <v>0</v>
      </c>
      <c r="G1721" s="29">
        <v>0</v>
      </c>
      <c r="H1721" s="29">
        <v>0</v>
      </c>
    </row>
    <row r="1722" spans="1:8" x14ac:dyDescent="0.25">
      <c r="A1722" s="29" t="s">
        <v>31</v>
      </c>
      <c r="B1722" s="29">
        <v>1910</v>
      </c>
      <c r="C1722" s="29">
        <v>0</v>
      </c>
      <c r="D1722" s="29">
        <v>0</v>
      </c>
      <c r="E1722" s="29">
        <v>0</v>
      </c>
      <c r="F1722" s="29">
        <v>0</v>
      </c>
      <c r="G1722" s="29">
        <v>0</v>
      </c>
      <c r="H1722" s="29">
        <v>1910</v>
      </c>
    </row>
    <row r="1723" spans="1:8" x14ac:dyDescent="0.25">
      <c r="A1723" s="29" t="s">
        <v>32</v>
      </c>
      <c r="B1723" s="29">
        <v>72110</v>
      </c>
      <c r="C1723" s="29">
        <v>11610</v>
      </c>
      <c r="D1723" s="29">
        <v>0</v>
      </c>
      <c r="E1723" s="29">
        <v>0</v>
      </c>
      <c r="F1723" s="29">
        <v>0</v>
      </c>
      <c r="G1723" s="29">
        <v>60500</v>
      </c>
      <c r="H1723" s="29">
        <v>0</v>
      </c>
    </row>
    <row r="1724" spans="1:8" x14ac:dyDescent="0.25">
      <c r="A1724" s="29" t="s">
        <v>33</v>
      </c>
      <c r="B1724" s="29">
        <v>3680</v>
      </c>
      <c r="C1724" s="29">
        <v>600</v>
      </c>
      <c r="D1724" s="29">
        <v>0</v>
      </c>
      <c r="E1724" s="29">
        <v>0</v>
      </c>
      <c r="F1724" s="29">
        <v>0</v>
      </c>
      <c r="G1724" s="29">
        <v>0</v>
      </c>
      <c r="H1724" s="29">
        <v>3080</v>
      </c>
    </row>
    <row r="1725" spans="1:8" x14ac:dyDescent="0.25">
      <c r="A1725" s="29" t="s">
        <v>551</v>
      </c>
      <c r="B1725" s="29"/>
      <c r="C1725" s="29"/>
      <c r="D1725" s="29"/>
      <c r="E1725" s="29"/>
      <c r="F1725" s="29"/>
      <c r="G1725" s="29"/>
      <c r="H1725" s="29"/>
    </row>
    <row r="1726" spans="1:8" x14ac:dyDescent="0.25">
      <c r="A1726" s="29" t="s">
        <v>34</v>
      </c>
      <c r="B1726" s="29" t="s">
        <v>1</v>
      </c>
      <c r="C1726" s="29" t="s">
        <v>2</v>
      </c>
      <c r="D1726" s="29" t="s">
        <v>3</v>
      </c>
      <c r="E1726" s="29" t="s">
        <v>4</v>
      </c>
      <c r="F1726" s="29" t="s">
        <v>5</v>
      </c>
      <c r="G1726" s="29" t="s">
        <v>6</v>
      </c>
      <c r="H1726" s="29" t="s">
        <v>7</v>
      </c>
    </row>
    <row r="1727" spans="1:8" x14ac:dyDescent="0.25">
      <c r="A1727" s="29" t="s">
        <v>8</v>
      </c>
      <c r="B1727" s="29" t="s">
        <v>35</v>
      </c>
      <c r="C1727" s="29" t="s">
        <v>35</v>
      </c>
      <c r="D1727" s="29" t="s">
        <v>35</v>
      </c>
      <c r="E1727" s="29" t="s">
        <v>35</v>
      </c>
      <c r="F1727" s="29" t="s">
        <v>35</v>
      </c>
      <c r="G1727" s="29" t="s">
        <v>35</v>
      </c>
      <c r="H1727" s="29" t="s">
        <v>35</v>
      </c>
    </row>
    <row r="1728" spans="1:8" x14ac:dyDescent="0.25">
      <c r="A1728" s="29" t="s">
        <v>10</v>
      </c>
      <c r="B1728" s="29">
        <v>0</v>
      </c>
      <c r="C1728" s="29">
        <v>0</v>
      </c>
      <c r="D1728" s="29">
        <v>0</v>
      </c>
      <c r="E1728" s="29">
        <v>0</v>
      </c>
      <c r="F1728" s="29">
        <v>0</v>
      </c>
      <c r="G1728" s="29">
        <v>0</v>
      </c>
      <c r="H1728" s="29">
        <v>0</v>
      </c>
    </row>
    <row r="1729" spans="1:8" x14ac:dyDescent="0.25">
      <c r="A1729" s="29" t="s">
        <v>36</v>
      </c>
      <c r="B1729" s="29">
        <v>168</v>
      </c>
      <c r="C1729" s="29">
        <v>0</v>
      </c>
      <c r="D1729" s="29">
        <v>0</v>
      </c>
      <c r="E1729" s="29">
        <v>0</v>
      </c>
      <c r="F1729" s="29">
        <v>0</v>
      </c>
      <c r="G1729" s="29">
        <v>164</v>
      </c>
      <c r="H1729" s="29">
        <v>4</v>
      </c>
    </row>
    <row r="1730" spans="1:8" x14ac:dyDescent="0.25">
      <c r="A1730" s="29" t="s">
        <v>37</v>
      </c>
      <c r="B1730" s="29">
        <v>100</v>
      </c>
      <c r="C1730" s="29">
        <v>0</v>
      </c>
      <c r="D1730" s="29">
        <v>0</v>
      </c>
      <c r="E1730" s="29">
        <v>0</v>
      </c>
      <c r="F1730" s="29">
        <v>0</v>
      </c>
      <c r="G1730" s="29">
        <v>97</v>
      </c>
      <c r="H1730" s="29">
        <v>3</v>
      </c>
    </row>
    <row r="1731" spans="1:8" x14ac:dyDescent="0.25">
      <c r="A1731" s="29" t="s">
        <v>38</v>
      </c>
      <c r="B1731" s="29">
        <v>7894</v>
      </c>
      <c r="C1731" s="29">
        <v>3477</v>
      </c>
      <c r="D1731" s="29">
        <v>0</v>
      </c>
      <c r="E1731" s="29">
        <v>0</v>
      </c>
      <c r="F1731" s="29">
        <v>0</v>
      </c>
      <c r="G1731" s="29">
        <v>4387</v>
      </c>
      <c r="H1731" s="29">
        <v>30</v>
      </c>
    </row>
    <row r="1732" spans="1:8" x14ac:dyDescent="0.25">
      <c r="A1732" s="29" t="s">
        <v>39</v>
      </c>
      <c r="B1732" s="29">
        <v>1556</v>
      </c>
      <c r="C1732" s="29">
        <v>538</v>
      </c>
      <c r="D1732" s="29">
        <v>0</v>
      </c>
      <c r="E1732" s="29">
        <v>0</v>
      </c>
      <c r="F1732" s="29">
        <v>0</v>
      </c>
      <c r="G1732" s="29">
        <v>869</v>
      </c>
      <c r="H1732" s="29">
        <v>149</v>
      </c>
    </row>
    <row r="1733" spans="1:8" x14ac:dyDescent="0.25">
      <c r="A1733" s="29" t="s">
        <v>40</v>
      </c>
      <c r="B1733" s="29">
        <v>8633</v>
      </c>
      <c r="C1733" s="29">
        <v>6138</v>
      </c>
      <c r="D1733" s="29">
        <v>0</v>
      </c>
      <c r="E1733" s="29">
        <v>0</v>
      </c>
      <c r="F1733" s="29">
        <v>0</v>
      </c>
      <c r="G1733" s="29">
        <v>2366</v>
      </c>
      <c r="H1733" s="29">
        <v>129</v>
      </c>
    </row>
    <row r="1734" spans="1:8" x14ac:dyDescent="0.25">
      <c r="A1734" s="29" t="s">
        <v>41</v>
      </c>
      <c r="B1734" s="29">
        <v>0</v>
      </c>
      <c r="C1734" s="29">
        <v>0</v>
      </c>
      <c r="D1734" s="29">
        <v>0</v>
      </c>
      <c r="E1734" s="29">
        <v>0</v>
      </c>
      <c r="F1734" s="29">
        <v>0</v>
      </c>
      <c r="G1734" s="29">
        <v>0</v>
      </c>
      <c r="H1734" s="29">
        <v>0</v>
      </c>
    </row>
    <row r="1735" spans="1:8" x14ac:dyDescent="0.25">
      <c r="A1735" s="29" t="s">
        <v>42</v>
      </c>
      <c r="B1735" s="29">
        <v>0</v>
      </c>
      <c r="C1735" s="29">
        <v>0</v>
      </c>
      <c r="D1735" s="29">
        <v>0</v>
      </c>
      <c r="E1735" s="29">
        <v>0</v>
      </c>
      <c r="F1735" s="29">
        <v>0</v>
      </c>
      <c r="G1735" s="29">
        <v>0</v>
      </c>
      <c r="H1735" s="29">
        <v>0</v>
      </c>
    </row>
    <row r="1736" spans="1:8" x14ac:dyDescent="0.25">
      <c r="A1736" s="29" t="s">
        <v>43</v>
      </c>
      <c r="B1736" s="29">
        <v>0</v>
      </c>
      <c r="C1736" s="29">
        <v>0</v>
      </c>
      <c r="D1736" s="29">
        <v>0</v>
      </c>
      <c r="E1736" s="29">
        <v>0</v>
      </c>
      <c r="F1736" s="29">
        <v>0</v>
      </c>
      <c r="G1736" s="29">
        <v>0</v>
      </c>
      <c r="H1736" s="29">
        <v>0</v>
      </c>
    </row>
    <row r="1737" spans="1:8" x14ac:dyDescent="0.25">
      <c r="A1737" s="29" t="s">
        <v>44</v>
      </c>
      <c r="B1737" s="29">
        <v>0</v>
      </c>
      <c r="C1737" s="29">
        <v>0</v>
      </c>
      <c r="D1737" s="29">
        <v>0</v>
      </c>
      <c r="E1737" s="29">
        <v>0</v>
      </c>
      <c r="F1737" s="29">
        <v>0</v>
      </c>
      <c r="G1737" s="29">
        <v>0</v>
      </c>
      <c r="H1737" s="29">
        <v>0</v>
      </c>
    </row>
    <row r="1738" spans="1:8" x14ac:dyDescent="0.25">
      <c r="A1738" s="29" t="s">
        <v>45</v>
      </c>
      <c r="B1738" s="29">
        <v>0</v>
      </c>
      <c r="C1738" s="29">
        <v>0</v>
      </c>
      <c r="D1738" s="29">
        <v>0</v>
      </c>
      <c r="E1738" s="29">
        <v>0</v>
      </c>
      <c r="F1738" s="29">
        <v>0</v>
      </c>
      <c r="G1738" s="29">
        <v>0</v>
      </c>
      <c r="H1738" s="29">
        <v>0</v>
      </c>
    </row>
    <row r="1739" spans="1:8" x14ac:dyDescent="0.25">
      <c r="A1739" s="29" t="s">
        <v>46</v>
      </c>
      <c r="B1739" s="29">
        <v>0</v>
      </c>
      <c r="C1739" s="29">
        <v>0</v>
      </c>
      <c r="D1739" s="29">
        <v>0</v>
      </c>
      <c r="E1739" s="29">
        <v>0</v>
      </c>
      <c r="F1739" s="29">
        <v>0</v>
      </c>
      <c r="G1739" s="29">
        <v>0</v>
      </c>
      <c r="H1739" s="29">
        <v>0</v>
      </c>
    </row>
    <row r="1740" spans="1:8" x14ac:dyDescent="0.25">
      <c r="A1740" s="29" t="s">
        <v>47</v>
      </c>
      <c r="B1740" s="29">
        <v>0</v>
      </c>
      <c r="C1740" s="29">
        <v>0</v>
      </c>
      <c r="D1740" s="29">
        <v>0</v>
      </c>
      <c r="E1740" s="29">
        <v>0</v>
      </c>
      <c r="F1740" s="29">
        <v>0</v>
      </c>
      <c r="G1740" s="29">
        <v>0</v>
      </c>
      <c r="H1740" s="29">
        <v>0</v>
      </c>
    </row>
    <row r="1741" spans="1:8" x14ac:dyDescent="0.25">
      <c r="A1741" s="29" t="s">
        <v>48</v>
      </c>
      <c r="B1741" s="29">
        <v>0</v>
      </c>
      <c r="C1741" s="29">
        <v>0</v>
      </c>
      <c r="D1741" s="29">
        <v>0</v>
      </c>
      <c r="E1741" s="29">
        <v>0</v>
      </c>
      <c r="F1741" s="29">
        <v>0</v>
      </c>
      <c r="G1741" s="29">
        <v>0</v>
      </c>
      <c r="H1741" s="29">
        <v>0</v>
      </c>
    </row>
    <row r="1742" spans="1:8" x14ac:dyDescent="0.25">
      <c r="A1742" s="29" t="s">
        <v>49</v>
      </c>
      <c r="B1742" s="29">
        <v>0</v>
      </c>
      <c r="C1742" s="29">
        <v>0</v>
      </c>
      <c r="D1742" s="29">
        <v>0</v>
      </c>
      <c r="E1742" s="29">
        <v>0</v>
      </c>
      <c r="F1742" s="29">
        <v>0</v>
      </c>
      <c r="G1742" s="29">
        <v>0</v>
      </c>
      <c r="H1742" s="29">
        <v>0</v>
      </c>
    </row>
    <row r="1743" spans="1:8" x14ac:dyDescent="0.25">
      <c r="A1743" s="29" t="s">
        <v>552</v>
      </c>
      <c r="B1743" s="29"/>
      <c r="C1743" s="29"/>
      <c r="D1743" s="29"/>
      <c r="E1743" s="29"/>
      <c r="F1743" s="29"/>
      <c r="G1743" s="29"/>
      <c r="H1743" s="29"/>
    </row>
    <row r="1744" spans="1:8" x14ac:dyDescent="0.25">
      <c r="A1744" s="29" t="s">
        <v>24</v>
      </c>
      <c r="B1744" s="29" t="s">
        <v>1</v>
      </c>
      <c r="C1744" s="29" t="s">
        <v>2</v>
      </c>
      <c r="D1744" s="29" t="s">
        <v>3</v>
      </c>
      <c r="E1744" s="29" t="s">
        <v>4</v>
      </c>
      <c r="F1744" s="29" t="s">
        <v>5</v>
      </c>
      <c r="G1744" s="29" t="s">
        <v>6</v>
      </c>
      <c r="H1744" s="29" t="s">
        <v>7</v>
      </c>
    </row>
    <row r="1745" spans="1:8" x14ac:dyDescent="0.25">
      <c r="A1745" s="29" t="s">
        <v>8</v>
      </c>
      <c r="B1745" s="29" t="s">
        <v>9</v>
      </c>
      <c r="C1745" s="29" t="s">
        <v>9</v>
      </c>
      <c r="D1745" s="29" t="s">
        <v>9</v>
      </c>
      <c r="E1745" s="29" t="s">
        <v>9</v>
      </c>
      <c r="F1745" s="29" t="s">
        <v>9</v>
      </c>
      <c r="G1745" s="29" t="s">
        <v>9</v>
      </c>
      <c r="H1745" s="29" t="s">
        <v>9</v>
      </c>
    </row>
    <row r="1746" spans="1:8" x14ac:dyDescent="0.25">
      <c r="A1746" s="29" t="s">
        <v>50</v>
      </c>
      <c r="B1746" s="29">
        <v>581764</v>
      </c>
      <c r="C1746" s="29">
        <v>298784</v>
      </c>
      <c r="D1746" s="29">
        <v>0</v>
      </c>
      <c r="E1746" s="29">
        <v>0</v>
      </c>
      <c r="F1746" s="29">
        <v>0</v>
      </c>
      <c r="G1746" s="29">
        <v>191905</v>
      </c>
      <c r="H1746" s="29">
        <v>44020</v>
      </c>
    </row>
    <row r="1747" spans="1:8" x14ac:dyDescent="0.25">
      <c r="A1747" s="29" t="s">
        <v>51</v>
      </c>
      <c r="B1747" s="29">
        <v>130980</v>
      </c>
      <c r="C1747" s="29">
        <v>32859</v>
      </c>
      <c r="D1747" s="29">
        <v>0</v>
      </c>
      <c r="E1747" s="29">
        <v>0</v>
      </c>
      <c r="F1747" s="29">
        <v>0</v>
      </c>
      <c r="G1747" s="29">
        <v>81561</v>
      </c>
      <c r="H1747" s="29">
        <v>3896</v>
      </c>
    </row>
    <row r="1748" spans="1:8" x14ac:dyDescent="0.25">
      <c r="A1748" s="29" t="s">
        <v>52</v>
      </c>
      <c r="B1748" s="29">
        <v>452743</v>
      </c>
      <c r="C1748" s="29">
        <v>48950</v>
      </c>
      <c r="D1748" s="29">
        <v>0</v>
      </c>
      <c r="E1748" s="29">
        <v>0</v>
      </c>
      <c r="F1748" s="29">
        <v>0</v>
      </c>
      <c r="G1748" s="29">
        <v>331647</v>
      </c>
      <c r="H1748" s="29">
        <v>59033</v>
      </c>
    </row>
    <row r="1749" spans="1:8" x14ac:dyDescent="0.25">
      <c r="A1749" s="29" t="s">
        <v>53</v>
      </c>
      <c r="B1749" s="29">
        <v>27828</v>
      </c>
      <c r="C1749" s="29">
        <v>15568</v>
      </c>
      <c r="D1749" s="29">
        <v>0</v>
      </c>
      <c r="E1749" s="29">
        <v>0</v>
      </c>
      <c r="F1749" s="29">
        <v>0</v>
      </c>
      <c r="G1749" s="29">
        <v>12260</v>
      </c>
      <c r="H1749" s="29">
        <v>0</v>
      </c>
    </row>
    <row r="1750" spans="1:8" x14ac:dyDescent="0.25">
      <c r="A1750" s="29" t="s">
        <v>54</v>
      </c>
      <c r="B1750" s="29">
        <v>1346431</v>
      </c>
      <c r="C1750" s="29">
        <v>420654</v>
      </c>
      <c r="D1750" s="29">
        <v>0</v>
      </c>
      <c r="E1750" s="29">
        <v>0</v>
      </c>
      <c r="F1750" s="29">
        <v>0</v>
      </c>
      <c r="G1750" s="29">
        <v>850872</v>
      </c>
      <c r="H1750" s="29">
        <v>0</v>
      </c>
    </row>
    <row r="1751" spans="1:8" x14ac:dyDescent="0.25">
      <c r="A1751" s="29" t="s">
        <v>55</v>
      </c>
      <c r="B1751" s="29">
        <v>3410196</v>
      </c>
      <c r="C1751" s="29">
        <v>1568294</v>
      </c>
      <c r="D1751" s="29">
        <v>0</v>
      </c>
      <c r="E1751" s="29">
        <v>0</v>
      </c>
      <c r="F1751" s="29">
        <v>0</v>
      </c>
      <c r="G1751" s="29">
        <v>1195040</v>
      </c>
      <c r="H1751" s="29">
        <v>452121</v>
      </c>
    </row>
    <row r="1752" spans="1:8" x14ac:dyDescent="0.25">
      <c r="A1752" s="29" t="s">
        <v>56</v>
      </c>
      <c r="B1752" s="29">
        <v>265955</v>
      </c>
      <c r="C1752" s="29">
        <v>106483</v>
      </c>
      <c r="D1752" s="29">
        <v>0</v>
      </c>
      <c r="E1752" s="29">
        <v>0</v>
      </c>
      <c r="F1752" s="29">
        <v>0</v>
      </c>
      <c r="G1752" s="29">
        <v>128970</v>
      </c>
      <c r="H1752" s="29">
        <v>0</v>
      </c>
    </row>
    <row r="1753" spans="1:8" x14ac:dyDescent="0.25">
      <c r="A1753" s="29" t="s">
        <v>57</v>
      </c>
      <c r="B1753" s="29">
        <v>140449</v>
      </c>
      <c r="C1753" s="29">
        <v>32283</v>
      </c>
      <c r="D1753" s="29">
        <v>0</v>
      </c>
      <c r="E1753" s="29">
        <v>0</v>
      </c>
      <c r="F1753" s="29">
        <v>0</v>
      </c>
      <c r="G1753" s="29">
        <v>49942</v>
      </c>
      <c r="H1753" s="29">
        <v>22956</v>
      </c>
    </row>
    <row r="1754" spans="1:8" x14ac:dyDescent="0.25">
      <c r="A1754" s="29" t="s">
        <v>58</v>
      </c>
      <c r="B1754" s="29">
        <v>209016</v>
      </c>
      <c r="C1754" s="29">
        <v>82305</v>
      </c>
      <c r="D1754" s="29">
        <v>0</v>
      </c>
      <c r="E1754" s="29">
        <v>0</v>
      </c>
      <c r="F1754" s="29">
        <v>0</v>
      </c>
      <c r="G1754" s="29">
        <v>80684</v>
      </c>
      <c r="H1754" s="29">
        <v>20515</v>
      </c>
    </row>
    <row r="1755" spans="1:8" x14ac:dyDescent="0.25">
      <c r="A1755" s="29" t="s">
        <v>59</v>
      </c>
      <c r="B1755" s="29">
        <v>26568</v>
      </c>
      <c r="C1755" s="29">
        <v>0</v>
      </c>
      <c r="D1755" s="29">
        <v>0</v>
      </c>
      <c r="E1755" s="29">
        <v>0</v>
      </c>
      <c r="F1755" s="29">
        <v>0</v>
      </c>
      <c r="G1755" s="29">
        <v>26568</v>
      </c>
      <c r="H1755" s="29">
        <v>0</v>
      </c>
    </row>
    <row r="1756" spans="1:8" x14ac:dyDescent="0.25">
      <c r="A1756" s="29" t="s">
        <v>553</v>
      </c>
      <c r="B1756" s="29"/>
      <c r="C1756" s="29"/>
      <c r="D1756" s="29"/>
      <c r="E1756" s="29"/>
      <c r="F1756" s="29"/>
      <c r="G1756" s="29"/>
      <c r="H1756" s="29"/>
    </row>
    <row r="1757" spans="1:8" x14ac:dyDescent="0.25">
      <c r="A1757" s="29" t="s">
        <v>60</v>
      </c>
      <c r="B1757" s="29" t="s">
        <v>1</v>
      </c>
      <c r="C1757" s="29" t="s">
        <v>2</v>
      </c>
      <c r="D1757" s="29" t="s">
        <v>3</v>
      </c>
      <c r="E1757" s="29" t="s">
        <v>4</v>
      </c>
      <c r="F1757" s="29" t="s">
        <v>5</v>
      </c>
      <c r="G1757" s="29" t="s">
        <v>6</v>
      </c>
      <c r="H1757" s="29" t="s">
        <v>7</v>
      </c>
    </row>
    <row r="1758" spans="1:8" x14ac:dyDescent="0.25">
      <c r="A1758" s="29" t="s">
        <v>8</v>
      </c>
      <c r="B1758" s="29" t="s">
        <v>35</v>
      </c>
      <c r="C1758" s="29" t="s">
        <v>35</v>
      </c>
      <c r="D1758" s="29" t="s">
        <v>35</v>
      </c>
      <c r="E1758" s="29" t="s">
        <v>35</v>
      </c>
      <c r="F1758" s="29" t="s">
        <v>35</v>
      </c>
      <c r="G1758" s="29" t="s">
        <v>35</v>
      </c>
      <c r="H1758" s="29" t="s">
        <v>35</v>
      </c>
    </row>
    <row r="1759" spans="1:8" x14ac:dyDescent="0.25">
      <c r="A1759" s="29" t="s">
        <v>61</v>
      </c>
      <c r="B1759" s="29">
        <v>0</v>
      </c>
      <c r="C1759" s="29">
        <v>0</v>
      </c>
      <c r="D1759" s="29">
        <v>0</v>
      </c>
      <c r="E1759" s="29">
        <v>0</v>
      </c>
      <c r="F1759" s="29">
        <v>0</v>
      </c>
      <c r="G1759" s="29">
        <v>0</v>
      </c>
      <c r="H1759" s="29">
        <v>0</v>
      </c>
    </row>
    <row r="1760" spans="1:8" x14ac:dyDescent="0.25">
      <c r="A1760" s="29" t="s">
        <v>62</v>
      </c>
      <c r="B1760" s="29">
        <v>0</v>
      </c>
      <c r="C1760" s="29">
        <v>0</v>
      </c>
      <c r="D1760" s="29">
        <v>0</v>
      </c>
      <c r="E1760" s="29">
        <v>0</v>
      </c>
      <c r="F1760" s="29">
        <v>0</v>
      </c>
      <c r="G1760" s="29">
        <v>0</v>
      </c>
      <c r="H1760" s="29">
        <v>0</v>
      </c>
    </row>
    <row r="1761" spans="1:8" x14ac:dyDescent="0.25">
      <c r="A1761" s="29" t="s">
        <v>63</v>
      </c>
      <c r="B1761" s="29">
        <v>0</v>
      </c>
      <c r="C1761" s="29">
        <v>0</v>
      </c>
      <c r="D1761" s="29">
        <v>0</v>
      </c>
      <c r="E1761" s="29">
        <v>0</v>
      </c>
      <c r="F1761" s="29">
        <v>0</v>
      </c>
      <c r="G1761" s="29">
        <v>0</v>
      </c>
      <c r="H1761" s="29">
        <v>0</v>
      </c>
    </row>
    <row r="1762" spans="1:8" x14ac:dyDescent="0.25">
      <c r="A1762" s="29" t="s">
        <v>64</v>
      </c>
      <c r="B1762" s="29">
        <v>0</v>
      </c>
      <c r="C1762" s="29">
        <v>0</v>
      </c>
      <c r="D1762" s="29">
        <v>0</v>
      </c>
      <c r="E1762" s="29">
        <v>0</v>
      </c>
      <c r="F1762" s="29">
        <v>0</v>
      </c>
      <c r="G1762" s="29">
        <v>0</v>
      </c>
      <c r="H1762" s="29">
        <v>0</v>
      </c>
    </row>
    <row r="1763" spans="1:8" x14ac:dyDescent="0.25">
      <c r="A1763" s="29" t="s">
        <v>65</v>
      </c>
      <c r="B1763" s="29">
        <v>0</v>
      </c>
      <c r="C1763" s="29">
        <v>0</v>
      </c>
      <c r="D1763" s="29">
        <v>0</v>
      </c>
      <c r="E1763" s="29">
        <v>0</v>
      </c>
      <c r="F1763" s="29">
        <v>0</v>
      </c>
      <c r="G1763" s="29">
        <v>0</v>
      </c>
      <c r="H1763" s="29">
        <v>0</v>
      </c>
    </row>
    <row r="1764" spans="1:8" x14ac:dyDescent="0.25">
      <c r="A1764" s="29" t="s">
        <v>66</v>
      </c>
      <c r="B1764" s="29">
        <v>0</v>
      </c>
      <c r="C1764" s="29">
        <v>0</v>
      </c>
      <c r="D1764" s="29">
        <v>0</v>
      </c>
      <c r="E1764" s="29">
        <v>0</v>
      </c>
      <c r="F1764" s="29">
        <v>0</v>
      </c>
      <c r="G1764" s="29">
        <v>0</v>
      </c>
      <c r="H1764" s="29">
        <v>0</v>
      </c>
    </row>
    <row r="1765" spans="1:8" x14ac:dyDescent="0.25">
      <c r="A1765" s="29" t="s">
        <v>67</v>
      </c>
      <c r="B1765" s="29">
        <v>503</v>
      </c>
      <c r="C1765" s="29">
        <v>88</v>
      </c>
      <c r="D1765" s="29">
        <v>0</v>
      </c>
      <c r="E1765" s="29">
        <v>0</v>
      </c>
      <c r="F1765" s="29">
        <v>0</v>
      </c>
      <c r="G1765" s="29">
        <v>82</v>
      </c>
      <c r="H1765" s="29">
        <v>333</v>
      </c>
    </row>
    <row r="1766" spans="1:8" x14ac:dyDescent="0.25">
      <c r="A1766" s="29" t="s">
        <v>68</v>
      </c>
      <c r="B1766" s="29">
        <v>182</v>
      </c>
      <c r="C1766" s="29">
        <v>36</v>
      </c>
      <c r="D1766" s="29">
        <v>0</v>
      </c>
      <c r="E1766" s="29">
        <v>0</v>
      </c>
      <c r="F1766" s="29">
        <v>0</v>
      </c>
      <c r="G1766" s="29">
        <v>31</v>
      </c>
      <c r="H1766" s="29">
        <v>115</v>
      </c>
    </row>
    <row r="1767" spans="1:8" x14ac:dyDescent="0.25">
      <c r="A1767" s="29" t="s">
        <v>69</v>
      </c>
      <c r="B1767" s="29">
        <v>332</v>
      </c>
      <c r="C1767" s="29">
        <v>126</v>
      </c>
      <c r="D1767" s="29">
        <v>0</v>
      </c>
      <c r="E1767" s="29">
        <v>0</v>
      </c>
      <c r="F1767" s="29">
        <v>0</v>
      </c>
      <c r="G1767" s="29">
        <v>26</v>
      </c>
      <c r="H1767" s="29">
        <v>180</v>
      </c>
    </row>
    <row r="1768" spans="1:8" x14ac:dyDescent="0.25">
      <c r="A1768" s="29" t="s">
        <v>70</v>
      </c>
      <c r="B1768" s="29">
        <v>197</v>
      </c>
      <c r="C1768" s="29">
        <v>40</v>
      </c>
      <c r="D1768" s="29">
        <v>0</v>
      </c>
      <c r="E1768" s="29">
        <v>0</v>
      </c>
      <c r="F1768" s="29">
        <v>0</v>
      </c>
      <c r="G1768" s="29">
        <v>31</v>
      </c>
      <c r="H1768" s="29">
        <v>126</v>
      </c>
    </row>
    <row r="1769" spans="1:8" x14ac:dyDescent="0.25">
      <c r="A1769" s="29" t="s">
        <v>71</v>
      </c>
      <c r="B1769" s="29">
        <v>391</v>
      </c>
      <c r="C1769" s="29">
        <v>79</v>
      </c>
      <c r="D1769" s="29">
        <v>0</v>
      </c>
      <c r="E1769" s="29">
        <v>0</v>
      </c>
      <c r="F1769" s="29">
        <v>0</v>
      </c>
      <c r="G1769" s="29">
        <v>67</v>
      </c>
      <c r="H1769" s="29">
        <v>245</v>
      </c>
    </row>
    <row r="1770" spans="1:8" x14ac:dyDescent="0.25">
      <c r="A1770" s="29" t="s">
        <v>72</v>
      </c>
      <c r="B1770" s="29">
        <v>704</v>
      </c>
      <c r="C1770" s="29">
        <v>235</v>
      </c>
      <c r="D1770" s="29">
        <v>0</v>
      </c>
      <c r="E1770" s="29">
        <v>0</v>
      </c>
      <c r="F1770" s="29">
        <v>0</v>
      </c>
      <c r="G1770" s="29">
        <v>108</v>
      </c>
      <c r="H1770" s="29">
        <v>361</v>
      </c>
    </row>
    <row r="1771" spans="1:8" x14ac:dyDescent="0.25">
      <c r="A1771" s="29" t="s">
        <v>73</v>
      </c>
      <c r="B1771" s="29">
        <v>668</v>
      </c>
      <c r="C1771" s="29">
        <v>131</v>
      </c>
      <c r="D1771" s="29">
        <v>0</v>
      </c>
      <c r="E1771" s="29">
        <v>0</v>
      </c>
      <c r="F1771" s="29">
        <v>0</v>
      </c>
      <c r="G1771" s="29">
        <v>171</v>
      </c>
      <c r="H1771" s="29">
        <v>366</v>
      </c>
    </row>
    <row r="1772" spans="1:8" x14ac:dyDescent="0.25">
      <c r="A1772" s="29" t="s">
        <v>74</v>
      </c>
      <c r="B1772" s="29">
        <v>207</v>
      </c>
      <c r="C1772" s="29">
        <v>15</v>
      </c>
      <c r="D1772" s="29">
        <v>0</v>
      </c>
      <c r="E1772" s="29">
        <v>0</v>
      </c>
      <c r="F1772" s="29">
        <v>0</v>
      </c>
      <c r="G1772" s="29">
        <v>49</v>
      </c>
      <c r="H1772" s="29">
        <v>143</v>
      </c>
    </row>
    <row r="1773" spans="1:8" x14ac:dyDescent="0.25">
      <c r="A1773" s="29" t="s">
        <v>75</v>
      </c>
      <c r="B1773" s="29">
        <v>134</v>
      </c>
      <c r="C1773" s="29">
        <v>28</v>
      </c>
      <c r="D1773" s="29">
        <v>0</v>
      </c>
      <c r="E1773" s="29">
        <v>0</v>
      </c>
      <c r="F1773" s="29">
        <v>0</v>
      </c>
      <c r="G1773" s="29">
        <v>20</v>
      </c>
      <c r="H1773" s="29">
        <v>86</v>
      </c>
    </row>
    <row r="1774" spans="1:8" x14ac:dyDescent="0.25">
      <c r="A1774" s="29" t="s">
        <v>76</v>
      </c>
      <c r="B1774" s="29">
        <v>113</v>
      </c>
      <c r="C1774" s="29">
        <v>30</v>
      </c>
      <c r="D1774" s="29">
        <v>0</v>
      </c>
      <c r="E1774" s="29">
        <v>0</v>
      </c>
      <c r="F1774" s="29">
        <v>0</v>
      </c>
      <c r="G1774" s="29">
        <v>49</v>
      </c>
      <c r="H1774" s="29">
        <v>34</v>
      </c>
    </row>
    <row r="1775" spans="1:8" x14ac:dyDescent="0.25">
      <c r="A1775" s="29" t="s">
        <v>77</v>
      </c>
      <c r="B1775" s="29">
        <v>559</v>
      </c>
      <c r="C1775" s="29">
        <v>295</v>
      </c>
      <c r="D1775" s="29">
        <v>0</v>
      </c>
      <c r="E1775" s="29">
        <v>0</v>
      </c>
      <c r="F1775" s="29">
        <v>0</v>
      </c>
      <c r="G1775" s="29">
        <v>97</v>
      </c>
      <c r="H1775" s="29">
        <v>167</v>
      </c>
    </row>
    <row r="1776" spans="1:8" x14ac:dyDescent="0.25">
      <c r="A1776" s="29" t="s">
        <v>78</v>
      </c>
      <c r="B1776" s="29">
        <v>796</v>
      </c>
      <c r="C1776" s="29">
        <v>215</v>
      </c>
      <c r="D1776" s="29">
        <v>0</v>
      </c>
      <c r="E1776" s="29">
        <v>0</v>
      </c>
      <c r="F1776" s="29">
        <v>0</v>
      </c>
      <c r="G1776" s="29">
        <v>173</v>
      </c>
      <c r="H1776" s="29">
        <v>408</v>
      </c>
    </row>
    <row r="1777" spans="1:8" x14ac:dyDescent="0.25">
      <c r="A1777" s="29" t="s">
        <v>79</v>
      </c>
      <c r="B1777" s="29">
        <v>2735</v>
      </c>
      <c r="C1777" s="29">
        <v>340</v>
      </c>
      <c r="D1777" s="29">
        <v>0</v>
      </c>
      <c r="E1777" s="29">
        <v>0</v>
      </c>
      <c r="F1777" s="29">
        <v>0</v>
      </c>
      <c r="G1777" s="29">
        <v>2063</v>
      </c>
      <c r="H1777" s="29">
        <v>332</v>
      </c>
    </row>
    <row r="1778" spans="1:8" x14ac:dyDescent="0.25">
      <c r="A1778" s="29" t="s">
        <v>80</v>
      </c>
      <c r="B1778" s="29">
        <v>1621</v>
      </c>
      <c r="C1778" s="29">
        <v>553</v>
      </c>
      <c r="D1778" s="29">
        <v>0</v>
      </c>
      <c r="E1778" s="29">
        <v>0</v>
      </c>
      <c r="F1778" s="29">
        <v>0</v>
      </c>
      <c r="G1778" s="29">
        <v>813</v>
      </c>
      <c r="H1778" s="29">
        <v>255</v>
      </c>
    </row>
    <row r="1779" spans="1:8" x14ac:dyDescent="0.25">
      <c r="A1779" s="29" t="s">
        <v>81</v>
      </c>
      <c r="B1779" s="29">
        <v>772</v>
      </c>
      <c r="C1779" s="29">
        <v>221</v>
      </c>
      <c r="D1779" s="29">
        <v>0</v>
      </c>
      <c r="E1779" s="29">
        <v>0</v>
      </c>
      <c r="F1779" s="29">
        <v>0</v>
      </c>
      <c r="G1779" s="29">
        <v>359</v>
      </c>
      <c r="H1779" s="29">
        <v>192</v>
      </c>
    </row>
    <row r="1780" spans="1:8" x14ac:dyDescent="0.25">
      <c r="A1780" s="29" t="s">
        <v>82</v>
      </c>
      <c r="B1780" s="29">
        <v>1508</v>
      </c>
      <c r="C1780" s="29">
        <v>227</v>
      </c>
      <c r="D1780" s="29">
        <v>0</v>
      </c>
      <c r="E1780" s="29">
        <v>0</v>
      </c>
      <c r="F1780" s="29">
        <v>0</v>
      </c>
      <c r="G1780" s="29">
        <v>1068</v>
      </c>
      <c r="H1780" s="29">
        <v>213</v>
      </c>
    </row>
    <row r="1781" spans="1:8" x14ac:dyDescent="0.25">
      <c r="A1781" s="29" t="s">
        <v>83</v>
      </c>
      <c r="B1781" s="29">
        <v>2353</v>
      </c>
      <c r="C1781" s="29">
        <v>905</v>
      </c>
      <c r="D1781" s="29">
        <v>0</v>
      </c>
      <c r="E1781" s="29">
        <v>0</v>
      </c>
      <c r="F1781" s="29">
        <v>0</v>
      </c>
      <c r="G1781" s="29">
        <v>858</v>
      </c>
      <c r="H1781" s="29">
        <v>590</v>
      </c>
    </row>
    <row r="1782" spans="1:8" x14ac:dyDescent="0.25">
      <c r="A1782" s="29" t="s">
        <v>84</v>
      </c>
      <c r="B1782" s="29">
        <v>2255</v>
      </c>
      <c r="C1782" s="29">
        <v>646</v>
      </c>
      <c r="D1782" s="29">
        <v>0</v>
      </c>
      <c r="E1782" s="29">
        <v>0</v>
      </c>
      <c r="F1782" s="29">
        <v>0</v>
      </c>
      <c r="G1782" s="29">
        <v>900</v>
      </c>
      <c r="H1782" s="29">
        <v>709</v>
      </c>
    </row>
    <row r="1783" spans="1:8" x14ac:dyDescent="0.25">
      <c r="A1783" s="29" t="s">
        <v>85</v>
      </c>
      <c r="B1783" s="29">
        <v>22175</v>
      </c>
      <c r="C1783" s="29">
        <v>3155</v>
      </c>
      <c r="D1783" s="29">
        <v>0</v>
      </c>
      <c r="E1783" s="29">
        <v>0</v>
      </c>
      <c r="F1783" s="29">
        <v>0</v>
      </c>
      <c r="G1783" s="29">
        <v>17588</v>
      </c>
      <c r="H1783" s="29">
        <v>1432</v>
      </c>
    </row>
    <row r="1784" spans="1:8" x14ac:dyDescent="0.25">
      <c r="A1784" s="29" t="s">
        <v>86</v>
      </c>
      <c r="B1784" s="29">
        <v>4844</v>
      </c>
      <c r="C1784" s="29">
        <v>1572</v>
      </c>
      <c r="D1784" s="29">
        <v>0</v>
      </c>
      <c r="E1784" s="29">
        <v>0</v>
      </c>
      <c r="F1784" s="29">
        <v>0</v>
      </c>
      <c r="G1784" s="29">
        <v>2786</v>
      </c>
      <c r="H1784" s="29">
        <v>486</v>
      </c>
    </row>
    <row r="1785" spans="1:8" x14ac:dyDescent="0.25">
      <c r="A1785" s="29" t="s">
        <v>87</v>
      </c>
      <c r="B1785" s="29">
        <v>2546</v>
      </c>
      <c r="C1785" s="29">
        <v>868</v>
      </c>
      <c r="D1785" s="29">
        <v>0</v>
      </c>
      <c r="E1785" s="29">
        <v>0</v>
      </c>
      <c r="F1785" s="29">
        <v>0</v>
      </c>
      <c r="G1785" s="29">
        <v>1208</v>
      </c>
      <c r="H1785" s="29">
        <v>470</v>
      </c>
    </row>
    <row r="1786" spans="1:8" x14ac:dyDescent="0.25">
      <c r="A1786" s="29" t="s">
        <v>88</v>
      </c>
      <c r="B1786" s="29">
        <v>4426</v>
      </c>
      <c r="C1786" s="29">
        <v>703</v>
      </c>
      <c r="D1786" s="29">
        <v>0</v>
      </c>
      <c r="E1786" s="29">
        <v>0</v>
      </c>
      <c r="F1786" s="29">
        <v>0</v>
      </c>
      <c r="G1786" s="29">
        <v>3238</v>
      </c>
      <c r="H1786" s="29">
        <v>485</v>
      </c>
    </row>
    <row r="1787" spans="1:8" x14ac:dyDescent="0.25">
      <c r="A1787" s="29" t="s">
        <v>89</v>
      </c>
      <c r="B1787" s="29">
        <v>8930</v>
      </c>
      <c r="C1787" s="29">
        <v>3218</v>
      </c>
      <c r="D1787" s="29">
        <v>0</v>
      </c>
      <c r="E1787" s="29">
        <v>0</v>
      </c>
      <c r="F1787" s="29">
        <v>0</v>
      </c>
      <c r="G1787" s="29">
        <v>3581</v>
      </c>
      <c r="H1787" s="29">
        <v>2131</v>
      </c>
    </row>
    <row r="1788" spans="1:8" x14ac:dyDescent="0.25">
      <c r="A1788" s="29" t="s">
        <v>90</v>
      </c>
      <c r="B1788" s="29">
        <v>7514</v>
      </c>
      <c r="C1788" s="29">
        <v>2264</v>
      </c>
      <c r="D1788" s="29">
        <v>0</v>
      </c>
      <c r="E1788" s="29">
        <v>0</v>
      </c>
      <c r="F1788" s="29">
        <v>0</v>
      </c>
      <c r="G1788" s="29">
        <v>3359</v>
      </c>
      <c r="H1788" s="29">
        <v>1891</v>
      </c>
    </row>
    <row r="1789" spans="1:8" x14ac:dyDescent="0.25">
      <c r="A1789" s="29" t="s">
        <v>91</v>
      </c>
      <c r="B1789" s="29">
        <v>19024</v>
      </c>
      <c r="C1789" s="29">
        <v>3945</v>
      </c>
      <c r="D1789" s="29">
        <v>0</v>
      </c>
      <c r="E1789" s="29">
        <v>0</v>
      </c>
      <c r="F1789" s="29">
        <v>0</v>
      </c>
      <c r="G1789" s="29">
        <v>14298</v>
      </c>
      <c r="H1789" s="29">
        <v>781</v>
      </c>
    </row>
    <row r="1790" spans="1:8" x14ac:dyDescent="0.25">
      <c r="A1790" s="29" t="s">
        <v>92</v>
      </c>
      <c r="B1790" s="29">
        <v>5123</v>
      </c>
      <c r="C1790" s="29">
        <v>460</v>
      </c>
      <c r="D1790" s="29">
        <v>0</v>
      </c>
      <c r="E1790" s="29">
        <v>0</v>
      </c>
      <c r="F1790" s="29">
        <v>0</v>
      </c>
      <c r="G1790" s="29">
        <v>4332</v>
      </c>
      <c r="H1790" s="29">
        <v>331</v>
      </c>
    </row>
    <row r="1791" spans="1:8" x14ac:dyDescent="0.25">
      <c r="A1791" s="29" t="s">
        <v>93</v>
      </c>
      <c r="B1791" s="29">
        <v>3412</v>
      </c>
      <c r="C1791" s="29">
        <v>2954</v>
      </c>
      <c r="D1791" s="29">
        <v>0</v>
      </c>
      <c r="E1791" s="29">
        <v>0</v>
      </c>
      <c r="F1791" s="29">
        <v>0</v>
      </c>
      <c r="G1791" s="29">
        <v>416</v>
      </c>
      <c r="H1791" s="29">
        <v>42</v>
      </c>
    </row>
    <row r="1792" spans="1:8" x14ac:dyDescent="0.25">
      <c r="A1792" s="29" t="s">
        <v>94</v>
      </c>
      <c r="B1792" s="29">
        <v>9759</v>
      </c>
      <c r="C1792" s="29">
        <v>2558</v>
      </c>
      <c r="D1792" s="29">
        <v>0</v>
      </c>
      <c r="E1792" s="29">
        <v>0</v>
      </c>
      <c r="F1792" s="29">
        <v>0</v>
      </c>
      <c r="G1792" s="29">
        <v>6654</v>
      </c>
      <c r="H1792" s="29">
        <v>547</v>
      </c>
    </row>
    <row r="1793" spans="1:8" x14ac:dyDescent="0.25">
      <c r="A1793" s="29" t="s">
        <v>95</v>
      </c>
      <c r="B1793" s="29">
        <v>5421</v>
      </c>
      <c r="C1793" s="29">
        <v>1526</v>
      </c>
      <c r="D1793" s="29">
        <v>0</v>
      </c>
      <c r="E1793" s="29">
        <v>0</v>
      </c>
      <c r="F1793" s="29">
        <v>0</v>
      </c>
      <c r="G1793" s="29">
        <v>3197</v>
      </c>
      <c r="H1793" s="29">
        <v>698</v>
      </c>
    </row>
    <row r="1794" spans="1:8" x14ac:dyDescent="0.25">
      <c r="A1794" s="29" t="s">
        <v>96</v>
      </c>
      <c r="B1794" s="29">
        <v>10476</v>
      </c>
      <c r="C1794" s="29">
        <v>5111</v>
      </c>
      <c r="D1794" s="29">
        <v>0</v>
      </c>
      <c r="E1794" s="29">
        <v>0</v>
      </c>
      <c r="F1794" s="29">
        <v>0</v>
      </c>
      <c r="G1794" s="29">
        <v>4729</v>
      </c>
      <c r="H1794" s="29">
        <v>636</v>
      </c>
    </row>
    <row r="1795" spans="1:8" x14ac:dyDescent="0.25">
      <c r="A1795" s="29" t="s">
        <v>97</v>
      </c>
      <c r="B1795" s="29">
        <v>1401</v>
      </c>
      <c r="C1795" s="29">
        <v>472</v>
      </c>
      <c r="D1795" s="29">
        <v>0</v>
      </c>
      <c r="E1795" s="29">
        <v>0</v>
      </c>
      <c r="F1795" s="29">
        <v>0</v>
      </c>
      <c r="G1795" s="29">
        <v>891</v>
      </c>
      <c r="H1795" s="29">
        <v>38</v>
      </c>
    </row>
    <row r="1796" spans="1:8" x14ac:dyDescent="0.25">
      <c r="A1796" s="29" t="s">
        <v>98</v>
      </c>
      <c r="B1796" s="29">
        <v>9487</v>
      </c>
      <c r="C1796" s="29">
        <v>4054</v>
      </c>
      <c r="D1796" s="29">
        <v>0</v>
      </c>
      <c r="E1796" s="29">
        <v>0</v>
      </c>
      <c r="F1796" s="29">
        <v>0</v>
      </c>
      <c r="G1796" s="29">
        <v>5282</v>
      </c>
      <c r="H1796" s="29">
        <v>151</v>
      </c>
    </row>
    <row r="1797" spans="1:8" x14ac:dyDescent="0.25">
      <c r="A1797" s="29" t="s">
        <v>99</v>
      </c>
      <c r="B1797" s="29">
        <v>8286</v>
      </c>
      <c r="C1797" s="29">
        <v>7128</v>
      </c>
      <c r="D1797" s="29">
        <v>0</v>
      </c>
      <c r="E1797" s="29">
        <v>0</v>
      </c>
      <c r="F1797" s="29">
        <v>0</v>
      </c>
      <c r="G1797" s="29">
        <v>1130</v>
      </c>
      <c r="H1797" s="29">
        <v>28</v>
      </c>
    </row>
    <row r="1798" spans="1:8" x14ac:dyDescent="0.25">
      <c r="A1798" s="29" t="s">
        <v>100</v>
      </c>
      <c r="B1798" s="29">
        <v>1759</v>
      </c>
      <c r="C1798" s="29">
        <v>628</v>
      </c>
      <c r="D1798" s="29">
        <v>0</v>
      </c>
      <c r="E1798" s="29">
        <v>0</v>
      </c>
      <c r="F1798" s="29">
        <v>0</v>
      </c>
      <c r="G1798" s="29">
        <v>1089</v>
      </c>
      <c r="H1798" s="29">
        <v>42</v>
      </c>
    </row>
    <row r="1799" spans="1:8" x14ac:dyDescent="0.25">
      <c r="A1799" s="29" t="s">
        <v>101</v>
      </c>
      <c r="B1799" s="29">
        <v>3761</v>
      </c>
      <c r="C1799" s="29">
        <v>1870</v>
      </c>
      <c r="D1799" s="29">
        <v>0</v>
      </c>
      <c r="E1799" s="29">
        <v>0</v>
      </c>
      <c r="F1799" s="29">
        <v>0</v>
      </c>
      <c r="G1799" s="29">
        <v>1592</v>
      </c>
      <c r="H1799" s="29">
        <v>299</v>
      </c>
    </row>
    <row r="1800" spans="1:8" x14ac:dyDescent="0.25">
      <c r="A1800" s="29" t="s">
        <v>102</v>
      </c>
      <c r="B1800" s="29">
        <v>2171</v>
      </c>
      <c r="C1800" s="29">
        <v>750</v>
      </c>
      <c r="D1800" s="29">
        <v>0</v>
      </c>
      <c r="E1800" s="29">
        <v>0</v>
      </c>
      <c r="F1800" s="29">
        <v>0</v>
      </c>
      <c r="G1800" s="29">
        <v>1288</v>
      </c>
      <c r="H1800" s="29">
        <v>133</v>
      </c>
    </row>
    <row r="1801" spans="1:8" x14ac:dyDescent="0.25">
      <c r="A1801" s="29" t="s">
        <v>554</v>
      </c>
      <c r="B1801" s="29"/>
      <c r="C1801" s="29"/>
      <c r="D1801" s="29"/>
      <c r="E1801" s="29"/>
      <c r="F1801" s="29"/>
      <c r="G1801" s="29"/>
      <c r="H1801" s="29"/>
    </row>
    <row r="1802" spans="1:8" x14ac:dyDescent="0.25">
      <c r="A1802" s="29" t="s">
        <v>0</v>
      </c>
      <c r="B1802" s="29" t="s">
        <v>1</v>
      </c>
      <c r="C1802" s="29" t="s">
        <v>2</v>
      </c>
      <c r="D1802" s="29" t="s">
        <v>3</v>
      </c>
      <c r="E1802" s="29" t="s">
        <v>4</v>
      </c>
      <c r="F1802" s="29" t="s">
        <v>5</v>
      </c>
      <c r="G1802" s="29" t="s">
        <v>6</v>
      </c>
      <c r="H1802" s="29" t="s">
        <v>7</v>
      </c>
    </row>
    <row r="1803" spans="1:8" x14ac:dyDescent="0.25">
      <c r="A1803" s="29" t="s">
        <v>8</v>
      </c>
      <c r="B1803" s="29" t="s">
        <v>9</v>
      </c>
      <c r="C1803" s="29" t="s">
        <v>9</v>
      </c>
      <c r="D1803" s="29" t="s">
        <v>9</v>
      </c>
      <c r="E1803" s="29" t="s">
        <v>9</v>
      </c>
      <c r="F1803" s="29" t="s">
        <v>9</v>
      </c>
      <c r="G1803" s="29" t="s">
        <v>9</v>
      </c>
      <c r="H1803" s="29" t="s">
        <v>9</v>
      </c>
    </row>
    <row r="1804" spans="1:8" x14ac:dyDescent="0.25">
      <c r="A1804" s="29" t="s">
        <v>10</v>
      </c>
      <c r="B1804" s="29">
        <v>0</v>
      </c>
      <c r="C1804" s="29">
        <v>0</v>
      </c>
      <c r="D1804" s="29">
        <v>0</v>
      </c>
      <c r="E1804" s="29">
        <v>0</v>
      </c>
      <c r="F1804" s="29">
        <v>0</v>
      </c>
      <c r="G1804" s="29">
        <v>0</v>
      </c>
      <c r="H1804" s="29">
        <v>0</v>
      </c>
    </row>
    <row r="1805" spans="1:8" x14ac:dyDescent="0.25">
      <c r="A1805" s="29" t="s">
        <v>11</v>
      </c>
      <c r="B1805" s="29">
        <v>0</v>
      </c>
      <c r="C1805" s="29">
        <v>0</v>
      </c>
      <c r="D1805" s="29">
        <v>0</v>
      </c>
      <c r="E1805" s="29">
        <v>0</v>
      </c>
      <c r="F1805" s="29">
        <v>0</v>
      </c>
      <c r="G1805" s="29">
        <v>0</v>
      </c>
      <c r="H1805" s="29">
        <v>0</v>
      </c>
    </row>
    <row r="1806" spans="1:8" x14ac:dyDescent="0.25">
      <c r="A1806" s="29" t="s">
        <v>12</v>
      </c>
      <c r="B1806" s="29">
        <v>0</v>
      </c>
      <c r="C1806" s="29">
        <v>0</v>
      </c>
      <c r="D1806" s="29">
        <v>0</v>
      </c>
      <c r="E1806" s="29">
        <v>0</v>
      </c>
      <c r="F1806" s="29">
        <v>0</v>
      </c>
      <c r="G1806" s="29">
        <v>0</v>
      </c>
      <c r="H1806" s="29">
        <v>0</v>
      </c>
    </row>
    <row r="1807" spans="1:8" x14ac:dyDescent="0.25">
      <c r="A1807" s="29" t="s">
        <v>13</v>
      </c>
      <c r="B1807" s="29">
        <v>0</v>
      </c>
      <c r="C1807" s="29">
        <v>0</v>
      </c>
      <c r="D1807" s="29">
        <v>0</v>
      </c>
      <c r="E1807" s="29">
        <v>0</v>
      </c>
      <c r="F1807" s="29">
        <v>0</v>
      </c>
      <c r="G1807" s="29">
        <v>0</v>
      </c>
      <c r="H1807" s="29">
        <v>0</v>
      </c>
    </row>
    <row r="1808" spans="1:8" x14ac:dyDescent="0.25">
      <c r="A1808" s="29" t="s">
        <v>14</v>
      </c>
      <c r="B1808" s="29">
        <v>0</v>
      </c>
      <c r="C1808" s="29">
        <v>0</v>
      </c>
      <c r="D1808" s="29">
        <v>0</v>
      </c>
      <c r="E1808" s="29">
        <v>0</v>
      </c>
      <c r="F1808" s="29">
        <v>0</v>
      </c>
      <c r="G1808" s="29">
        <v>0</v>
      </c>
      <c r="H1808" s="29">
        <v>0</v>
      </c>
    </row>
    <row r="1809" spans="1:8" x14ac:dyDescent="0.25">
      <c r="A1809" s="29" t="s">
        <v>15</v>
      </c>
      <c r="B1809" s="29">
        <v>0</v>
      </c>
      <c r="C1809" s="29">
        <v>0</v>
      </c>
      <c r="D1809" s="29">
        <v>0</v>
      </c>
      <c r="E1809" s="29">
        <v>0</v>
      </c>
      <c r="F1809" s="29">
        <v>0</v>
      </c>
      <c r="G1809" s="29">
        <v>0</v>
      </c>
      <c r="H1809" s="29">
        <v>0</v>
      </c>
    </row>
    <row r="1810" spans="1:8" x14ac:dyDescent="0.25">
      <c r="A1810" s="29" t="s">
        <v>16</v>
      </c>
      <c r="B1810" s="29">
        <v>0</v>
      </c>
      <c r="C1810" s="29">
        <v>0</v>
      </c>
      <c r="D1810" s="29">
        <v>0</v>
      </c>
      <c r="E1810" s="29">
        <v>0</v>
      </c>
      <c r="F1810" s="29">
        <v>0</v>
      </c>
      <c r="G1810" s="29">
        <v>0</v>
      </c>
      <c r="H1810" s="29">
        <v>0</v>
      </c>
    </row>
    <row r="1811" spans="1:8" x14ac:dyDescent="0.25">
      <c r="A1811" s="29" t="s">
        <v>17</v>
      </c>
      <c r="B1811" s="29">
        <v>0</v>
      </c>
      <c r="C1811" s="29">
        <v>0</v>
      </c>
      <c r="D1811" s="29">
        <v>0</v>
      </c>
      <c r="E1811" s="29">
        <v>0</v>
      </c>
      <c r="F1811" s="29">
        <v>0</v>
      </c>
      <c r="G1811" s="29">
        <v>0</v>
      </c>
      <c r="H1811" s="29">
        <v>0</v>
      </c>
    </row>
    <row r="1812" spans="1:8" x14ac:dyDescent="0.25">
      <c r="A1812" s="29" t="s">
        <v>18</v>
      </c>
      <c r="B1812" s="29">
        <v>0</v>
      </c>
      <c r="C1812" s="29">
        <v>0</v>
      </c>
      <c r="D1812" s="29">
        <v>0</v>
      </c>
      <c r="E1812" s="29">
        <v>0</v>
      </c>
      <c r="F1812" s="29">
        <v>0</v>
      </c>
      <c r="G1812" s="29">
        <v>0</v>
      </c>
      <c r="H1812" s="29">
        <v>0</v>
      </c>
    </row>
    <row r="1813" spans="1:8" x14ac:dyDescent="0.25">
      <c r="A1813" s="29" t="s">
        <v>19</v>
      </c>
      <c r="B1813" s="29">
        <v>0</v>
      </c>
      <c r="C1813" s="29">
        <v>0</v>
      </c>
      <c r="D1813" s="29">
        <v>0</v>
      </c>
      <c r="E1813" s="29">
        <v>0</v>
      </c>
      <c r="F1813" s="29">
        <v>0</v>
      </c>
      <c r="G1813" s="29">
        <v>0</v>
      </c>
      <c r="H1813" s="29">
        <v>0</v>
      </c>
    </row>
    <row r="1814" spans="1:8" x14ac:dyDescent="0.25">
      <c r="A1814" s="29" t="s">
        <v>20</v>
      </c>
      <c r="B1814" s="29">
        <v>1</v>
      </c>
      <c r="C1814" s="29">
        <v>0</v>
      </c>
      <c r="D1814" s="29">
        <v>0</v>
      </c>
      <c r="E1814" s="29">
        <v>0</v>
      </c>
      <c r="F1814" s="29">
        <v>0</v>
      </c>
      <c r="G1814" s="29">
        <v>0</v>
      </c>
      <c r="H1814" s="29">
        <v>1</v>
      </c>
    </row>
    <row r="1815" spans="1:8" x14ac:dyDescent="0.25">
      <c r="A1815" s="29" t="s">
        <v>21</v>
      </c>
      <c r="B1815" s="29">
        <v>0</v>
      </c>
      <c r="C1815" s="29">
        <v>0</v>
      </c>
      <c r="D1815" s="29">
        <v>0</v>
      </c>
      <c r="E1815" s="29">
        <v>0</v>
      </c>
      <c r="F1815" s="29">
        <v>0</v>
      </c>
      <c r="G1815" s="29">
        <v>0</v>
      </c>
      <c r="H1815" s="29">
        <v>0</v>
      </c>
    </row>
    <row r="1816" spans="1:8" x14ac:dyDescent="0.25">
      <c r="A1816" s="29" t="s">
        <v>22</v>
      </c>
      <c r="B1816" s="29">
        <v>0</v>
      </c>
      <c r="C1816" s="29">
        <v>0</v>
      </c>
      <c r="D1816" s="29">
        <v>0</v>
      </c>
      <c r="E1816" s="29">
        <v>0</v>
      </c>
      <c r="F1816" s="29">
        <v>0</v>
      </c>
      <c r="G1816" s="29">
        <v>0</v>
      </c>
      <c r="H1816" s="29">
        <v>0</v>
      </c>
    </row>
    <row r="1817" spans="1:8" x14ac:dyDescent="0.25">
      <c r="A1817" s="29" t="s">
        <v>555</v>
      </c>
      <c r="B1817" s="29"/>
      <c r="C1817" s="29"/>
      <c r="D1817" s="29"/>
      <c r="E1817" s="29"/>
      <c r="F1817" s="29"/>
      <c r="G1817" s="29"/>
      <c r="H1817" s="29"/>
    </row>
    <row r="1818" spans="1:8" x14ac:dyDescent="0.25">
      <c r="A1818" s="29" t="s">
        <v>23</v>
      </c>
      <c r="B1818" s="29" t="s">
        <v>1</v>
      </c>
      <c r="C1818" s="29" t="s">
        <v>2</v>
      </c>
      <c r="D1818" s="29" t="s">
        <v>3</v>
      </c>
      <c r="E1818" s="29" t="s">
        <v>4</v>
      </c>
      <c r="F1818" s="29" t="s">
        <v>5</v>
      </c>
      <c r="G1818" s="29" t="s">
        <v>6</v>
      </c>
      <c r="H1818" s="29" t="s">
        <v>7</v>
      </c>
    </row>
    <row r="1819" spans="1:8" x14ac:dyDescent="0.25">
      <c r="A1819" s="29" t="s">
        <v>8</v>
      </c>
      <c r="B1819" s="29" t="s">
        <v>9</v>
      </c>
      <c r="C1819" s="29" t="s">
        <v>9</v>
      </c>
      <c r="D1819" s="29" t="s">
        <v>9</v>
      </c>
      <c r="E1819" s="29" t="s">
        <v>9</v>
      </c>
      <c r="F1819" s="29" t="s">
        <v>9</v>
      </c>
      <c r="G1819" s="29" t="s">
        <v>9</v>
      </c>
      <c r="H1819" s="29" t="s">
        <v>9</v>
      </c>
    </row>
    <row r="1820" spans="1:8" x14ac:dyDescent="0.25">
      <c r="A1820" s="29" t="s">
        <v>10</v>
      </c>
      <c r="B1820" s="29">
        <v>0</v>
      </c>
      <c r="C1820" s="29">
        <v>0</v>
      </c>
      <c r="D1820" s="29">
        <v>0</v>
      </c>
      <c r="E1820" s="29">
        <v>0</v>
      </c>
      <c r="F1820" s="29">
        <v>0</v>
      </c>
      <c r="G1820" s="29">
        <v>0</v>
      </c>
      <c r="H1820" s="29">
        <v>0</v>
      </c>
    </row>
    <row r="1821" spans="1:8" x14ac:dyDescent="0.25">
      <c r="A1821" s="29" t="s">
        <v>11</v>
      </c>
      <c r="B1821" s="29">
        <v>0</v>
      </c>
      <c r="C1821" s="29">
        <v>0</v>
      </c>
      <c r="D1821" s="29">
        <v>0</v>
      </c>
      <c r="E1821" s="29">
        <v>0</v>
      </c>
      <c r="F1821" s="29">
        <v>0</v>
      </c>
      <c r="G1821" s="29">
        <v>0</v>
      </c>
      <c r="H1821" s="29">
        <v>0</v>
      </c>
    </row>
    <row r="1822" spans="1:8" x14ac:dyDescent="0.25">
      <c r="A1822" s="29" t="s">
        <v>12</v>
      </c>
      <c r="B1822" s="29">
        <v>0</v>
      </c>
      <c r="C1822" s="29">
        <v>0</v>
      </c>
      <c r="D1822" s="29">
        <v>0</v>
      </c>
      <c r="E1822" s="29">
        <v>0</v>
      </c>
      <c r="F1822" s="29">
        <v>0</v>
      </c>
      <c r="G1822" s="29">
        <v>0</v>
      </c>
      <c r="H1822" s="29">
        <v>0</v>
      </c>
    </row>
    <row r="1823" spans="1:8" x14ac:dyDescent="0.25">
      <c r="A1823" s="29" t="s">
        <v>13</v>
      </c>
      <c r="B1823" s="29">
        <v>0</v>
      </c>
      <c r="C1823" s="29">
        <v>0</v>
      </c>
      <c r="D1823" s="29">
        <v>0</v>
      </c>
      <c r="E1823" s="29">
        <v>0</v>
      </c>
      <c r="F1823" s="29">
        <v>0</v>
      </c>
      <c r="G1823" s="29">
        <v>0</v>
      </c>
      <c r="H1823" s="29">
        <v>0</v>
      </c>
    </row>
    <row r="1824" spans="1:8" x14ac:dyDescent="0.25">
      <c r="A1824" s="29" t="s">
        <v>14</v>
      </c>
      <c r="B1824" s="29">
        <v>0</v>
      </c>
      <c r="C1824" s="29">
        <v>0</v>
      </c>
      <c r="D1824" s="29">
        <v>0</v>
      </c>
      <c r="E1824" s="29">
        <v>0</v>
      </c>
      <c r="F1824" s="29">
        <v>0</v>
      </c>
      <c r="G1824" s="29">
        <v>0</v>
      </c>
      <c r="H1824" s="29">
        <v>0</v>
      </c>
    </row>
    <row r="1825" spans="1:8" x14ac:dyDescent="0.25">
      <c r="A1825" s="29" t="s">
        <v>15</v>
      </c>
      <c r="B1825" s="29">
        <v>0</v>
      </c>
      <c r="C1825" s="29">
        <v>0</v>
      </c>
      <c r="D1825" s="29">
        <v>0</v>
      </c>
      <c r="E1825" s="29">
        <v>0</v>
      </c>
      <c r="F1825" s="29">
        <v>0</v>
      </c>
      <c r="G1825" s="29">
        <v>0</v>
      </c>
      <c r="H1825" s="29">
        <v>0</v>
      </c>
    </row>
    <row r="1826" spans="1:8" x14ac:dyDescent="0.25">
      <c r="A1826" s="29" t="s">
        <v>16</v>
      </c>
      <c r="B1826" s="29">
        <v>0</v>
      </c>
      <c r="C1826" s="29">
        <v>0</v>
      </c>
      <c r="D1826" s="29">
        <v>0</v>
      </c>
      <c r="E1826" s="29">
        <v>0</v>
      </c>
      <c r="F1826" s="29">
        <v>0</v>
      </c>
      <c r="G1826" s="29">
        <v>0</v>
      </c>
      <c r="H1826" s="29">
        <v>0</v>
      </c>
    </row>
    <row r="1827" spans="1:8" x14ac:dyDescent="0.25">
      <c r="A1827" s="29" t="s">
        <v>17</v>
      </c>
      <c r="B1827" s="29">
        <v>0</v>
      </c>
      <c r="C1827" s="29">
        <v>0</v>
      </c>
      <c r="D1827" s="29">
        <v>0</v>
      </c>
      <c r="E1827" s="29">
        <v>0</v>
      </c>
      <c r="F1827" s="29">
        <v>0</v>
      </c>
      <c r="G1827" s="29">
        <v>0</v>
      </c>
      <c r="H1827" s="29">
        <v>0</v>
      </c>
    </row>
    <row r="1828" spans="1:8" x14ac:dyDescent="0.25">
      <c r="A1828" s="29" t="s">
        <v>18</v>
      </c>
      <c r="B1828" s="29">
        <v>0</v>
      </c>
      <c r="C1828" s="29">
        <v>0</v>
      </c>
      <c r="D1828" s="29">
        <v>0</v>
      </c>
      <c r="E1828" s="29">
        <v>0</v>
      </c>
      <c r="F1828" s="29">
        <v>0</v>
      </c>
      <c r="G1828" s="29">
        <v>0</v>
      </c>
      <c r="H1828" s="29">
        <v>0</v>
      </c>
    </row>
    <row r="1829" spans="1:8" x14ac:dyDescent="0.25">
      <c r="A1829" s="29" t="s">
        <v>19</v>
      </c>
      <c r="B1829" s="29">
        <v>0</v>
      </c>
      <c r="C1829" s="29">
        <v>0</v>
      </c>
      <c r="D1829" s="29">
        <v>0</v>
      </c>
      <c r="E1829" s="29">
        <v>0</v>
      </c>
      <c r="F1829" s="29">
        <v>0</v>
      </c>
      <c r="G1829" s="29">
        <v>0</v>
      </c>
      <c r="H1829" s="29">
        <v>0</v>
      </c>
    </row>
    <row r="1830" spans="1:8" x14ac:dyDescent="0.25">
      <c r="A1830" s="29" t="s">
        <v>20</v>
      </c>
      <c r="B1830" s="29">
        <v>0</v>
      </c>
      <c r="C1830" s="29">
        <v>0</v>
      </c>
      <c r="D1830" s="29">
        <v>0</v>
      </c>
      <c r="E1830" s="29">
        <v>0</v>
      </c>
      <c r="F1830" s="29">
        <v>0</v>
      </c>
      <c r="G1830" s="29">
        <v>0</v>
      </c>
      <c r="H1830" s="29">
        <v>0</v>
      </c>
    </row>
    <row r="1831" spans="1:8" x14ac:dyDescent="0.25">
      <c r="A1831" s="29" t="s">
        <v>21</v>
      </c>
      <c r="B1831" s="29">
        <v>0</v>
      </c>
      <c r="C1831" s="29">
        <v>0</v>
      </c>
      <c r="D1831" s="29">
        <v>0</v>
      </c>
      <c r="E1831" s="29">
        <v>0</v>
      </c>
      <c r="F1831" s="29">
        <v>0</v>
      </c>
      <c r="G1831" s="29">
        <v>0</v>
      </c>
      <c r="H1831" s="29">
        <v>0</v>
      </c>
    </row>
    <row r="1832" spans="1:8" x14ac:dyDescent="0.25">
      <c r="A1832" s="29" t="s">
        <v>22</v>
      </c>
      <c r="B1832" s="29">
        <v>0</v>
      </c>
      <c r="C1832" s="29">
        <v>0</v>
      </c>
      <c r="D1832" s="29">
        <v>0</v>
      </c>
      <c r="E1832" s="29">
        <v>0</v>
      </c>
      <c r="F1832" s="29">
        <v>0</v>
      </c>
      <c r="G1832" s="29">
        <v>0</v>
      </c>
      <c r="H1832" s="29">
        <v>0</v>
      </c>
    </row>
    <row r="1833" spans="1:8" x14ac:dyDescent="0.25">
      <c r="A1833" s="29" t="s">
        <v>556</v>
      </c>
      <c r="B1833" s="29"/>
      <c r="C1833" s="29"/>
      <c r="D1833" s="29"/>
      <c r="E1833" s="29"/>
      <c r="F1833" s="29"/>
      <c r="G1833" s="29"/>
      <c r="H1833" s="29"/>
    </row>
    <row r="1834" spans="1:8" x14ac:dyDescent="0.25">
      <c r="A1834" s="29" t="s">
        <v>24</v>
      </c>
      <c r="B1834" s="29" t="s">
        <v>1</v>
      </c>
      <c r="C1834" s="29" t="s">
        <v>2</v>
      </c>
      <c r="D1834" s="29" t="s">
        <v>3</v>
      </c>
      <c r="E1834" s="29" t="s">
        <v>4</v>
      </c>
      <c r="F1834" s="29" t="s">
        <v>5</v>
      </c>
      <c r="G1834" s="29" t="s">
        <v>6</v>
      </c>
      <c r="H1834" s="29" t="s">
        <v>7</v>
      </c>
    </row>
    <row r="1835" spans="1:8" x14ac:dyDescent="0.25">
      <c r="A1835" s="29" t="s">
        <v>8</v>
      </c>
      <c r="B1835" s="29" t="s">
        <v>9</v>
      </c>
      <c r="C1835" s="29" t="s">
        <v>9</v>
      </c>
      <c r="D1835" s="29" t="s">
        <v>9</v>
      </c>
      <c r="E1835" s="29" t="s">
        <v>9</v>
      </c>
      <c r="F1835" s="29" t="s">
        <v>9</v>
      </c>
      <c r="G1835" s="29" t="s">
        <v>9</v>
      </c>
      <c r="H1835" s="29" t="s">
        <v>9</v>
      </c>
    </row>
    <row r="1836" spans="1:8" x14ac:dyDescent="0.25">
      <c r="A1836" s="29" t="s">
        <v>25</v>
      </c>
      <c r="B1836" s="29">
        <v>0</v>
      </c>
      <c r="C1836" s="29">
        <v>0</v>
      </c>
      <c r="D1836" s="29">
        <v>0</v>
      </c>
      <c r="E1836" s="29">
        <v>0</v>
      </c>
      <c r="F1836" s="29">
        <v>0</v>
      </c>
      <c r="G1836" s="29">
        <v>0</v>
      </c>
      <c r="H1836" s="29">
        <v>0</v>
      </c>
    </row>
    <row r="1837" spans="1:8" x14ac:dyDescent="0.25">
      <c r="A1837" s="29" t="s">
        <v>26</v>
      </c>
      <c r="B1837" s="29">
        <v>0</v>
      </c>
      <c r="C1837" s="29">
        <v>0</v>
      </c>
      <c r="D1837" s="29">
        <v>0</v>
      </c>
      <c r="E1837" s="29">
        <v>0</v>
      </c>
      <c r="F1837" s="29">
        <v>0</v>
      </c>
      <c r="G1837" s="29">
        <v>0</v>
      </c>
      <c r="H1837" s="29">
        <v>0</v>
      </c>
    </row>
    <row r="1838" spans="1:8" x14ac:dyDescent="0.25">
      <c r="A1838" s="29" t="s">
        <v>27</v>
      </c>
      <c r="B1838" s="29">
        <v>0</v>
      </c>
      <c r="C1838" s="29">
        <v>0</v>
      </c>
      <c r="D1838" s="29">
        <v>0</v>
      </c>
      <c r="E1838" s="29">
        <v>0</v>
      </c>
      <c r="F1838" s="29">
        <v>0</v>
      </c>
      <c r="G1838" s="29">
        <v>0</v>
      </c>
      <c r="H1838" s="29">
        <v>0</v>
      </c>
    </row>
    <row r="1839" spans="1:8" x14ac:dyDescent="0.25">
      <c r="A1839" s="29" t="s">
        <v>28</v>
      </c>
      <c r="B1839" s="29">
        <v>0</v>
      </c>
      <c r="C1839" s="29">
        <v>0</v>
      </c>
      <c r="D1839" s="29">
        <v>0</v>
      </c>
      <c r="E1839" s="29">
        <v>0</v>
      </c>
      <c r="F1839" s="29">
        <v>0</v>
      </c>
      <c r="G1839" s="29">
        <v>0</v>
      </c>
      <c r="H1839" s="29">
        <v>0</v>
      </c>
    </row>
    <row r="1840" spans="1:8" x14ac:dyDescent="0.25">
      <c r="A1840" s="29" t="s">
        <v>29</v>
      </c>
      <c r="B1840" s="29">
        <v>0</v>
      </c>
      <c r="C1840" s="29">
        <v>0</v>
      </c>
      <c r="D1840" s="29">
        <v>0</v>
      </c>
      <c r="E1840" s="29">
        <v>0</v>
      </c>
      <c r="F1840" s="29">
        <v>0</v>
      </c>
      <c r="G1840" s="29">
        <v>0</v>
      </c>
      <c r="H1840" s="29">
        <v>0</v>
      </c>
    </row>
    <row r="1841" spans="1:8" x14ac:dyDescent="0.25">
      <c r="A1841" s="29" t="s">
        <v>30</v>
      </c>
      <c r="B1841" s="29">
        <v>0</v>
      </c>
      <c r="C1841" s="29">
        <v>0</v>
      </c>
      <c r="D1841" s="29">
        <v>0</v>
      </c>
      <c r="E1841" s="29">
        <v>0</v>
      </c>
      <c r="F1841" s="29">
        <v>0</v>
      </c>
      <c r="G1841" s="29">
        <v>0</v>
      </c>
      <c r="H1841" s="29">
        <v>0</v>
      </c>
    </row>
    <row r="1842" spans="1:8" x14ac:dyDescent="0.25">
      <c r="A1842" s="29" t="s">
        <v>31</v>
      </c>
      <c r="B1842" s="29">
        <v>0</v>
      </c>
      <c r="C1842" s="29">
        <v>0</v>
      </c>
      <c r="D1842" s="29">
        <v>0</v>
      </c>
      <c r="E1842" s="29">
        <v>0</v>
      </c>
      <c r="F1842" s="29">
        <v>0</v>
      </c>
      <c r="G1842" s="29">
        <v>0</v>
      </c>
      <c r="H1842" s="29">
        <v>0</v>
      </c>
    </row>
    <row r="1843" spans="1:8" x14ac:dyDescent="0.25">
      <c r="A1843" s="29" t="s">
        <v>32</v>
      </c>
      <c r="B1843" s="29">
        <v>0</v>
      </c>
      <c r="C1843" s="29">
        <v>0</v>
      </c>
      <c r="D1843" s="29">
        <v>0</v>
      </c>
      <c r="E1843" s="29">
        <v>0</v>
      </c>
      <c r="F1843" s="29">
        <v>0</v>
      </c>
      <c r="G1843" s="29">
        <v>0</v>
      </c>
      <c r="H1843" s="29">
        <v>0</v>
      </c>
    </row>
    <row r="1844" spans="1:8" x14ac:dyDescent="0.25">
      <c r="A1844" s="29" t="s">
        <v>33</v>
      </c>
      <c r="B1844" s="29">
        <v>0</v>
      </c>
      <c r="C1844" s="29">
        <v>0</v>
      </c>
      <c r="D1844" s="29">
        <v>0</v>
      </c>
      <c r="E1844" s="29">
        <v>0</v>
      </c>
      <c r="F1844" s="29">
        <v>0</v>
      </c>
      <c r="G1844" s="29">
        <v>0</v>
      </c>
      <c r="H1844" s="29">
        <v>0</v>
      </c>
    </row>
    <row r="1845" spans="1:8" x14ac:dyDescent="0.25">
      <c r="A1845" s="29" t="s">
        <v>557</v>
      </c>
      <c r="B1845" s="29"/>
      <c r="C1845" s="29"/>
      <c r="D1845" s="29"/>
      <c r="E1845" s="29"/>
      <c r="F1845" s="29"/>
      <c r="G1845" s="29"/>
      <c r="H1845" s="29"/>
    </row>
    <row r="1846" spans="1:8" x14ac:dyDescent="0.25">
      <c r="A1846" s="29" t="s">
        <v>34</v>
      </c>
      <c r="B1846" s="29" t="s">
        <v>1</v>
      </c>
      <c r="C1846" s="29" t="s">
        <v>2</v>
      </c>
      <c r="D1846" s="29" t="s">
        <v>3</v>
      </c>
      <c r="E1846" s="29" t="s">
        <v>4</v>
      </c>
      <c r="F1846" s="29" t="s">
        <v>5</v>
      </c>
      <c r="G1846" s="29" t="s">
        <v>6</v>
      </c>
      <c r="H1846" s="29" t="s">
        <v>7</v>
      </c>
    </row>
    <row r="1847" spans="1:8" x14ac:dyDescent="0.25">
      <c r="A1847" s="29" t="s">
        <v>8</v>
      </c>
      <c r="B1847" s="29" t="s">
        <v>35</v>
      </c>
      <c r="C1847" s="29" t="s">
        <v>35</v>
      </c>
      <c r="D1847" s="29" t="s">
        <v>35</v>
      </c>
      <c r="E1847" s="29" t="s">
        <v>35</v>
      </c>
      <c r="F1847" s="29" t="s">
        <v>35</v>
      </c>
      <c r="G1847" s="29" t="s">
        <v>35</v>
      </c>
      <c r="H1847" s="29" t="s">
        <v>35</v>
      </c>
    </row>
    <row r="1848" spans="1:8" x14ac:dyDescent="0.25">
      <c r="A1848" s="29" t="s">
        <v>10</v>
      </c>
      <c r="B1848" s="29">
        <v>0</v>
      </c>
      <c r="C1848" s="29">
        <v>0</v>
      </c>
      <c r="D1848" s="29">
        <v>0</v>
      </c>
      <c r="E1848" s="29">
        <v>0</v>
      </c>
      <c r="F1848" s="29">
        <v>0</v>
      </c>
      <c r="G1848" s="29">
        <v>0</v>
      </c>
      <c r="H1848" s="29">
        <v>0</v>
      </c>
    </row>
    <row r="1849" spans="1:8" x14ac:dyDescent="0.25">
      <c r="A1849" s="29" t="s">
        <v>36</v>
      </c>
      <c r="B1849" s="29">
        <v>0</v>
      </c>
      <c r="C1849" s="29">
        <v>0</v>
      </c>
      <c r="D1849" s="29">
        <v>0</v>
      </c>
      <c r="E1849" s="29">
        <v>0</v>
      </c>
      <c r="F1849" s="29">
        <v>0</v>
      </c>
      <c r="G1849" s="29">
        <v>0</v>
      </c>
      <c r="H1849" s="29">
        <v>0</v>
      </c>
    </row>
    <row r="1850" spans="1:8" x14ac:dyDescent="0.25">
      <c r="A1850" s="29" t="s">
        <v>37</v>
      </c>
      <c r="B1850" s="29">
        <v>0</v>
      </c>
      <c r="C1850" s="29">
        <v>0</v>
      </c>
      <c r="D1850" s="29">
        <v>0</v>
      </c>
      <c r="E1850" s="29">
        <v>0</v>
      </c>
      <c r="F1850" s="29">
        <v>0</v>
      </c>
      <c r="G1850" s="29">
        <v>0</v>
      </c>
      <c r="H1850" s="29">
        <v>0</v>
      </c>
    </row>
    <row r="1851" spans="1:8" x14ac:dyDescent="0.25">
      <c r="A1851" s="29" t="s">
        <v>38</v>
      </c>
      <c r="B1851" s="29">
        <v>0</v>
      </c>
      <c r="C1851" s="29">
        <v>0</v>
      </c>
      <c r="D1851" s="29">
        <v>0</v>
      </c>
      <c r="E1851" s="29">
        <v>0</v>
      </c>
      <c r="F1851" s="29">
        <v>0</v>
      </c>
      <c r="G1851" s="29">
        <v>0</v>
      </c>
      <c r="H1851" s="29">
        <v>0</v>
      </c>
    </row>
    <row r="1852" spans="1:8" x14ac:dyDescent="0.25">
      <c r="A1852" s="29" t="s">
        <v>39</v>
      </c>
      <c r="B1852" s="29">
        <v>0</v>
      </c>
      <c r="C1852" s="29">
        <v>0</v>
      </c>
      <c r="D1852" s="29">
        <v>0</v>
      </c>
      <c r="E1852" s="29">
        <v>0</v>
      </c>
      <c r="F1852" s="29">
        <v>0</v>
      </c>
      <c r="G1852" s="29">
        <v>0</v>
      </c>
      <c r="H1852" s="29">
        <v>0</v>
      </c>
    </row>
    <row r="1853" spans="1:8" x14ac:dyDescent="0.25">
      <c r="A1853" s="29" t="s">
        <v>40</v>
      </c>
      <c r="B1853" s="29">
        <v>0</v>
      </c>
      <c r="C1853" s="29">
        <v>0</v>
      </c>
      <c r="D1853" s="29">
        <v>0</v>
      </c>
      <c r="E1853" s="29">
        <v>0</v>
      </c>
      <c r="F1853" s="29">
        <v>0</v>
      </c>
      <c r="G1853" s="29">
        <v>0</v>
      </c>
      <c r="H1853" s="29">
        <v>0</v>
      </c>
    </row>
    <row r="1854" spans="1:8" x14ac:dyDescent="0.25">
      <c r="A1854" s="29" t="s">
        <v>41</v>
      </c>
      <c r="B1854" s="29">
        <v>0</v>
      </c>
      <c r="C1854" s="29">
        <v>0</v>
      </c>
      <c r="D1854" s="29">
        <v>0</v>
      </c>
      <c r="E1854" s="29">
        <v>0</v>
      </c>
      <c r="F1854" s="29">
        <v>0</v>
      </c>
      <c r="G1854" s="29">
        <v>0</v>
      </c>
      <c r="H1854" s="29">
        <v>0</v>
      </c>
    </row>
    <row r="1855" spans="1:8" x14ac:dyDescent="0.25">
      <c r="A1855" s="29" t="s">
        <v>42</v>
      </c>
      <c r="B1855" s="29">
        <v>0</v>
      </c>
      <c r="C1855" s="29">
        <v>0</v>
      </c>
      <c r="D1855" s="29">
        <v>0</v>
      </c>
      <c r="E1855" s="29">
        <v>0</v>
      </c>
      <c r="F1855" s="29">
        <v>0</v>
      </c>
      <c r="G1855" s="29">
        <v>0</v>
      </c>
      <c r="H1855" s="29">
        <v>0</v>
      </c>
    </row>
    <row r="1856" spans="1:8" x14ac:dyDescent="0.25">
      <c r="A1856" s="29" t="s">
        <v>43</v>
      </c>
      <c r="B1856" s="29">
        <v>0</v>
      </c>
      <c r="C1856" s="29">
        <v>0</v>
      </c>
      <c r="D1856" s="29">
        <v>0</v>
      </c>
      <c r="E1856" s="29">
        <v>0</v>
      </c>
      <c r="F1856" s="29">
        <v>0</v>
      </c>
      <c r="G1856" s="29">
        <v>0</v>
      </c>
      <c r="H1856" s="29">
        <v>0</v>
      </c>
    </row>
    <row r="1857" spans="1:8" x14ac:dyDescent="0.25">
      <c r="A1857" s="29" t="s">
        <v>44</v>
      </c>
      <c r="B1857" s="29">
        <v>0</v>
      </c>
      <c r="C1857" s="29">
        <v>0</v>
      </c>
      <c r="D1857" s="29">
        <v>0</v>
      </c>
      <c r="E1857" s="29">
        <v>0</v>
      </c>
      <c r="F1857" s="29">
        <v>0</v>
      </c>
      <c r="G1857" s="29">
        <v>0</v>
      </c>
      <c r="H1857" s="29">
        <v>0</v>
      </c>
    </row>
    <row r="1858" spans="1:8" x14ac:dyDescent="0.25">
      <c r="A1858" s="29" t="s">
        <v>45</v>
      </c>
      <c r="B1858" s="29">
        <v>0</v>
      </c>
      <c r="C1858" s="29">
        <v>0</v>
      </c>
      <c r="D1858" s="29">
        <v>0</v>
      </c>
      <c r="E1858" s="29">
        <v>0</v>
      </c>
      <c r="F1858" s="29">
        <v>0</v>
      </c>
      <c r="G1858" s="29">
        <v>0</v>
      </c>
      <c r="H1858" s="29">
        <v>0</v>
      </c>
    </row>
    <row r="1859" spans="1:8" x14ac:dyDescent="0.25">
      <c r="A1859" s="29" t="s">
        <v>46</v>
      </c>
      <c r="B1859" s="29">
        <v>0</v>
      </c>
      <c r="C1859" s="29">
        <v>0</v>
      </c>
      <c r="D1859" s="29">
        <v>0</v>
      </c>
      <c r="E1859" s="29">
        <v>0</v>
      </c>
      <c r="F1859" s="29">
        <v>0</v>
      </c>
      <c r="G1859" s="29">
        <v>0</v>
      </c>
      <c r="H1859" s="29">
        <v>0</v>
      </c>
    </row>
    <row r="1860" spans="1:8" x14ac:dyDescent="0.25">
      <c r="A1860" s="29" t="s">
        <v>47</v>
      </c>
      <c r="B1860" s="29">
        <v>0</v>
      </c>
      <c r="C1860" s="29">
        <v>0</v>
      </c>
      <c r="D1860" s="29">
        <v>0</v>
      </c>
      <c r="E1860" s="29">
        <v>0</v>
      </c>
      <c r="F1860" s="29">
        <v>0</v>
      </c>
      <c r="G1860" s="29">
        <v>0</v>
      </c>
      <c r="H1860" s="29">
        <v>0</v>
      </c>
    </row>
    <row r="1861" spans="1:8" x14ac:dyDescent="0.25">
      <c r="A1861" s="29" t="s">
        <v>48</v>
      </c>
      <c r="B1861" s="29">
        <v>0</v>
      </c>
      <c r="C1861" s="29">
        <v>0</v>
      </c>
      <c r="D1861" s="29">
        <v>0</v>
      </c>
      <c r="E1861" s="29">
        <v>0</v>
      </c>
      <c r="F1861" s="29">
        <v>0</v>
      </c>
      <c r="G1861" s="29">
        <v>0</v>
      </c>
      <c r="H1861" s="29">
        <v>0</v>
      </c>
    </row>
    <row r="1862" spans="1:8" x14ac:dyDescent="0.25">
      <c r="A1862" s="29" t="s">
        <v>49</v>
      </c>
      <c r="B1862" s="29">
        <v>0</v>
      </c>
      <c r="C1862" s="29">
        <v>0</v>
      </c>
      <c r="D1862" s="29">
        <v>0</v>
      </c>
      <c r="E1862" s="29">
        <v>0</v>
      </c>
      <c r="F1862" s="29">
        <v>0</v>
      </c>
      <c r="G1862" s="29">
        <v>0</v>
      </c>
      <c r="H1862" s="29">
        <v>0</v>
      </c>
    </row>
    <row r="1863" spans="1:8" x14ac:dyDescent="0.25">
      <c r="A1863" s="29" t="s">
        <v>558</v>
      </c>
      <c r="B1863" s="29"/>
      <c r="C1863" s="29"/>
      <c r="D1863" s="29"/>
      <c r="E1863" s="29"/>
      <c r="F1863" s="29"/>
      <c r="G1863" s="29"/>
      <c r="H1863" s="29"/>
    </row>
    <row r="1864" spans="1:8" x14ac:dyDescent="0.25">
      <c r="A1864" s="29" t="s">
        <v>24</v>
      </c>
      <c r="B1864" s="29" t="s">
        <v>1</v>
      </c>
      <c r="C1864" s="29" t="s">
        <v>2</v>
      </c>
      <c r="D1864" s="29" t="s">
        <v>3</v>
      </c>
      <c r="E1864" s="29" t="s">
        <v>4</v>
      </c>
      <c r="F1864" s="29" t="s">
        <v>5</v>
      </c>
      <c r="G1864" s="29" t="s">
        <v>6</v>
      </c>
      <c r="H1864" s="29" t="s">
        <v>7</v>
      </c>
    </row>
    <row r="1865" spans="1:8" x14ac:dyDescent="0.25">
      <c r="A1865" s="29" t="s">
        <v>8</v>
      </c>
      <c r="B1865" s="29" t="s">
        <v>9</v>
      </c>
      <c r="C1865" s="29" t="s">
        <v>9</v>
      </c>
      <c r="D1865" s="29" t="s">
        <v>9</v>
      </c>
      <c r="E1865" s="29" t="s">
        <v>9</v>
      </c>
      <c r="F1865" s="29" t="s">
        <v>9</v>
      </c>
      <c r="G1865" s="29" t="s">
        <v>9</v>
      </c>
      <c r="H1865" s="29" t="s">
        <v>9</v>
      </c>
    </row>
    <row r="1866" spans="1:8" x14ac:dyDescent="0.25">
      <c r="A1866" s="29" t="s">
        <v>50</v>
      </c>
      <c r="B1866" s="29">
        <v>581764</v>
      </c>
      <c r="C1866" s="29">
        <v>298784</v>
      </c>
      <c r="D1866" s="29">
        <v>0</v>
      </c>
      <c r="E1866" s="29">
        <v>0</v>
      </c>
      <c r="F1866" s="29">
        <v>0</v>
      </c>
      <c r="G1866" s="29">
        <v>0</v>
      </c>
      <c r="H1866" s="29">
        <v>282980</v>
      </c>
    </row>
    <row r="1867" spans="1:8" x14ac:dyDescent="0.25">
      <c r="A1867" s="29" t="s">
        <v>51</v>
      </c>
      <c r="B1867" s="29">
        <v>134845</v>
      </c>
      <c r="C1867" s="29">
        <v>32859</v>
      </c>
      <c r="D1867" s="29">
        <v>0</v>
      </c>
      <c r="E1867" s="29">
        <v>0</v>
      </c>
      <c r="F1867" s="29">
        <v>0</v>
      </c>
      <c r="G1867" s="29">
        <v>0</v>
      </c>
      <c r="H1867" s="29">
        <v>101986</v>
      </c>
    </row>
    <row r="1868" spans="1:8" x14ac:dyDescent="0.25">
      <c r="A1868" s="29" t="s">
        <v>52</v>
      </c>
      <c r="B1868" s="29">
        <v>452743</v>
      </c>
      <c r="C1868" s="29">
        <v>48950</v>
      </c>
      <c r="D1868" s="29">
        <v>0</v>
      </c>
      <c r="E1868" s="29">
        <v>0</v>
      </c>
      <c r="F1868" s="29">
        <v>0</v>
      </c>
      <c r="G1868" s="29">
        <v>0</v>
      </c>
      <c r="H1868" s="29">
        <v>403793</v>
      </c>
    </row>
    <row r="1869" spans="1:8" x14ac:dyDescent="0.25">
      <c r="A1869" s="29" t="s">
        <v>53</v>
      </c>
      <c r="B1869" s="29">
        <v>27828</v>
      </c>
      <c r="C1869" s="29">
        <v>15568</v>
      </c>
      <c r="D1869" s="29">
        <v>0</v>
      </c>
      <c r="E1869" s="29">
        <v>0</v>
      </c>
      <c r="F1869" s="29">
        <v>0</v>
      </c>
      <c r="G1869" s="29">
        <v>0</v>
      </c>
      <c r="H1869" s="29">
        <v>12260</v>
      </c>
    </row>
    <row r="1870" spans="1:8" x14ac:dyDescent="0.25">
      <c r="A1870" s="29" t="s">
        <v>54</v>
      </c>
      <c r="B1870" s="29">
        <v>1346431</v>
      </c>
      <c r="C1870" s="29">
        <v>420654</v>
      </c>
      <c r="D1870" s="29">
        <v>0</v>
      </c>
      <c r="E1870" s="29">
        <v>0</v>
      </c>
      <c r="F1870" s="29">
        <v>0</v>
      </c>
      <c r="G1870" s="29">
        <v>0</v>
      </c>
      <c r="H1870" s="29">
        <v>925777</v>
      </c>
    </row>
    <row r="1871" spans="1:8" x14ac:dyDescent="0.25">
      <c r="A1871" s="29" t="s">
        <v>55</v>
      </c>
      <c r="B1871" s="29">
        <v>3418387</v>
      </c>
      <c r="C1871" s="29">
        <v>1576485</v>
      </c>
      <c r="D1871" s="29">
        <v>0</v>
      </c>
      <c r="E1871" s="29">
        <v>0</v>
      </c>
      <c r="F1871" s="29">
        <v>0</v>
      </c>
      <c r="G1871" s="29">
        <v>0</v>
      </c>
      <c r="H1871" s="29">
        <v>1841902</v>
      </c>
    </row>
    <row r="1872" spans="1:8" x14ac:dyDescent="0.25">
      <c r="A1872" s="29" t="s">
        <v>56</v>
      </c>
      <c r="B1872" s="29">
        <v>265955</v>
      </c>
      <c r="C1872" s="29">
        <v>106483</v>
      </c>
      <c r="D1872" s="29">
        <v>0</v>
      </c>
      <c r="E1872" s="29">
        <v>0</v>
      </c>
      <c r="F1872" s="29">
        <v>0</v>
      </c>
      <c r="G1872" s="29">
        <v>0</v>
      </c>
      <c r="H1872" s="29">
        <v>159472</v>
      </c>
    </row>
    <row r="1873" spans="1:8" x14ac:dyDescent="0.25">
      <c r="A1873" s="29" t="s">
        <v>57</v>
      </c>
      <c r="B1873" s="29">
        <v>140449</v>
      </c>
      <c r="C1873" s="29">
        <v>32283</v>
      </c>
      <c r="D1873" s="29">
        <v>0</v>
      </c>
      <c r="E1873" s="29">
        <v>0</v>
      </c>
      <c r="F1873" s="29">
        <v>0</v>
      </c>
      <c r="G1873" s="29">
        <v>0</v>
      </c>
      <c r="H1873" s="29">
        <v>108166</v>
      </c>
    </row>
    <row r="1874" spans="1:8" x14ac:dyDescent="0.25">
      <c r="A1874" s="29" t="s">
        <v>58</v>
      </c>
      <c r="B1874" s="29">
        <v>209169</v>
      </c>
      <c r="C1874" s="29">
        <v>82305</v>
      </c>
      <c r="D1874" s="29">
        <v>0</v>
      </c>
      <c r="E1874" s="29">
        <v>0</v>
      </c>
      <c r="F1874" s="29">
        <v>0</v>
      </c>
      <c r="G1874" s="29">
        <v>0</v>
      </c>
      <c r="H1874" s="29">
        <v>126864</v>
      </c>
    </row>
    <row r="1875" spans="1:8" x14ac:dyDescent="0.25">
      <c r="A1875" s="29" t="s">
        <v>59</v>
      </c>
      <c r="B1875" s="29">
        <v>26568</v>
      </c>
      <c r="C1875" s="29">
        <v>0</v>
      </c>
      <c r="D1875" s="29">
        <v>0</v>
      </c>
      <c r="E1875" s="29">
        <v>0</v>
      </c>
      <c r="F1875" s="29">
        <v>0</v>
      </c>
      <c r="G1875" s="29">
        <v>0</v>
      </c>
      <c r="H1875" s="29">
        <v>26568</v>
      </c>
    </row>
    <row r="1876" spans="1:8" x14ac:dyDescent="0.25">
      <c r="A1876" s="29" t="s">
        <v>559</v>
      </c>
      <c r="B1876" s="29"/>
      <c r="C1876" s="29"/>
      <c r="D1876" s="29"/>
      <c r="E1876" s="29"/>
      <c r="F1876" s="29"/>
      <c r="G1876" s="29"/>
      <c r="H1876" s="29"/>
    </row>
    <row r="1877" spans="1:8" x14ac:dyDescent="0.25">
      <c r="A1877" s="29" t="s">
        <v>60</v>
      </c>
      <c r="B1877" s="29" t="s">
        <v>1</v>
      </c>
      <c r="C1877" s="29" t="s">
        <v>2</v>
      </c>
      <c r="D1877" s="29" t="s">
        <v>3</v>
      </c>
      <c r="E1877" s="29" t="s">
        <v>4</v>
      </c>
      <c r="F1877" s="29" t="s">
        <v>5</v>
      </c>
      <c r="G1877" s="29" t="s">
        <v>6</v>
      </c>
      <c r="H1877" s="29" t="s">
        <v>7</v>
      </c>
    </row>
    <row r="1878" spans="1:8" x14ac:dyDescent="0.25">
      <c r="A1878" s="29" t="s">
        <v>8</v>
      </c>
      <c r="B1878" s="29" t="s">
        <v>35</v>
      </c>
      <c r="C1878" s="29" t="s">
        <v>35</v>
      </c>
      <c r="D1878" s="29" t="s">
        <v>35</v>
      </c>
      <c r="E1878" s="29" t="s">
        <v>35</v>
      </c>
      <c r="F1878" s="29" t="s">
        <v>35</v>
      </c>
      <c r="G1878" s="29" t="s">
        <v>35</v>
      </c>
      <c r="H1878" s="29" t="s">
        <v>35</v>
      </c>
    </row>
    <row r="1879" spans="1:8" x14ac:dyDescent="0.25">
      <c r="A1879" s="29" t="s">
        <v>61</v>
      </c>
      <c r="B1879" s="29">
        <v>0</v>
      </c>
      <c r="C1879" s="29">
        <v>0</v>
      </c>
      <c r="D1879" s="29">
        <v>0</v>
      </c>
      <c r="E1879" s="29">
        <v>0</v>
      </c>
      <c r="F1879" s="29">
        <v>0</v>
      </c>
      <c r="G1879" s="29">
        <v>0</v>
      </c>
      <c r="H1879" s="29">
        <v>0</v>
      </c>
    </row>
    <row r="1880" spans="1:8" x14ac:dyDescent="0.25">
      <c r="A1880" s="29" t="s">
        <v>62</v>
      </c>
      <c r="B1880" s="29">
        <v>0</v>
      </c>
      <c r="C1880" s="29">
        <v>0</v>
      </c>
      <c r="D1880" s="29">
        <v>0</v>
      </c>
      <c r="E1880" s="29">
        <v>0</v>
      </c>
      <c r="F1880" s="29">
        <v>0</v>
      </c>
      <c r="G1880" s="29">
        <v>0</v>
      </c>
      <c r="H1880" s="29">
        <v>0</v>
      </c>
    </row>
    <row r="1881" spans="1:8" x14ac:dyDescent="0.25">
      <c r="A1881" s="29" t="s">
        <v>63</v>
      </c>
      <c r="B1881" s="29">
        <v>0</v>
      </c>
      <c r="C1881" s="29">
        <v>0</v>
      </c>
      <c r="D1881" s="29">
        <v>0</v>
      </c>
      <c r="E1881" s="29">
        <v>0</v>
      </c>
      <c r="F1881" s="29">
        <v>0</v>
      </c>
      <c r="G1881" s="29">
        <v>0</v>
      </c>
      <c r="H1881" s="29">
        <v>0</v>
      </c>
    </row>
    <row r="1882" spans="1:8" x14ac:dyDescent="0.25">
      <c r="A1882" s="29" t="s">
        <v>64</v>
      </c>
      <c r="B1882" s="29">
        <v>0</v>
      </c>
      <c r="C1882" s="29">
        <v>0</v>
      </c>
      <c r="D1882" s="29">
        <v>0</v>
      </c>
      <c r="E1882" s="29">
        <v>0</v>
      </c>
      <c r="F1882" s="29">
        <v>0</v>
      </c>
      <c r="G1882" s="29">
        <v>0</v>
      </c>
      <c r="H1882" s="29">
        <v>0</v>
      </c>
    </row>
    <row r="1883" spans="1:8" x14ac:dyDescent="0.25">
      <c r="A1883" s="29" t="s">
        <v>65</v>
      </c>
      <c r="B1883" s="29">
        <v>0</v>
      </c>
      <c r="C1883" s="29">
        <v>0</v>
      </c>
      <c r="D1883" s="29">
        <v>0</v>
      </c>
      <c r="E1883" s="29">
        <v>0</v>
      </c>
      <c r="F1883" s="29">
        <v>0</v>
      </c>
      <c r="G1883" s="29">
        <v>0</v>
      </c>
      <c r="H1883" s="29">
        <v>0</v>
      </c>
    </row>
    <row r="1884" spans="1:8" x14ac:dyDescent="0.25">
      <c r="A1884" s="29" t="s">
        <v>66</v>
      </c>
      <c r="B1884" s="29">
        <v>0</v>
      </c>
      <c r="C1884" s="29">
        <v>0</v>
      </c>
      <c r="D1884" s="29">
        <v>0</v>
      </c>
      <c r="E1884" s="29">
        <v>0</v>
      </c>
      <c r="F1884" s="29">
        <v>0</v>
      </c>
      <c r="G1884" s="29">
        <v>0</v>
      </c>
      <c r="H1884" s="29">
        <v>0</v>
      </c>
    </row>
    <row r="1885" spans="1:8" x14ac:dyDescent="0.25">
      <c r="A1885" s="29" t="s">
        <v>67</v>
      </c>
      <c r="B1885" s="29">
        <v>510</v>
      </c>
      <c r="C1885" s="29">
        <v>88</v>
      </c>
      <c r="D1885" s="29">
        <v>0</v>
      </c>
      <c r="E1885" s="29">
        <v>0</v>
      </c>
      <c r="F1885" s="29">
        <v>0</v>
      </c>
      <c r="G1885" s="29">
        <v>0</v>
      </c>
      <c r="H1885" s="29">
        <v>422</v>
      </c>
    </row>
    <row r="1886" spans="1:8" x14ac:dyDescent="0.25">
      <c r="A1886" s="29" t="s">
        <v>68</v>
      </c>
      <c r="B1886" s="29">
        <v>183</v>
      </c>
      <c r="C1886" s="29">
        <v>36</v>
      </c>
      <c r="D1886" s="29">
        <v>0</v>
      </c>
      <c r="E1886" s="29">
        <v>0</v>
      </c>
      <c r="F1886" s="29">
        <v>0</v>
      </c>
      <c r="G1886" s="29">
        <v>0</v>
      </c>
      <c r="H1886" s="29">
        <v>147</v>
      </c>
    </row>
    <row r="1887" spans="1:8" x14ac:dyDescent="0.25">
      <c r="A1887" s="29" t="s">
        <v>69</v>
      </c>
      <c r="B1887" s="29">
        <v>332</v>
      </c>
      <c r="C1887" s="29">
        <v>126</v>
      </c>
      <c r="D1887" s="29">
        <v>0</v>
      </c>
      <c r="E1887" s="29">
        <v>0</v>
      </c>
      <c r="F1887" s="29">
        <v>0</v>
      </c>
      <c r="G1887" s="29">
        <v>0</v>
      </c>
      <c r="H1887" s="29">
        <v>206</v>
      </c>
    </row>
    <row r="1888" spans="1:8" x14ac:dyDescent="0.25">
      <c r="A1888" s="29" t="s">
        <v>70</v>
      </c>
      <c r="B1888" s="29">
        <v>198</v>
      </c>
      <c r="C1888" s="29">
        <v>40</v>
      </c>
      <c r="D1888" s="29">
        <v>0</v>
      </c>
      <c r="E1888" s="29">
        <v>0</v>
      </c>
      <c r="F1888" s="29">
        <v>0</v>
      </c>
      <c r="G1888" s="29">
        <v>0</v>
      </c>
      <c r="H1888" s="29">
        <v>158</v>
      </c>
    </row>
    <row r="1889" spans="1:8" x14ac:dyDescent="0.25">
      <c r="A1889" s="29" t="s">
        <v>71</v>
      </c>
      <c r="B1889" s="29">
        <v>392</v>
      </c>
      <c r="C1889" s="29">
        <v>79</v>
      </c>
      <c r="D1889" s="29">
        <v>0</v>
      </c>
      <c r="E1889" s="29">
        <v>0</v>
      </c>
      <c r="F1889" s="29">
        <v>0</v>
      </c>
      <c r="G1889" s="29">
        <v>0</v>
      </c>
      <c r="H1889" s="29">
        <v>313</v>
      </c>
    </row>
    <row r="1890" spans="1:8" x14ac:dyDescent="0.25">
      <c r="A1890" s="29" t="s">
        <v>72</v>
      </c>
      <c r="B1890" s="29">
        <v>707</v>
      </c>
      <c r="C1890" s="29">
        <v>235</v>
      </c>
      <c r="D1890" s="29">
        <v>0</v>
      </c>
      <c r="E1890" s="29">
        <v>0</v>
      </c>
      <c r="F1890" s="29">
        <v>0</v>
      </c>
      <c r="G1890" s="29">
        <v>0</v>
      </c>
      <c r="H1890" s="29">
        <v>472</v>
      </c>
    </row>
    <row r="1891" spans="1:8" x14ac:dyDescent="0.25">
      <c r="A1891" s="29" t="s">
        <v>73</v>
      </c>
      <c r="B1891" s="29">
        <v>676</v>
      </c>
      <c r="C1891" s="29">
        <v>131</v>
      </c>
      <c r="D1891" s="29">
        <v>0</v>
      </c>
      <c r="E1891" s="29">
        <v>0</v>
      </c>
      <c r="F1891" s="29">
        <v>0</v>
      </c>
      <c r="G1891" s="29">
        <v>0</v>
      </c>
      <c r="H1891" s="29">
        <v>545</v>
      </c>
    </row>
    <row r="1892" spans="1:8" x14ac:dyDescent="0.25">
      <c r="A1892" s="29" t="s">
        <v>74</v>
      </c>
      <c r="B1892" s="29">
        <v>207</v>
      </c>
      <c r="C1892" s="29">
        <v>15</v>
      </c>
      <c r="D1892" s="29">
        <v>0</v>
      </c>
      <c r="E1892" s="29">
        <v>0</v>
      </c>
      <c r="F1892" s="29">
        <v>0</v>
      </c>
      <c r="G1892" s="29">
        <v>0</v>
      </c>
      <c r="H1892" s="29">
        <v>192</v>
      </c>
    </row>
    <row r="1893" spans="1:8" x14ac:dyDescent="0.25">
      <c r="A1893" s="29" t="s">
        <v>75</v>
      </c>
      <c r="B1893" s="29">
        <v>135</v>
      </c>
      <c r="C1893" s="29">
        <v>28</v>
      </c>
      <c r="D1893" s="29">
        <v>0</v>
      </c>
      <c r="E1893" s="29">
        <v>0</v>
      </c>
      <c r="F1893" s="29">
        <v>0</v>
      </c>
      <c r="G1893" s="29">
        <v>0</v>
      </c>
      <c r="H1893" s="29">
        <v>107</v>
      </c>
    </row>
    <row r="1894" spans="1:8" x14ac:dyDescent="0.25">
      <c r="A1894" s="29" t="s">
        <v>76</v>
      </c>
      <c r="B1894" s="29">
        <v>113</v>
      </c>
      <c r="C1894" s="29">
        <v>30</v>
      </c>
      <c r="D1894" s="29">
        <v>0</v>
      </c>
      <c r="E1894" s="29">
        <v>0</v>
      </c>
      <c r="F1894" s="29">
        <v>0</v>
      </c>
      <c r="G1894" s="29">
        <v>0</v>
      </c>
      <c r="H1894" s="29">
        <v>83</v>
      </c>
    </row>
    <row r="1895" spans="1:8" x14ac:dyDescent="0.25">
      <c r="A1895" s="29" t="s">
        <v>77</v>
      </c>
      <c r="B1895" s="29">
        <v>559</v>
      </c>
      <c r="C1895" s="29">
        <v>295</v>
      </c>
      <c r="D1895" s="29">
        <v>0</v>
      </c>
      <c r="E1895" s="29">
        <v>0</v>
      </c>
      <c r="F1895" s="29">
        <v>0</v>
      </c>
      <c r="G1895" s="29">
        <v>0</v>
      </c>
      <c r="H1895" s="29">
        <v>264</v>
      </c>
    </row>
    <row r="1896" spans="1:8" x14ac:dyDescent="0.25">
      <c r="A1896" s="29" t="s">
        <v>78</v>
      </c>
      <c r="B1896" s="29">
        <v>797</v>
      </c>
      <c r="C1896" s="29">
        <v>215</v>
      </c>
      <c r="D1896" s="29">
        <v>0</v>
      </c>
      <c r="E1896" s="29">
        <v>0</v>
      </c>
      <c r="F1896" s="29">
        <v>0</v>
      </c>
      <c r="G1896" s="29">
        <v>0</v>
      </c>
      <c r="H1896" s="29">
        <v>582</v>
      </c>
    </row>
    <row r="1897" spans="1:8" x14ac:dyDescent="0.25">
      <c r="A1897" s="29" t="s">
        <v>79</v>
      </c>
      <c r="B1897" s="29">
        <v>2770</v>
      </c>
      <c r="C1897" s="29">
        <v>340</v>
      </c>
      <c r="D1897" s="29">
        <v>0</v>
      </c>
      <c r="E1897" s="29">
        <v>0</v>
      </c>
      <c r="F1897" s="29">
        <v>0</v>
      </c>
      <c r="G1897" s="29">
        <v>0</v>
      </c>
      <c r="H1897" s="29">
        <v>2430</v>
      </c>
    </row>
    <row r="1898" spans="1:8" x14ac:dyDescent="0.25">
      <c r="A1898" s="29" t="s">
        <v>80</v>
      </c>
      <c r="B1898" s="29">
        <v>1645</v>
      </c>
      <c r="C1898" s="29">
        <v>565</v>
      </c>
      <c r="D1898" s="29">
        <v>0</v>
      </c>
      <c r="E1898" s="29">
        <v>0</v>
      </c>
      <c r="F1898" s="29">
        <v>0</v>
      </c>
      <c r="G1898" s="29">
        <v>0</v>
      </c>
      <c r="H1898" s="29">
        <v>1080</v>
      </c>
    </row>
    <row r="1899" spans="1:8" x14ac:dyDescent="0.25">
      <c r="A1899" s="29" t="s">
        <v>81</v>
      </c>
      <c r="B1899" s="29">
        <v>772</v>
      </c>
      <c r="C1899" s="29">
        <v>221</v>
      </c>
      <c r="D1899" s="29">
        <v>0</v>
      </c>
      <c r="E1899" s="29">
        <v>0</v>
      </c>
      <c r="F1899" s="29">
        <v>0</v>
      </c>
      <c r="G1899" s="29">
        <v>0</v>
      </c>
      <c r="H1899" s="29">
        <v>551</v>
      </c>
    </row>
    <row r="1900" spans="1:8" x14ac:dyDescent="0.25">
      <c r="A1900" s="29" t="s">
        <v>82</v>
      </c>
      <c r="B1900" s="29">
        <v>1517</v>
      </c>
      <c r="C1900" s="29">
        <v>227</v>
      </c>
      <c r="D1900" s="29">
        <v>0</v>
      </c>
      <c r="E1900" s="29">
        <v>0</v>
      </c>
      <c r="F1900" s="29">
        <v>0</v>
      </c>
      <c r="G1900" s="29">
        <v>0</v>
      </c>
      <c r="H1900" s="29">
        <v>1290</v>
      </c>
    </row>
    <row r="1901" spans="1:8" x14ac:dyDescent="0.25">
      <c r="A1901" s="29" t="s">
        <v>83</v>
      </c>
      <c r="B1901" s="29">
        <v>2354</v>
      </c>
      <c r="C1901" s="29">
        <v>906</v>
      </c>
      <c r="D1901" s="29">
        <v>0</v>
      </c>
      <c r="E1901" s="29">
        <v>0</v>
      </c>
      <c r="F1901" s="29">
        <v>0</v>
      </c>
      <c r="G1901" s="29">
        <v>0</v>
      </c>
      <c r="H1901" s="29">
        <v>1448</v>
      </c>
    </row>
    <row r="1902" spans="1:8" x14ac:dyDescent="0.25">
      <c r="A1902" s="29" t="s">
        <v>84</v>
      </c>
      <c r="B1902" s="29">
        <v>2268</v>
      </c>
      <c r="C1902" s="29">
        <v>646</v>
      </c>
      <c r="D1902" s="29">
        <v>0</v>
      </c>
      <c r="E1902" s="29">
        <v>0</v>
      </c>
      <c r="F1902" s="29">
        <v>0</v>
      </c>
      <c r="G1902" s="29">
        <v>0</v>
      </c>
      <c r="H1902" s="29">
        <v>1622</v>
      </c>
    </row>
    <row r="1903" spans="1:8" x14ac:dyDescent="0.25">
      <c r="A1903" s="29" t="s">
        <v>85</v>
      </c>
      <c r="B1903" s="29">
        <v>22361</v>
      </c>
      <c r="C1903" s="29">
        <v>3173</v>
      </c>
      <c r="D1903" s="29">
        <v>0</v>
      </c>
      <c r="E1903" s="29">
        <v>0</v>
      </c>
      <c r="F1903" s="29">
        <v>0</v>
      </c>
      <c r="G1903" s="29">
        <v>0</v>
      </c>
      <c r="H1903" s="29">
        <v>19188</v>
      </c>
    </row>
    <row r="1904" spans="1:8" x14ac:dyDescent="0.25">
      <c r="A1904" s="29" t="s">
        <v>86</v>
      </c>
      <c r="B1904" s="29">
        <v>4925</v>
      </c>
      <c r="C1904" s="29">
        <v>1610</v>
      </c>
      <c r="D1904" s="29">
        <v>0</v>
      </c>
      <c r="E1904" s="29">
        <v>0</v>
      </c>
      <c r="F1904" s="29">
        <v>0</v>
      </c>
      <c r="G1904" s="29">
        <v>0</v>
      </c>
      <c r="H1904" s="29">
        <v>3315</v>
      </c>
    </row>
    <row r="1905" spans="1:8" x14ac:dyDescent="0.25">
      <c r="A1905" s="29" t="s">
        <v>87</v>
      </c>
      <c r="B1905" s="29">
        <v>2546</v>
      </c>
      <c r="C1905" s="29">
        <v>868</v>
      </c>
      <c r="D1905" s="29">
        <v>0</v>
      </c>
      <c r="E1905" s="29">
        <v>0</v>
      </c>
      <c r="F1905" s="29">
        <v>0</v>
      </c>
      <c r="G1905" s="29">
        <v>0</v>
      </c>
      <c r="H1905" s="29">
        <v>1678</v>
      </c>
    </row>
    <row r="1906" spans="1:8" x14ac:dyDescent="0.25">
      <c r="A1906" s="29" t="s">
        <v>88</v>
      </c>
      <c r="B1906" s="29">
        <v>4459</v>
      </c>
      <c r="C1906" s="29">
        <v>704</v>
      </c>
      <c r="D1906" s="29">
        <v>0</v>
      </c>
      <c r="E1906" s="29">
        <v>0</v>
      </c>
      <c r="F1906" s="29">
        <v>0</v>
      </c>
      <c r="G1906" s="29">
        <v>0</v>
      </c>
      <c r="H1906" s="29">
        <v>3755</v>
      </c>
    </row>
    <row r="1907" spans="1:8" x14ac:dyDescent="0.25">
      <c r="A1907" s="29" t="s">
        <v>89</v>
      </c>
      <c r="B1907" s="29">
        <v>8937</v>
      </c>
      <c r="C1907" s="29">
        <v>3225</v>
      </c>
      <c r="D1907" s="29">
        <v>0</v>
      </c>
      <c r="E1907" s="29">
        <v>0</v>
      </c>
      <c r="F1907" s="29">
        <v>0</v>
      </c>
      <c r="G1907" s="29">
        <v>0</v>
      </c>
      <c r="H1907" s="29">
        <v>5712</v>
      </c>
    </row>
    <row r="1908" spans="1:8" x14ac:dyDescent="0.25">
      <c r="A1908" s="29" t="s">
        <v>90</v>
      </c>
      <c r="B1908" s="29">
        <v>7566</v>
      </c>
      <c r="C1908" s="29">
        <v>2264</v>
      </c>
      <c r="D1908" s="29">
        <v>0</v>
      </c>
      <c r="E1908" s="29">
        <v>0</v>
      </c>
      <c r="F1908" s="29">
        <v>0</v>
      </c>
      <c r="G1908" s="29">
        <v>0</v>
      </c>
      <c r="H1908" s="29">
        <v>5302</v>
      </c>
    </row>
    <row r="1909" spans="1:8" x14ac:dyDescent="0.25">
      <c r="A1909" s="29" t="s">
        <v>91</v>
      </c>
      <c r="B1909" s="29">
        <v>19194</v>
      </c>
      <c r="C1909" s="29">
        <v>3975</v>
      </c>
      <c r="D1909" s="29">
        <v>0</v>
      </c>
      <c r="E1909" s="29">
        <v>0</v>
      </c>
      <c r="F1909" s="29">
        <v>0</v>
      </c>
      <c r="G1909" s="29">
        <v>0</v>
      </c>
      <c r="H1909" s="29">
        <v>15219</v>
      </c>
    </row>
    <row r="1910" spans="1:8" x14ac:dyDescent="0.25">
      <c r="A1910" s="29" t="s">
        <v>92</v>
      </c>
      <c r="B1910" s="29">
        <v>5200</v>
      </c>
      <c r="C1910" s="29">
        <v>462</v>
      </c>
      <c r="D1910" s="29">
        <v>0</v>
      </c>
      <c r="E1910" s="29">
        <v>0</v>
      </c>
      <c r="F1910" s="29">
        <v>0</v>
      </c>
      <c r="G1910" s="29">
        <v>0</v>
      </c>
      <c r="H1910" s="29">
        <v>4738</v>
      </c>
    </row>
    <row r="1911" spans="1:8" x14ac:dyDescent="0.25">
      <c r="A1911" s="29" t="s">
        <v>93</v>
      </c>
      <c r="B1911" s="29">
        <v>3435</v>
      </c>
      <c r="C1911" s="29">
        <v>2974</v>
      </c>
      <c r="D1911" s="29">
        <v>0</v>
      </c>
      <c r="E1911" s="29">
        <v>0</v>
      </c>
      <c r="F1911" s="29">
        <v>0</v>
      </c>
      <c r="G1911" s="29">
        <v>0</v>
      </c>
      <c r="H1911" s="29">
        <v>461</v>
      </c>
    </row>
    <row r="1912" spans="1:8" x14ac:dyDescent="0.25">
      <c r="A1912" s="29" t="s">
        <v>94</v>
      </c>
      <c r="B1912" s="29">
        <v>9775</v>
      </c>
      <c r="C1912" s="29">
        <v>2565</v>
      </c>
      <c r="D1912" s="29">
        <v>0</v>
      </c>
      <c r="E1912" s="29">
        <v>0</v>
      </c>
      <c r="F1912" s="29">
        <v>0</v>
      </c>
      <c r="G1912" s="29">
        <v>0</v>
      </c>
      <c r="H1912" s="29">
        <v>7210</v>
      </c>
    </row>
    <row r="1913" spans="1:8" x14ac:dyDescent="0.25">
      <c r="A1913" s="29" t="s">
        <v>95</v>
      </c>
      <c r="B1913" s="29">
        <v>5490</v>
      </c>
      <c r="C1913" s="29">
        <v>1535</v>
      </c>
      <c r="D1913" s="29">
        <v>0</v>
      </c>
      <c r="E1913" s="29">
        <v>0</v>
      </c>
      <c r="F1913" s="29">
        <v>0</v>
      </c>
      <c r="G1913" s="29">
        <v>0</v>
      </c>
      <c r="H1913" s="29">
        <v>3955</v>
      </c>
    </row>
    <row r="1914" spans="1:8" x14ac:dyDescent="0.25">
      <c r="A1914" s="29" t="s">
        <v>96</v>
      </c>
      <c r="B1914" s="29">
        <v>10768</v>
      </c>
      <c r="C1914" s="29">
        <v>5286</v>
      </c>
      <c r="D1914" s="29">
        <v>0</v>
      </c>
      <c r="E1914" s="29">
        <v>0</v>
      </c>
      <c r="F1914" s="29">
        <v>0</v>
      </c>
      <c r="G1914" s="29">
        <v>0</v>
      </c>
      <c r="H1914" s="29">
        <v>5482</v>
      </c>
    </row>
    <row r="1915" spans="1:8" x14ac:dyDescent="0.25">
      <c r="A1915" s="29" t="s">
        <v>97</v>
      </c>
      <c r="B1915" s="29">
        <v>1407</v>
      </c>
      <c r="C1915" s="29">
        <v>478</v>
      </c>
      <c r="D1915" s="29">
        <v>0</v>
      </c>
      <c r="E1915" s="29">
        <v>0</v>
      </c>
      <c r="F1915" s="29">
        <v>0</v>
      </c>
      <c r="G1915" s="29">
        <v>0</v>
      </c>
      <c r="H1915" s="29">
        <v>929</v>
      </c>
    </row>
    <row r="1916" spans="1:8" x14ac:dyDescent="0.25">
      <c r="A1916" s="29" t="s">
        <v>98</v>
      </c>
      <c r="B1916" s="29">
        <v>9523</v>
      </c>
      <c r="C1916" s="29">
        <v>4054</v>
      </c>
      <c r="D1916" s="29">
        <v>0</v>
      </c>
      <c r="E1916" s="29">
        <v>0</v>
      </c>
      <c r="F1916" s="29">
        <v>0</v>
      </c>
      <c r="G1916" s="29">
        <v>0</v>
      </c>
      <c r="H1916" s="29">
        <v>5469</v>
      </c>
    </row>
    <row r="1917" spans="1:8" x14ac:dyDescent="0.25">
      <c r="A1917" s="29" t="s">
        <v>99</v>
      </c>
      <c r="B1917" s="29">
        <v>8355</v>
      </c>
      <c r="C1917" s="29">
        <v>7197</v>
      </c>
      <c r="D1917" s="29">
        <v>0</v>
      </c>
      <c r="E1917" s="29">
        <v>0</v>
      </c>
      <c r="F1917" s="29">
        <v>0</v>
      </c>
      <c r="G1917" s="29">
        <v>0</v>
      </c>
      <c r="H1917" s="29">
        <v>1158</v>
      </c>
    </row>
    <row r="1918" spans="1:8" x14ac:dyDescent="0.25">
      <c r="A1918" s="29" t="s">
        <v>100</v>
      </c>
      <c r="B1918" s="29">
        <v>1822</v>
      </c>
      <c r="C1918" s="29">
        <v>628</v>
      </c>
      <c r="D1918" s="29">
        <v>0</v>
      </c>
      <c r="E1918" s="29">
        <v>0</v>
      </c>
      <c r="F1918" s="29">
        <v>0</v>
      </c>
      <c r="G1918" s="29">
        <v>0</v>
      </c>
      <c r="H1918" s="29">
        <v>1194</v>
      </c>
    </row>
    <row r="1919" spans="1:8" x14ac:dyDescent="0.25">
      <c r="A1919" s="29" t="s">
        <v>101</v>
      </c>
      <c r="B1919" s="29">
        <v>3809</v>
      </c>
      <c r="C1919" s="29">
        <v>1870</v>
      </c>
      <c r="D1919" s="29">
        <v>0</v>
      </c>
      <c r="E1919" s="29">
        <v>0</v>
      </c>
      <c r="F1919" s="29">
        <v>0</v>
      </c>
      <c r="G1919" s="29">
        <v>0</v>
      </c>
      <c r="H1919" s="29">
        <v>1939</v>
      </c>
    </row>
    <row r="1920" spans="1:8" x14ac:dyDescent="0.25">
      <c r="A1920" s="29" t="s">
        <v>102</v>
      </c>
      <c r="B1920" s="29">
        <v>2171</v>
      </c>
      <c r="C1920" s="29">
        <v>750</v>
      </c>
      <c r="D1920" s="29">
        <v>0</v>
      </c>
      <c r="E1920" s="29">
        <v>0</v>
      </c>
      <c r="F1920" s="29">
        <v>0</v>
      </c>
      <c r="G1920" s="29">
        <v>0</v>
      </c>
      <c r="H1920" s="29">
        <v>1421</v>
      </c>
    </row>
    <row r="1921" spans="1:8" x14ac:dyDescent="0.25">
      <c r="A1921" s="29" t="s">
        <v>560</v>
      </c>
      <c r="B1921" s="29"/>
      <c r="C1921" s="29"/>
      <c r="D1921" s="29"/>
      <c r="E1921" s="29"/>
      <c r="F1921" s="29"/>
      <c r="G1921" s="29"/>
      <c r="H1921" s="29"/>
    </row>
    <row r="1922" spans="1:8" x14ac:dyDescent="0.25">
      <c r="A1922" s="29" t="s">
        <v>0</v>
      </c>
      <c r="B1922" s="29" t="s">
        <v>1</v>
      </c>
      <c r="C1922" s="29" t="s">
        <v>2</v>
      </c>
      <c r="D1922" s="29" t="s">
        <v>3</v>
      </c>
      <c r="E1922" s="29" t="s">
        <v>4</v>
      </c>
      <c r="F1922" s="29" t="s">
        <v>5</v>
      </c>
      <c r="G1922" s="29" t="s">
        <v>6</v>
      </c>
      <c r="H1922" s="29" t="s">
        <v>7</v>
      </c>
    </row>
    <row r="1923" spans="1:8" x14ac:dyDescent="0.25">
      <c r="A1923" s="29" t="s">
        <v>8</v>
      </c>
      <c r="B1923" s="29" t="s">
        <v>9</v>
      </c>
      <c r="C1923" s="29" t="s">
        <v>9</v>
      </c>
      <c r="D1923" s="29" t="s">
        <v>9</v>
      </c>
      <c r="E1923" s="29" t="s">
        <v>9</v>
      </c>
      <c r="F1923" s="29" t="s">
        <v>9</v>
      </c>
      <c r="G1923" s="29" t="s">
        <v>9</v>
      </c>
      <c r="H1923" s="29" t="s">
        <v>9</v>
      </c>
    </row>
    <row r="1924" spans="1:8" x14ac:dyDescent="0.25">
      <c r="A1924" s="29" t="s">
        <v>10</v>
      </c>
      <c r="B1924" s="29">
        <v>0</v>
      </c>
      <c r="C1924" s="29">
        <v>0</v>
      </c>
      <c r="D1924" s="29">
        <v>0</v>
      </c>
      <c r="E1924" s="29">
        <v>0</v>
      </c>
      <c r="F1924" s="29">
        <v>0</v>
      </c>
      <c r="G1924" s="29">
        <v>0</v>
      </c>
      <c r="H1924" s="29">
        <v>0</v>
      </c>
    </row>
    <row r="1925" spans="1:8" x14ac:dyDescent="0.25">
      <c r="A1925" s="29" t="s">
        <v>11</v>
      </c>
      <c r="B1925" s="29">
        <v>0</v>
      </c>
      <c r="C1925" s="29">
        <v>0</v>
      </c>
      <c r="D1925" s="29">
        <v>0</v>
      </c>
      <c r="E1925" s="29">
        <v>0</v>
      </c>
      <c r="F1925" s="29">
        <v>0</v>
      </c>
      <c r="G1925" s="29">
        <v>0</v>
      </c>
      <c r="H1925" s="29">
        <v>0</v>
      </c>
    </row>
    <row r="1926" spans="1:8" x14ac:dyDescent="0.25">
      <c r="A1926" s="29" t="s">
        <v>12</v>
      </c>
      <c r="B1926" s="29">
        <v>0</v>
      </c>
      <c r="C1926" s="29">
        <v>0</v>
      </c>
      <c r="D1926" s="29">
        <v>0</v>
      </c>
      <c r="E1926" s="29">
        <v>0</v>
      </c>
      <c r="F1926" s="29">
        <v>0</v>
      </c>
      <c r="G1926" s="29">
        <v>0</v>
      </c>
      <c r="H1926" s="29">
        <v>0</v>
      </c>
    </row>
    <row r="1927" spans="1:8" x14ac:dyDescent="0.25">
      <c r="A1927" s="29" t="s">
        <v>13</v>
      </c>
      <c r="B1927" s="29">
        <v>0</v>
      </c>
      <c r="C1927" s="29">
        <v>0</v>
      </c>
      <c r="D1927" s="29">
        <v>0</v>
      </c>
      <c r="E1927" s="29">
        <v>0</v>
      </c>
      <c r="F1927" s="29">
        <v>0</v>
      </c>
      <c r="G1927" s="29">
        <v>0</v>
      </c>
      <c r="H1927" s="29">
        <v>0</v>
      </c>
    </row>
    <row r="1928" spans="1:8" x14ac:dyDescent="0.25">
      <c r="A1928" s="29" t="s">
        <v>14</v>
      </c>
      <c r="B1928" s="29">
        <v>0</v>
      </c>
      <c r="C1928" s="29">
        <v>0</v>
      </c>
      <c r="D1928" s="29">
        <v>0</v>
      </c>
      <c r="E1928" s="29">
        <v>0</v>
      </c>
      <c r="F1928" s="29">
        <v>0</v>
      </c>
      <c r="G1928" s="29">
        <v>0</v>
      </c>
      <c r="H1928" s="29">
        <v>0</v>
      </c>
    </row>
    <row r="1929" spans="1:8" x14ac:dyDescent="0.25">
      <c r="A1929" s="29" t="s">
        <v>15</v>
      </c>
      <c r="B1929" s="29">
        <v>0</v>
      </c>
      <c r="C1929" s="29">
        <v>0</v>
      </c>
      <c r="D1929" s="29">
        <v>0</v>
      </c>
      <c r="E1929" s="29">
        <v>0</v>
      </c>
      <c r="F1929" s="29">
        <v>0</v>
      </c>
      <c r="G1929" s="29">
        <v>0</v>
      </c>
      <c r="H1929" s="29">
        <v>0</v>
      </c>
    </row>
    <row r="1930" spans="1:8" x14ac:dyDescent="0.25">
      <c r="A1930" s="29" t="s">
        <v>16</v>
      </c>
      <c r="B1930" s="29">
        <v>0</v>
      </c>
      <c r="C1930" s="29">
        <v>0</v>
      </c>
      <c r="D1930" s="29">
        <v>0</v>
      </c>
      <c r="E1930" s="29">
        <v>0</v>
      </c>
      <c r="F1930" s="29">
        <v>0</v>
      </c>
      <c r="G1930" s="29">
        <v>0</v>
      </c>
      <c r="H1930" s="29">
        <v>0</v>
      </c>
    </row>
    <row r="1931" spans="1:8" x14ac:dyDescent="0.25">
      <c r="A1931" s="29" t="s">
        <v>17</v>
      </c>
      <c r="B1931" s="29">
        <v>0</v>
      </c>
      <c r="C1931" s="29">
        <v>0</v>
      </c>
      <c r="D1931" s="29">
        <v>0</v>
      </c>
      <c r="E1931" s="29">
        <v>0</v>
      </c>
      <c r="F1931" s="29">
        <v>0</v>
      </c>
      <c r="G1931" s="29">
        <v>0</v>
      </c>
      <c r="H1931" s="29">
        <v>0</v>
      </c>
    </row>
    <row r="1932" spans="1:8" x14ac:dyDescent="0.25">
      <c r="A1932" s="29" t="s">
        <v>18</v>
      </c>
      <c r="B1932" s="29">
        <v>0</v>
      </c>
      <c r="C1932" s="29">
        <v>0</v>
      </c>
      <c r="D1932" s="29">
        <v>0</v>
      </c>
      <c r="E1932" s="29">
        <v>0</v>
      </c>
      <c r="F1932" s="29">
        <v>0</v>
      </c>
      <c r="G1932" s="29">
        <v>0</v>
      </c>
      <c r="H1932" s="29">
        <v>0</v>
      </c>
    </row>
    <row r="1933" spans="1:8" x14ac:dyDescent="0.25">
      <c r="A1933" s="29" t="s">
        <v>19</v>
      </c>
      <c r="B1933" s="29">
        <v>0</v>
      </c>
      <c r="C1933" s="29">
        <v>0</v>
      </c>
      <c r="D1933" s="29">
        <v>0</v>
      </c>
      <c r="E1933" s="29">
        <v>0</v>
      </c>
      <c r="F1933" s="29">
        <v>0</v>
      </c>
      <c r="G1933" s="29">
        <v>0</v>
      </c>
      <c r="H1933" s="29">
        <v>0</v>
      </c>
    </row>
    <row r="1934" spans="1:8" x14ac:dyDescent="0.25">
      <c r="A1934" s="29" t="s">
        <v>20</v>
      </c>
      <c r="B1934" s="29">
        <v>1</v>
      </c>
      <c r="C1934" s="29">
        <v>0</v>
      </c>
      <c r="D1934" s="29">
        <v>0</v>
      </c>
      <c r="E1934" s="29">
        <v>0</v>
      </c>
      <c r="F1934" s="29">
        <v>0</v>
      </c>
      <c r="G1934" s="29">
        <v>0</v>
      </c>
      <c r="H1934" s="29">
        <v>1</v>
      </c>
    </row>
    <row r="1935" spans="1:8" x14ac:dyDescent="0.25">
      <c r="A1935" s="29" t="s">
        <v>21</v>
      </c>
      <c r="B1935" s="29">
        <v>0</v>
      </c>
      <c r="C1935" s="29">
        <v>0</v>
      </c>
      <c r="D1935" s="29">
        <v>0</v>
      </c>
      <c r="E1935" s="29">
        <v>0</v>
      </c>
      <c r="F1935" s="29">
        <v>0</v>
      </c>
      <c r="G1935" s="29">
        <v>0</v>
      </c>
      <c r="H1935" s="29">
        <v>0</v>
      </c>
    </row>
    <row r="1936" spans="1:8" x14ac:dyDescent="0.25">
      <c r="A1936" s="29" t="s">
        <v>22</v>
      </c>
      <c r="B1936" s="29">
        <v>0</v>
      </c>
      <c r="C1936" s="29">
        <v>0</v>
      </c>
      <c r="D1936" s="29">
        <v>0</v>
      </c>
      <c r="E1936" s="29">
        <v>0</v>
      </c>
      <c r="F1936" s="29">
        <v>0</v>
      </c>
      <c r="G1936" s="29">
        <v>0</v>
      </c>
      <c r="H1936" s="29">
        <v>0</v>
      </c>
    </row>
    <row r="1937" spans="1:8" x14ac:dyDescent="0.25">
      <c r="A1937" s="29" t="s">
        <v>561</v>
      </c>
      <c r="B1937" s="29"/>
      <c r="C1937" s="29"/>
      <c r="D1937" s="29"/>
      <c r="E1937" s="29"/>
      <c r="F1937" s="29"/>
      <c r="G1937" s="29"/>
      <c r="H1937" s="29"/>
    </row>
    <row r="1938" spans="1:8" x14ac:dyDescent="0.25">
      <c r="A1938" s="29" t="s">
        <v>23</v>
      </c>
      <c r="B1938" s="29" t="s">
        <v>1</v>
      </c>
      <c r="C1938" s="29" t="s">
        <v>2</v>
      </c>
      <c r="D1938" s="29" t="s">
        <v>3</v>
      </c>
      <c r="E1938" s="29" t="s">
        <v>4</v>
      </c>
      <c r="F1938" s="29" t="s">
        <v>5</v>
      </c>
      <c r="G1938" s="29" t="s">
        <v>6</v>
      </c>
      <c r="H1938" s="29" t="s">
        <v>7</v>
      </c>
    </row>
    <row r="1939" spans="1:8" x14ac:dyDescent="0.25">
      <c r="A1939" s="29" t="s">
        <v>8</v>
      </c>
      <c r="B1939" s="29" t="s">
        <v>9</v>
      </c>
      <c r="C1939" s="29" t="s">
        <v>9</v>
      </c>
      <c r="D1939" s="29" t="s">
        <v>9</v>
      </c>
      <c r="E1939" s="29" t="s">
        <v>9</v>
      </c>
      <c r="F1939" s="29" t="s">
        <v>9</v>
      </c>
      <c r="G1939" s="29" t="s">
        <v>9</v>
      </c>
      <c r="H1939" s="29" t="s">
        <v>9</v>
      </c>
    </row>
    <row r="1940" spans="1:8" x14ac:dyDescent="0.25">
      <c r="A1940" s="29" t="s">
        <v>10</v>
      </c>
      <c r="B1940" s="29">
        <v>0</v>
      </c>
      <c r="C1940" s="29">
        <v>0</v>
      </c>
      <c r="D1940" s="29">
        <v>0</v>
      </c>
      <c r="E1940" s="29">
        <v>0</v>
      </c>
      <c r="F1940" s="29">
        <v>0</v>
      </c>
      <c r="G1940" s="29">
        <v>0</v>
      </c>
      <c r="H1940" s="29">
        <v>0</v>
      </c>
    </row>
    <row r="1941" spans="1:8" x14ac:dyDescent="0.25">
      <c r="A1941" s="29" t="s">
        <v>11</v>
      </c>
      <c r="B1941" s="29">
        <v>0</v>
      </c>
      <c r="C1941" s="29">
        <v>0</v>
      </c>
      <c r="D1941" s="29">
        <v>0</v>
      </c>
      <c r="E1941" s="29">
        <v>0</v>
      </c>
      <c r="F1941" s="29">
        <v>0</v>
      </c>
      <c r="G1941" s="29">
        <v>0</v>
      </c>
      <c r="H1941" s="29">
        <v>0</v>
      </c>
    </row>
    <row r="1942" spans="1:8" x14ac:dyDescent="0.25">
      <c r="A1942" s="29" t="s">
        <v>12</v>
      </c>
      <c r="B1942" s="29">
        <v>0</v>
      </c>
      <c r="C1942" s="29">
        <v>0</v>
      </c>
      <c r="D1942" s="29">
        <v>0</v>
      </c>
      <c r="E1942" s="29">
        <v>0</v>
      </c>
      <c r="F1942" s="29">
        <v>0</v>
      </c>
      <c r="G1942" s="29">
        <v>0</v>
      </c>
      <c r="H1942" s="29">
        <v>0</v>
      </c>
    </row>
    <row r="1943" spans="1:8" x14ac:dyDescent="0.25">
      <c r="A1943" s="29" t="s">
        <v>13</v>
      </c>
      <c r="B1943" s="29">
        <v>0</v>
      </c>
      <c r="C1943" s="29">
        <v>0</v>
      </c>
      <c r="D1943" s="29">
        <v>0</v>
      </c>
      <c r="E1943" s="29">
        <v>0</v>
      </c>
      <c r="F1943" s="29">
        <v>0</v>
      </c>
      <c r="G1943" s="29">
        <v>0</v>
      </c>
      <c r="H1943" s="29">
        <v>0</v>
      </c>
    </row>
    <row r="1944" spans="1:8" x14ac:dyDescent="0.25">
      <c r="A1944" s="29" t="s">
        <v>14</v>
      </c>
      <c r="B1944" s="29">
        <v>0</v>
      </c>
      <c r="C1944" s="29">
        <v>0</v>
      </c>
      <c r="D1944" s="29">
        <v>0</v>
      </c>
      <c r="E1944" s="29">
        <v>0</v>
      </c>
      <c r="F1944" s="29">
        <v>0</v>
      </c>
      <c r="G1944" s="29">
        <v>0</v>
      </c>
      <c r="H1944" s="29">
        <v>0</v>
      </c>
    </row>
    <row r="1945" spans="1:8" x14ac:dyDescent="0.25">
      <c r="A1945" s="29" t="s">
        <v>15</v>
      </c>
      <c r="B1945" s="29">
        <v>0</v>
      </c>
      <c r="C1945" s="29">
        <v>0</v>
      </c>
      <c r="D1945" s="29">
        <v>0</v>
      </c>
      <c r="E1945" s="29">
        <v>0</v>
      </c>
      <c r="F1945" s="29">
        <v>0</v>
      </c>
      <c r="G1945" s="29">
        <v>0</v>
      </c>
      <c r="H1945" s="29">
        <v>0</v>
      </c>
    </row>
    <row r="1946" spans="1:8" x14ac:dyDescent="0.25">
      <c r="A1946" s="29" t="s">
        <v>16</v>
      </c>
      <c r="B1946" s="29">
        <v>0</v>
      </c>
      <c r="C1946" s="29">
        <v>0</v>
      </c>
      <c r="D1946" s="29">
        <v>0</v>
      </c>
      <c r="E1946" s="29">
        <v>0</v>
      </c>
      <c r="F1946" s="29">
        <v>0</v>
      </c>
      <c r="G1946" s="29">
        <v>0</v>
      </c>
      <c r="H1946" s="29">
        <v>0</v>
      </c>
    </row>
    <row r="1947" spans="1:8" x14ac:dyDescent="0.25">
      <c r="A1947" s="29" t="s">
        <v>17</v>
      </c>
      <c r="B1947" s="29">
        <v>0</v>
      </c>
      <c r="C1947" s="29">
        <v>0</v>
      </c>
      <c r="D1947" s="29">
        <v>0</v>
      </c>
      <c r="E1947" s="29">
        <v>0</v>
      </c>
      <c r="F1947" s="29">
        <v>0</v>
      </c>
      <c r="G1947" s="29">
        <v>0</v>
      </c>
      <c r="H1947" s="29">
        <v>0</v>
      </c>
    </row>
    <row r="1948" spans="1:8" x14ac:dyDescent="0.25">
      <c r="A1948" s="29" t="s">
        <v>18</v>
      </c>
      <c r="B1948" s="29">
        <v>0</v>
      </c>
      <c r="C1948" s="29">
        <v>0</v>
      </c>
      <c r="D1948" s="29">
        <v>0</v>
      </c>
      <c r="E1948" s="29">
        <v>0</v>
      </c>
      <c r="F1948" s="29">
        <v>0</v>
      </c>
      <c r="G1948" s="29">
        <v>0</v>
      </c>
      <c r="H1948" s="29">
        <v>0</v>
      </c>
    </row>
    <row r="1949" spans="1:8" x14ac:dyDescent="0.25">
      <c r="A1949" s="29" t="s">
        <v>19</v>
      </c>
      <c r="B1949" s="29">
        <v>0</v>
      </c>
      <c r="C1949" s="29">
        <v>0</v>
      </c>
      <c r="D1949" s="29">
        <v>0</v>
      </c>
      <c r="E1949" s="29">
        <v>0</v>
      </c>
      <c r="F1949" s="29">
        <v>0</v>
      </c>
      <c r="G1949" s="29">
        <v>0</v>
      </c>
      <c r="H1949" s="29">
        <v>0</v>
      </c>
    </row>
    <row r="1950" spans="1:8" x14ac:dyDescent="0.25">
      <c r="A1950" s="29" t="s">
        <v>20</v>
      </c>
      <c r="B1950" s="29">
        <v>0</v>
      </c>
      <c r="C1950" s="29">
        <v>0</v>
      </c>
      <c r="D1950" s="29">
        <v>0</v>
      </c>
      <c r="E1950" s="29">
        <v>0</v>
      </c>
      <c r="F1950" s="29">
        <v>0</v>
      </c>
      <c r="G1950" s="29">
        <v>0</v>
      </c>
      <c r="H1950" s="29">
        <v>0</v>
      </c>
    </row>
    <row r="1951" spans="1:8" x14ac:dyDescent="0.25">
      <c r="A1951" s="29" t="s">
        <v>21</v>
      </c>
      <c r="B1951" s="29">
        <v>0</v>
      </c>
      <c r="C1951" s="29">
        <v>0</v>
      </c>
      <c r="D1951" s="29">
        <v>0</v>
      </c>
      <c r="E1951" s="29">
        <v>0</v>
      </c>
      <c r="F1951" s="29">
        <v>0</v>
      </c>
      <c r="G1951" s="29">
        <v>0</v>
      </c>
      <c r="H1951" s="29">
        <v>0</v>
      </c>
    </row>
    <row r="1952" spans="1:8" x14ac:dyDescent="0.25">
      <c r="A1952" s="29" t="s">
        <v>22</v>
      </c>
      <c r="B1952" s="29">
        <v>0</v>
      </c>
      <c r="C1952" s="29">
        <v>0</v>
      </c>
      <c r="D1952" s="29">
        <v>0</v>
      </c>
      <c r="E1952" s="29">
        <v>0</v>
      </c>
      <c r="F1952" s="29">
        <v>0</v>
      </c>
      <c r="G1952" s="29">
        <v>0</v>
      </c>
      <c r="H1952" s="29">
        <v>0</v>
      </c>
    </row>
    <row r="1953" spans="1:8" x14ac:dyDescent="0.25">
      <c r="A1953" s="29" t="s">
        <v>562</v>
      </c>
      <c r="B1953" s="29"/>
      <c r="C1953" s="29"/>
      <c r="D1953" s="29"/>
      <c r="E1953" s="29"/>
      <c r="F1953" s="29"/>
      <c r="G1953" s="29"/>
      <c r="H1953" s="29"/>
    </row>
    <row r="1954" spans="1:8" x14ac:dyDescent="0.25">
      <c r="A1954" s="29" t="s">
        <v>24</v>
      </c>
      <c r="B1954" s="29" t="s">
        <v>1</v>
      </c>
      <c r="C1954" s="29" t="s">
        <v>2</v>
      </c>
      <c r="D1954" s="29" t="s">
        <v>3</v>
      </c>
      <c r="E1954" s="29" t="s">
        <v>4</v>
      </c>
      <c r="F1954" s="29" t="s">
        <v>5</v>
      </c>
      <c r="G1954" s="29" t="s">
        <v>6</v>
      </c>
      <c r="H1954" s="29" t="s">
        <v>7</v>
      </c>
    </row>
    <row r="1955" spans="1:8" x14ac:dyDescent="0.25">
      <c r="A1955" s="29" t="s">
        <v>8</v>
      </c>
      <c r="B1955" s="29" t="s">
        <v>9</v>
      </c>
      <c r="C1955" s="29" t="s">
        <v>9</v>
      </c>
      <c r="D1955" s="29" t="s">
        <v>9</v>
      </c>
      <c r="E1955" s="29" t="s">
        <v>9</v>
      </c>
      <c r="F1955" s="29" t="s">
        <v>9</v>
      </c>
      <c r="G1955" s="29" t="s">
        <v>9</v>
      </c>
      <c r="H1955" s="29" t="s">
        <v>9</v>
      </c>
    </row>
    <row r="1956" spans="1:8" x14ac:dyDescent="0.25">
      <c r="A1956" s="29" t="s">
        <v>25</v>
      </c>
      <c r="B1956" s="29">
        <v>110400</v>
      </c>
      <c r="C1956" s="29">
        <v>82800</v>
      </c>
      <c r="D1956" s="29">
        <v>0</v>
      </c>
      <c r="E1956" s="29">
        <v>0</v>
      </c>
      <c r="F1956" s="29">
        <v>0</v>
      </c>
      <c r="G1956" s="29">
        <v>0</v>
      </c>
      <c r="H1956" s="29">
        <v>0</v>
      </c>
    </row>
    <row r="1957" spans="1:8" x14ac:dyDescent="0.25">
      <c r="A1957" s="29" t="s">
        <v>26</v>
      </c>
      <c r="B1957" s="29">
        <v>6965</v>
      </c>
      <c r="C1957" s="29">
        <v>3100</v>
      </c>
      <c r="D1957" s="29">
        <v>0</v>
      </c>
      <c r="E1957" s="29">
        <v>0</v>
      </c>
      <c r="F1957" s="29">
        <v>0</v>
      </c>
      <c r="G1957" s="29">
        <v>0</v>
      </c>
      <c r="H1957" s="29">
        <v>0</v>
      </c>
    </row>
    <row r="1958" spans="1:8" x14ac:dyDescent="0.25">
      <c r="A1958" s="29" t="s">
        <v>27</v>
      </c>
      <c r="B1958" s="29">
        <v>0</v>
      </c>
      <c r="C1958" s="29">
        <v>0</v>
      </c>
      <c r="D1958" s="29">
        <v>0</v>
      </c>
      <c r="E1958" s="29">
        <v>0</v>
      </c>
      <c r="F1958" s="29">
        <v>0</v>
      </c>
      <c r="G1958" s="29">
        <v>0</v>
      </c>
      <c r="H1958" s="29">
        <v>0</v>
      </c>
    </row>
    <row r="1959" spans="1:8" x14ac:dyDescent="0.25">
      <c r="A1959" s="29" t="s">
        <v>28</v>
      </c>
      <c r="B1959" s="29">
        <v>0</v>
      </c>
      <c r="C1959" s="29">
        <v>0</v>
      </c>
      <c r="D1959" s="29">
        <v>0</v>
      </c>
      <c r="E1959" s="29">
        <v>0</v>
      </c>
      <c r="F1959" s="29">
        <v>0</v>
      </c>
      <c r="G1959" s="29">
        <v>0</v>
      </c>
      <c r="H1959" s="29">
        <v>0</v>
      </c>
    </row>
    <row r="1960" spans="1:8" x14ac:dyDescent="0.25">
      <c r="A1960" s="29" t="s">
        <v>29</v>
      </c>
      <c r="B1960" s="29">
        <v>960</v>
      </c>
      <c r="C1960" s="29">
        <v>0</v>
      </c>
      <c r="D1960" s="29">
        <v>0</v>
      </c>
      <c r="E1960" s="29">
        <v>0</v>
      </c>
      <c r="F1960" s="29">
        <v>0</v>
      </c>
      <c r="G1960" s="29">
        <v>0</v>
      </c>
      <c r="H1960" s="29">
        <v>0</v>
      </c>
    </row>
    <row r="1961" spans="1:8" x14ac:dyDescent="0.25">
      <c r="A1961" s="29" t="s">
        <v>30</v>
      </c>
      <c r="B1961" s="29">
        <v>0</v>
      </c>
      <c r="C1961" s="29">
        <v>0</v>
      </c>
      <c r="D1961" s="29">
        <v>0</v>
      </c>
      <c r="E1961" s="29">
        <v>0</v>
      </c>
      <c r="F1961" s="29">
        <v>0</v>
      </c>
      <c r="G1961" s="29">
        <v>0</v>
      </c>
      <c r="H1961" s="29">
        <v>0</v>
      </c>
    </row>
    <row r="1962" spans="1:8" x14ac:dyDescent="0.25">
      <c r="A1962" s="29" t="s">
        <v>31</v>
      </c>
      <c r="B1962" s="29">
        <v>1910</v>
      </c>
      <c r="C1962" s="29">
        <v>0</v>
      </c>
      <c r="D1962" s="29">
        <v>0</v>
      </c>
      <c r="E1962" s="29">
        <v>0</v>
      </c>
      <c r="F1962" s="29">
        <v>0</v>
      </c>
      <c r="G1962" s="29">
        <v>0</v>
      </c>
      <c r="H1962" s="29">
        <v>0</v>
      </c>
    </row>
    <row r="1963" spans="1:8" x14ac:dyDescent="0.25">
      <c r="A1963" s="29" t="s">
        <v>32</v>
      </c>
      <c r="B1963" s="29">
        <v>72110</v>
      </c>
      <c r="C1963" s="29">
        <v>11610</v>
      </c>
      <c r="D1963" s="29">
        <v>0</v>
      </c>
      <c r="E1963" s="29">
        <v>0</v>
      </c>
      <c r="F1963" s="29">
        <v>0</v>
      </c>
      <c r="G1963" s="29">
        <v>0</v>
      </c>
      <c r="H1963" s="29">
        <v>0</v>
      </c>
    </row>
    <row r="1964" spans="1:8" x14ac:dyDescent="0.25">
      <c r="A1964" s="29" t="s">
        <v>33</v>
      </c>
      <c r="B1964" s="29">
        <v>3680</v>
      </c>
      <c r="C1964" s="29">
        <v>600</v>
      </c>
      <c r="D1964" s="29">
        <v>0</v>
      </c>
      <c r="E1964" s="29">
        <v>0</v>
      </c>
      <c r="F1964" s="29">
        <v>0</v>
      </c>
      <c r="G1964" s="29">
        <v>0</v>
      </c>
      <c r="H1964" s="29">
        <v>0</v>
      </c>
    </row>
    <row r="1965" spans="1:8" x14ac:dyDescent="0.25">
      <c r="A1965" s="29" t="s">
        <v>563</v>
      </c>
      <c r="B1965" s="29"/>
      <c r="C1965" s="29"/>
      <c r="D1965" s="29"/>
      <c r="E1965" s="29"/>
      <c r="F1965" s="29"/>
      <c r="G1965" s="29"/>
      <c r="H1965" s="29"/>
    </row>
    <row r="1966" spans="1:8" x14ac:dyDescent="0.25">
      <c r="A1966" s="29" t="s">
        <v>34</v>
      </c>
      <c r="B1966" s="29" t="s">
        <v>1</v>
      </c>
      <c r="C1966" s="29" t="s">
        <v>2</v>
      </c>
      <c r="D1966" s="29" t="s">
        <v>3</v>
      </c>
      <c r="E1966" s="29" t="s">
        <v>4</v>
      </c>
      <c r="F1966" s="29" t="s">
        <v>5</v>
      </c>
      <c r="G1966" s="29" t="s">
        <v>6</v>
      </c>
      <c r="H1966" s="29" t="s">
        <v>7</v>
      </c>
    </row>
    <row r="1967" spans="1:8" x14ac:dyDescent="0.25">
      <c r="A1967" s="29" t="s">
        <v>8</v>
      </c>
      <c r="B1967" s="29" t="s">
        <v>35</v>
      </c>
      <c r="C1967" s="29" t="s">
        <v>35</v>
      </c>
      <c r="D1967" s="29" t="s">
        <v>35</v>
      </c>
      <c r="E1967" s="29" t="s">
        <v>35</v>
      </c>
      <c r="F1967" s="29" t="s">
        <v>35</v>
      </c>
      <c r="G1967" s="29" t="s">
        <v>35</v>
      </c>
      <c r="H1967" s="29" t="s">
        <v>35</v>
      </c>
    </row>
    <row r="1968" spans="1:8" x14ac:dyDescent="0.25">
      <c r="A1968" s="29" t="s">
        <v>10</v>
      </c>
      <c r="B1968" s="29">
        <v>0</v>
      </c>
      <c r="C1968" s="29">
        <v>0</v>
      </c>
      <c r="D1968" s="29">
        <v>0</v>
      </c>
      <c r="E1968" s="29">
        <v>0</v>
      </c>
      <c r="F1968" s="29">
        <v>0</v>
      </c>
      <c r="G1968" s="29">
        <v>0</v>
      </c>
      <c r="H1968" s="29">
        <v>0</v>
      </c>
    </row>
    <row r="1969" spans="1:8" x14ac:dyDescent="0.25">
      <c r="A1969" s="29" t="s">
        <v>36</v>
      </c>
      <c r="B1969" s="29">
        <v>168</v>
      </c>
      <c r="C1969" s="29">
        <v>0</v>
      </c>
      <c r="D1969" s="29">
        <v>0</v>
      </c>
      <c r="E1969" s="29">
        <v>0</v>
      </c>
      <c r="F1969" s="29">
        <v>0</v>
      </c>
      <c r="G1969" s="29">
        <v>0</v>
      </c>
      <c r="H1969" s="29">
        <v>0</v>
      </c>
    </row>
    <row r="1970" spans="1:8" x14ac:dyDescent="0.25">
      <c r="A1970" s="29" t="s">
        <v>37</v>
      </c>
      <c r="B1970" s="29">
        <v>100</v>
      </c>
      <c r="C1970" s="29">
        <v>0</v>
      </c>
      <c r="D1970" s="29">
        <v>0</v>
      </c>
      <c r="E1970" s="29">
        <v>0</v>
      </c>
      <c r="F1970" s="29">
        <v>0</v>
      </c>
      <c r="G1970" s="29">
        <v>0</v>
      </c>
      <c r="H1970" s="29">
        <v>0</v>
      </c>
    </row>
    <row r="1971" spans="1:8" x14ac:dyDescent="0.25">
      <c r="A1971" s="29" t="s">
        <v>38</v>
      </c>
      <c r="B1971" s="29">
        <v>7894</v>
      </c>
      <c r="C1971" s="29">
        <v>3477</v>
      </c>
      <c r="D1971" s="29">
        <v>0</v>
      </c>
      <c r="E1971" s="29">
        <v>0</v>
      </c>
      <c r="F1971" s="29">
        <v>0</v>
      </c>
      <c r="G1971" s="29">
        <v>0</v>
      </c>
      <c r="H1971" s="29">
        <v>0</v>
      </c>
    </row>
    <row r="1972" spans="1:8" x14ac:dyDescent="0.25">
      <c r="A1972" s="29" t="s">
        <v>39</v>
      </c>
      <c r="B1972" s="29">
        <v>1556</v>
      </c>
      <c r="C1972" s="29">
        <v>538</v>
      </c>
      <c r="D1972" s="29">
        <v>0</v>
      </c>
      <c r="E1972" s="29">
        <v>0</v>
      </c>
      <c r="F1972" s="29">
        <v>0</v>
      </c>
      <c r="G1972" s="29">
        <v>0</v>
      </c>
      <c r="H1972" s="29">
        <v>0</v>
      </c>
    </row>
    <row r="1973" spans="1:8" x14ac:dyDescent="0.25">
      <c r="A1973" s="29" t="s">
        <v>40</v>
      </c>
      <c r="B1973" s="29">
        <v>8633</v>
      </c>
      <c r="C1973" s="29">
        <v>6138</v>
      </c>
      <c r="D1973" s="29">
        <v>0</v>
      </c>
      <c r="E1973" s="29">
        <v>0</v>
      </c>
      <c r="F1973" s="29">
        <v>0</v>
      </c>
      <c r="G1973" s="29">
        <v>0</v>
      </c>
      <c r="H1973" s="29">
        <v>0</v>
      </c>
    </row>
    <row r="1974" spans="1:8" x14ac:dyDescent="0.25">
      <c r="A1974" s="29" t="s">
        <v>41</v>
      </c>
      <c r="B1974" s="29">
        <v>0</v>
      </c>
      <c r="C1974" s="29">
        <v>0</v>
      </c>
      <c r="D1974" s="29">
        <v>0</v>
      </c>
      <c r="E1974" s="29">
        <v>0</v>
      </c>
      <c r="F1974" s="29">
        <v>0</v>
      </c>
      <c r="G1974" s="29">
        <v>0</v>
      </c>
      <c r="H1974" s="29">
        <v>0</v>
      </c>
    </row>
    <row r="1975" spans="1:8" x14ac:dyDescent="0.25">
      <c r="A1975" s="29" t="s">
        <v>42</v>
      </c>
      <c r="B1975" s="29">
        <v>0</v>
      </c>
      <c r="C1975" s="29">
        <v>0</v>
      </c>
      <c r="D1975" s="29">
        <v>0</v>
      </c>
      <c r="E1975" s="29">
        <v>0</v>
      </c>
      <c r="F1975" s="29">
        <v>0</v>
      </c>
      <c r="G1975" s="29">
        <v>0</v>
      </c>
      <c r="H1975" s="29">
        <v>0</v>
      </c>
    </row>
    <row r="1976" spans="1:8" x14ac:dyDescent="0.25">
      <c r="A1976" s="29" t="s">
        <v>43</v>
      </c>
      <c r="B1976" s="29">
        <v>0</v>
      </c>
      <c r="C1976" s="29">
        <v>0</v>
      </c>
      <c r="D1976" s="29">
        <v>0</v>
      </c>
      <c r="E1976" s="29">
        <v>0</v>
      </c>
      <c r="F1976" s="29">
        <v>0</v>
      </c>
      <c r="G1976" s="29">
        <v>0</v>
      </c>
      <c r="H1976" s="29">
        <v>0</v>
      </c>
    </row>
    <row r="1977" spans="1:8" x14ac:dyDescent="0.25">
      <c r="A1977" s="29" t="s">
        <v>44</v>
      </c>
      <c r="B1977" s="29">
        <v>0</v>
      </c>
      <c r="C1977" s="29">
        <v>0</v>
      </c>
      <c r="D1977" s="29">
        <v>0</v>
      </c>
      <c r="E1977" s="29">
        <v>0</v>
      </c>
      <c r="F1977" s="29">
        <v>0</v>
      </c>
      <c r="G1977" s="29">
        <v>0</v>
      </c>
      <c r="H1977" s="29">
        <v>0</v>
      </c>
    </row>
    <row r="1978" spans="1:8" x14ac:dyDescent="0.25">
      <c r="A1978" s="29" t="s">
        <v>45</v>
      </c>
      <c r="B1978" s="29">
        <v>0</v>
      </c>
      <c r="C1978" s="29">
        <v>0</v>
      </c>
      <c r="D1978" s="29">
        <v>0</v>
      </c>
      <c r="E1978" s="29">
        <v>0</v>
      </c>
      <c r="F1978" s="29">
        <v>0</v>
      </c>
      <c r="G1978" s="29">
        <v>0</v>
      </c>
      <c r="H1978" s="29">
        <v>0</v>
      </c>
    </row>
    <row r="1979" spans="1:8" x14ac:dyDescent="0.25">
      <c r="A1979" s="29" t="s">
        <v>46</v>
      </c>
      <c r="B1979" s="29">
        <v>0</v>
      </c>
      <c r="C1979" s="29">
        <v>0</v>
      </c>
      <c r="D1979" s="29">
        <v>0</v>
      </c>
      <c r="E1979" s="29">
        <v>0</v>
      </c>
      <c r="F1979" s="29">
        <v>0</v>
      </c>
      <c r="G1979" s="29">
        <v>0</v>
      </c>
      <c r="H1979" s="29">
        <v>0</v>
      </c>
    </row>
    <row r="1980" spans="1:8" x14ac:dyDescent="0.25">
      <c r="A1980" s="29" t="s">
        <v>47</v>
      </c>
      <c r="B1980" s="29">
        <v>0</v>
      </c>
      <c r="C1980" s="29">
        <v>0</v>
      </c>
      <c r="D1980" s="29">
        <v>0</v>
      </c>
      <c r="E1980" s="29">
        <v>0</v>
      </c>
      <c r="F1980" s="29">
        <v>0</v>
      </c>
      <c r="G1980" s="29">
        <v>0</v>
      </c>
      <c r="H1980" s="29">
        <v>0</v>
      </c>
    </row>
    <row r="1981" spans="1:8" x14ac:dyDescent="0.25">
      <c r="A1981" s="29" t="s">
        <v>48</v>
      </c>
      <c r="B1981" s="29">
        <v>0</v>
      </c>
      <c r="C1981" s="29">
        <v>0</v>
      </c>
      <c r="D1981" s="29">
        <v>0</v>
      </c>
      <c r="E1981" s="29">
        <v>0</v>
      </c>
      <c r="F1981" s="29">
        <v>0</v>
      </c>
      <c r="G1981" s="29">
        <v>0</v>
      </c>
      <c r="H1981" s="29">
        <v>0</v>
      </c>
    </row>
    <row r="1982" spans="1:8" x14ac:dyDescent="0.25">
      <c r="A1982" s="29" t="s">
        <v>49</v>
      </c>
      <c r="B1982" s="29">
        <v>0</v>
      </c>
      <c r="C1982" s="29">
        <v>0</v>
      </c>
      <c r="D1982" s="29">
        <v>0</v>
      </c>
      <c r="E1982" s="29">
        <v>0</v>
      </c>
      <c r="F1982" s="29">
        <v>0</v>
      </c>
      <c r="G1982" s="29">
        <v>0</v>
      </c>
      <c r="H1982" s="29">
        <v>0</v>
      </c>
    </row>
    <row r="1983" spans="1:8" x14ac:dyDescent="0.25">
      <c r="A1983" s="29" t="s">
        <v>564</v>
      </c>
      <c r="B1983" s="29"/>
      <c r="C1983" s="29"/>
      <c r="D1983" s="29"/>
      <c r="E1983" s="29"/>
      <c r="F1983" s="29"/>
      <c r="G1983" s="29"/>
      <c r="H1983" s="29"/>
    </row>
    <row r="1984" spans="1:8" x14ac:dyDescent="0.25">
      <c r="A1984" s="29" t="s">
        <v>24</v>
      </c>
      <c r="B1984" s="29" t="s">
        <v>1</v>
      </c>
      <c r="C1984" s="29" t="s">
        <v>2</v>
      </c>
      <c r="D1984" s="29" t="s">
        <v>3</v>
      </c>
      <c r="E1984" s="29" t="s">
        <v>4</v>
      </c>
      <c r="F1984" s="29" t="s">
        <v>5</v>
      </c>
      <c r="G1984" s="29" t="s">
        <v>6</v>
      </c>
      <c r="H1984" s="29" t="s">
        <v>7</v>
      </c>
    </row>
    <row r="1985" spans="1:8" x14ac:dyDescent="0.25">
      <c r="A1985" s="29" t="s">
        <v>8</v>
      </c>
      <c r="B1985" s="29" t="s">
        <v>9</v>
      </c>
      <c r="C1985" s="29" t="s">
        <v>9</v>
      </c>
      <c r="D1985" s="29" t="s">
        <v>9</v>
      </c>
      <c r="E1985" s="29" t="s">
        <v>9</v>
      </c>
      <c r="F1985" s="29" t="s">
        <v>9</v>
      </c>
      <c r="G1985" s="29" t="s">
        <v>9</v>
      </c>
      <c r="H1985" s="29" t="s">
        <v>9</v>
      </c>
    </row>
    <row r="1986" spans="1:8" x14ac:dyDescent="0.25">
      <c r="A1986" s="29" t="s">
        <v>50</v>
      </c>
      <c r="B1986" s="29">
        <v>581764</v>
      </c>
      <c r="C1986" s="29">
        <v>298784</v>
      </c>
      <c r="D1986" s="29">
        <v>0</v>
      </c>
      <c r="E1986" s="29">
        <v>0</v>
      </c>
      <c r="F1986" s="29">
        <v>0</v>
      </c>
      <c r="G1986" s="29">
        <v>0</v>
      </c>
      <c r="H1986" s="29">
        <v>0</v>
      </c>
    </row>
    <row r="1987" spans="1:8" x14ac:dyDescent="0.25">
      <c r="A1987" s="29" t="s">
        <v>51</v>
      </c>
      <c r="B1987" s="29">
        <v>130980</v>
      </c>
      <c r="C1987" s="29">
        <v>32859</v>
      </c>
      <c r="D1987" s="29">
        <v>0</v>
      </c>
      <c r="E1987" s="29">
        <v>0</v>
      </c>
      <c r="F1987" s="29">
        <v>0</v>
      </c>
      <c r="G1987" s="29">
        <v>0</v>
      </c>
      <c r="H1987" s="29">
        <v>0</v>
      </c>
    </row>
    <row r="1988" spans="1:8" x14ac:dyDescent="0.25">
      <c r="A1988" s="29" t="s">
        <v>52</v>
      </c>
      <c r="B1988" s="29">
        <v>452743</v>
      </c>
      <c r="C1988" s="29">
        <v>48950</v>
      </c>
      <c r="D1988" s="29">
        <v>0</v>
      </c>
      <c r="E1988" s="29">
        <v>0</v>
      </c>
      <c r="F1988" s="29">
        <v>0</v>
      </c>
      <c r="G1988" s="29">
        <v>0</v>
      </c>
      <c r="H1988" s="29">
        <v>0</v>
      </c>
    </row>
    <row r="1989" spans="1:8" x14ac:dyDescent="0.25">
      <c r="A1989" s="29" t="s">
        <v>53</v>
      </c>
      <c r="B1989" s="29">
        <v>27828</v>
      </c>
      <c r="C1989" s="29">
        <v>15568</v>
      </c>
      <c r="D1989" s="29">
        <v>0</v>
      </c>
      <c r="E1989" s="29">
        <v>0</v>
      </c>
      <c r="F1989" s="29">
        <v>0</v>
      </c>
      <c r="G1989" s="29">
        <v>0</v>
      </c>
      <c r="H1989" s="29">
        <v>0</v>
      </c>
    </row>
    <row r="1990" spans="1:8" x14ac:dyDescent="0.25">
      <c r="A1990" s="29" t="s">
        <v>54</v>
      </c>
      <c r="B1990" s="29">
        <v>1346431</v>
      </c>
      <c r="C1990" s="29">
        <v>420654</v>
      </c>
      <c r="D1990" s="29">
        <v>0</v>
      </c>
      <c r="E1990" s="29">
        <v>0</v>
      </c>
      <c r="F1990" s="29">
        <v>0</v>
      </c>
      <c r="G1990" s="29">
        <v>0</v>
      </c>
      <c r="H1990" s="29">
        <v>0</v>
      </c>
    </row>
    <row r="1991" spans="1:8" x14ac:dyDescent="0.25">
      <c r="A1991" s="29" t="s">
        <v>55</v>
      </c>
      <c r="B1991" s="29">
        <v>3410196</v>
      </c>
      <c r="C1991" s="29">
        <v>1568294</v>
      </c>
      <c r="D1991" s="29">
        <v>0</v>
      </c>
      <c r="E1991" s="29">
        <v>0</v>
      </c>
      <c r="F1991" s="29">
        <v>0</v>
      </c>
      <c r="G1991" s="29">
        <v>0</v>
      </c>
      <c r="H1991" s="29">
        <v>0</v>
      </c>
    </row>
    <row r="1992" spans="1:8" x14ac:dyDescent="0.25">
      <c r="A1992" s="29" t="s">
        <v>56</v>
      </c>
      <c r="B1992" s="29">
        <v>265955</v>
      </c>
      <c r="C1992" s="29">
        <v>106483</v>
      </c>
      <c r="D1992" s="29">
        <v>0</v>
      </c>
      <c r="E1992" s="29">
        <v>0</v>
      </c>
      <c r="F1992" s="29">
        <v>0</v>
      </c>
      <c r="G1992" s="29">
        <v>0</v>
      </c>
      <c r="H1992" s="29">
        <v>0</v>
      </c>
    </row>
    <row r="1993" spans="1:8" x14ac:dyDescent="0.25">
      <c r="A1993" s="29" t="s">
        <v>57</v>
      </c>
      <c r="B1993" s="29">
        <v>140449</v>
      </c>
      <c r="C1993" s="29">
        <v>32283</v>
      </c>
      <c r="D1993" s="29">
        <v>0</v>
      </c>
      <c r="E1993" s="29">
        <v>0</v>
      </c>
      <c r="F1993" s="29">
        <v>0</v>
      </c>
      <c r="G1993" s="29">
        <v>0</v>
      </c>
      <c r="H1993" s="29">
        <v>0</v>
      </c>
    </row>
    <row r="1994" spans="1:8" x14ac:dyDescent="0.25">
      <c r="A1994" s="29" t="s">
        <v>58</v>
      </c>
      <c r="B1994" s="29">
        <v>209016</v>
      </c>
      <c r="C1994" s="29">
        <v>82305</v>
      </c>
      <c r="D1994" s="29">
        <v>0</v>
      </c>
      <c r="E1994" s="29">
        <v>0</v>
      </c>
      <c r="F1994" s="29">
        <v>0</v>
      </c>
      <c r="G1994" s="29">
        <v>0</v>
      </c>
      <c r="H1994" s="29">
        <v>0</v>
      </c>
    </row>
    <row r="1995" spans="1:8" x14ac:dyDescent="0.25">
      <c r="A1995" s="29" t="s">
        <v>59</v>
      </c>
      <c r="B1995" s="29">
        <v>26568</v>
      </c>
      <c r="C1995" s="29">
        <v>0</v>
      </c>
      <c r="D1995" s="29">
        <v>0</v>
      </c>
      <c r="E1995" s="29">
        <v>0</v>
      </c>
      <c r="F1995" s="29">
        <v>0</v>
      </c>
      <c r="G1995" s="29">
        <v>0</v>
      </c>
      <c r="H1995" s="29">
        <v>0</v>
      </c>
    </row>
    <row r="1996" spans="1:8" x14ac:dyDescent="0.25">
      <c r="A1996" s="29" t="s">
        <v>565</v>
      </c>
      <c r="B1996" s="29"/>
      <c r="C1996" s="29"/>
      <c r="D1996" s="29"/>
      <c r="E1996" s="29"/>
      <c r="F1996" s="29"/>
      <c r="G1996" s="29"/>
      <c r="H1996" s="29"/>
    </row>
    <row r="1997" spans="1:8" x14ac:dyDescent="0.25">
      <c r="A1997" s="29" t="s">
        <v>60</v>
      </c>
      <c r="B1997" s="29" t="s">
        <v>1</v>
      </c>
      <c r="C1997" s="29" t="s">
        <v>2</v>
      </c>
      <c r="D1997" s="29" t="s">
        <v>3</v>
      </c>
      <c r="E1997" s="29" t="s">
        <v>4</v>
      </c>
      <c r="F1997" s="29" t="s">
        <v>5</v>
      </c>
      <c r="G1997" s="29" t="s">
        <v>6</v>
      </c>
      <c r="H1997" s="29" t="s">
        <v>7</v>
      </c>
    </row>
    <row r="1998" spans="1:8" x14ac:dyDescent="0.25">
      <c r="A1998" s="29" t="s">
        <v>8</v>
      </c>
      <c r="B1998" s="29" t="s">
        <v>35</v>
      </c>
      <c r="C1998" s="29" t="s">
        <v>35</v>
      </c>
      <c r="D1998" s="29" t="s">
        <v>35</v>
      </c>
      <c r="E1998" s="29" t="s">
        <v>35</v>
      </c>
      <c r="F1998" s="29" t="s">
        <v>35</v>
      </c>
      <c r="G1998" s="29" t="s">
        <v>35</v>
      </c>
      <c r="H1998" s="29" t="s">
        <v>35</v>
      </c>
    </row>
    <row r="1999" spans="1:8" x14ac:dyDescent="0.25">
      <c r="A1999" s="29" t="s">
        <v>61</v>
      </c>
      <c r="B1999" s="29">
        <v>0</v>
      </c>
      <c r="C1999" s="29">
        <v>0</v>
      </c>
      <c r="D1999" s="29">
        <v>0</v>
      </c>
      <c r="E1999" s="29">
        <v>0</v>
      </c>
      <c r="F1999" s="29">
        <v>0</v>
      </c>
      <c r="G1999" s="29">
        <v>0</v>
      </c>
      <c r="H1999" s="29">
        <v>0</v>
      </c>
    </row>
    <row r="2000" spans="1:8" x14ac:dyDescent="0.25">
      <c r="A2000" s="29" t="s">
        <v>62</v>
      </c>
      <c r="B2000" s="29">
        <v>0</v>
      </c>
      <c r="C2000" s="29">
        <v>0</v>
      </c>
      <c r="D2000" s="29">
        <v>0</v>
      </c>
      <c r="E2000" s="29">
        <v>0</v>
      </c>
      <c r="F2000" s="29">
        <v>0</v>
      </c>
      <c r="G2000" s="29">
        <v>0</v>
      </c>
      <c r="H2000" s="29">
        <v>0</v>
      </c>
    </row>
    <row r="2001" spans="1:8" x14ac:dyDescent="0.25">
      <c r="A2001" s="29" t="s">
        <v>63</v>
      </c>
      <c r="B2001" s="29">
        <v>0</v>
      </c>
      <c r="C2001" s="29">
        <v>0</v>
      </c>
      <c r="D2001" s="29">
        <v>0</v>
      </c>
      <c r="E2001" s="29">
        <v>0</v>
      </c>
      <c r="F2001" s="29">
        <v>0</v>
      </c>
      <c r="G2001" s="29">
        <v>0</v>
      </c>
      <c r="H2001" s="29">
        <v>0</v>
      </c>
    </row>
    <row r="2002" spans="1:8" x14ac:dyDescent="0.25">
      <c r="A2002" s="29" t="s">
        <v>64</v>
      </c>
      <c r="B2002" s="29">
        <v>0</v>
      </c>
      <c r="C2002" s="29">
        <v>0</v>
      </c>
      <c r="D2002" s="29">
        <v>0</v>
      </c>
      <c r="E2002" s="29">
        <v>0</v>
      </c>
      <c r="F2002" s="29">
        <v>0</v>
      </c>
      <c r="G2002" s="29">
        <v>0</v>
      </c>
      <c r="H2002" s="29">
        <v>0</v>
      </c>
    </row>
    <row r="2003" spans="1:8" x14ac:dyDescent="0.25">
      <c r="A2003" s="29" t="s">
        <v>65</v>
      </c>
      <c r="B2003" s="29">
        <v>0</v>
      </c>
      <c r="C2003" s="29">
        <v>0</v>
      </c>
      <c r="D2003" s="29">
        <v>0</v>
      </c>
      <c r="E2003" s="29">
        <v>0</v>
      </c>
      <c r="F2003" s="29">
        <v>0</v>
      </c>
      <c r="G2003" s="29">
        <v>0</v>
      </c>
      <c r="H2003" s="29">
        <v>0</v>
      </c>
    </row>
    <row r="2004" spans="1:8" x14ac:dyDescent="0.25">
      <c r="A2004" s="29" t="s">
        <v>66</v>
      </c>
      <c r="B2004" s="29">
        <v>0</v>
      </c>
      <c r="C2004" s="29">
        <v>0</v>
      </c>
      <c r="D2004" s="29">
        <v>0</v>
      </c>
      <c r="E2004" s="29">
        <v>0</v>
      </c>
      <c r="F2004" s="29">
        <v>0</v>
      </c>
      <c r="G2004" s="29">
        <v>0</v>
      </c>
      <c r="H2004" s="29">
        <v>0</v>
      </c>
    </row>
    <row r="2005" spans="1:8" x14ac:dyDescent="0.25">
      <c r="A2005" s="29" t="s">
        <v>67</v>
      </c>
      <c r="B2005" s="29">
        <v>503</v>
      </c>
      <c r="C2005" s="29">
        <v>88</v>
      </c>
      <c r="D2005" s="29">
        <v>0</v>
      </c>
      <c r="E2005" s="29">
        <v>0</v>
      </c>
      <c r="F2005" s="29">
        <v>0</v>
      </c>
      <c r="G2005" s="29">
        <v>0</v>
      </c>
      <c r="H2005" s="29">
        <v>0</v>
      </c>
    </row>
    <row r="2006" spans="1:8" x14ac:dyDescent="0.25">
      <c r="A2006" s="29" t="s">
        <v>68</v>
      </c>
      <c r="B2006" s="29">
        <v>182</v>
      </c>
      <c r="C2006" s="29">
        <v>36</v>
      </c>
      <c r="D2006" s="29">
        <v>0</v>
      </c>
      <c r="E2006" s="29">
        <v>0</v>
      </c>
      <c r="F2006" s="29">
        <v>0</v>
      </c>
      <c r="G2006" s="29">
        <v>0</v>
      </c>
      <c r="H2006" s="29">
        <v>0</v>
      </c>
    </row>
    <row r="2007" spans="1:8" x14ac:dyDescent="0.25">
      <c r="A2007" s="29" t="s">
        <v>69</v>
      </c>
      <c r="B2007" s="29">
        <v>332</v>
      </c>
      <c r="C2007" s="29">
        <v>126</v>
      </c>
      <c r="D2007" s="29">
        <v>0</v>
      </c>
      <c r="E2007" s="29">
        <v>0</v>
      </c>
      <c r="F2007" s="29">
        <v>0</v>
      </c>
      <c r="G2007" s="29">
        <v>0</v>
      </c>
      <c r="H2007" s="29">
        <v>0</v>
      </c>
    </row>
    <row r="2008" spans="1:8" x14ac:dyDescent="0.25">
      <c r="A2008" s="29" t="s">
        <v>70</v>
      </c>
      <c r="B2008" s="29">
        <v>197</v>
      </c>
      <c r="C2008" s="29">
        <v>40</v>
      </c>
      <c r="D2008" s="29">
        <v>0</v>
      </c>
      <c r="E2008" s="29">
        <v>0</v>
      </c>
      <c r="F2008" s="29">
        <v>0</v>
      </c>
      <c r="G2008" s="29">
        <v>0</v>
      </c>
      <c r="H2008" s="29">
        <v>0</v>
      </c>
    </row>
    <row r="2009" spans="1:8" x14ac:dyDescent="0.25">
      <c r="A2009" s="29" t="s">
        <v>71</v>
      </c>
      <c r="B2009" s="29">
        <v>391</v>
      </c>
      <c r="C2009" s="29">
        <v>79</v>
      </c>
      <c r="D2009" s="29">
        <v>0</v>
      </c>
      <c r="E2009" s="29">
        <v>0</v>
      </c>
      <c r="F2009" s="29">
        <v>0</v>
      </c>
      <c r="G2009" s="29">
        <v>0</v>
      </c>
      <c r="H2009" s="29">
        <v>0</v>
      </c>
    </row>
    <row r="2010" spans="1:8" x14ac:dyDescent="0.25">
      <c r="A2010" s="29" t="s">
        <v>72</v>
      </c>
      <c r="B2010" s="29">
        <v>704</v>
      </c>
      <c r="C2010" s="29">
        <v>235</v>
      </c>
      <c r="D2010" s="29">
        <v>0</v>
      </c>
      <c r="E2010" s="29">
        <v>0</v>
      </c>
      <c r="F2010" s="29">
        <v>0</v>
      </c>
      <c r="G2010" s="29">
        <v>0</v>
      </c>
      <c r="H2010" s="29">
        <v>0</v>
      </c>
    </row>
    <row r="2011" spans="1:8" x14ac:dyDescent="0.25">
      <c r="A2011" s="29" t="s">
        <v>73</v>
      </c>
      <c r="B2011" s="29">
        <v>668</v>
      </c>
      <c r="C2011" s="29">
        <v>131</v>
      </c>
      <c r="D2011" s="29">
        <v>0</v>
      </c>
      <c r="E2011" s="29">
        <v>0</v>
      </c>
      <c r="F2011" s="29">
        <v>0</v>
      </c>
      <c r="G2011" s="29">
        <v>0</v>
      </c>
      <c r="H2011" s="29">
        <v>0</v>
      </c>
    </row>
    <row r="2012" spans="1:8" x14ac:dyDescent="0.25">
      <c r="A2012" s="29" t="s">
        <v>74</v>
      </c>
      <c r="B2012" s="29">
        <v>207</v>
      </c>
      <c r="C2012" s="29">
        <v>15</v>
      </c>
      <c r="D2012" s="29">
        <v>0</v>
      </c>
      <c r="E2012" s="29">
        <v>0</v>
      </c>
      <c r="F2012" s="29">
        <v>0</v>
      </c>
      <c r="G2012" s="29">
        <v>0</v>
      </c>
      <c r="H2012" s="29">
        <v>0</v>
      </c>
    </row>
    <row r="2013" spans="1:8" x14ac:dyDescent="0.25">
      <c r="A2013" s="29" t="s">
        <v>75</v>
      </c>
      <c r="B2013" s="29">
        <v>134</v>
      </c>
      <c r="C2013" s="29">
        <v>28</v>
      </c>
      <c r="D2013" s="29">
        <v>0</v>
      </c>
      <c r="E2013" s="29">
        <v>0</v>
      </c>
      <c r="F2013" s="29">
        <v>0</v>
      </c>
      <c r="G2013" s="29">
        <v>0</v>
      </c>
      <c r="H2013" s="29">
        <v>0</v>
      </c>
    </row>
    <row r="2014" spans="1:8" x14ac:dyDescent="0.25">
      <c r="A2014" s="29" t="s">
        <v>76</v>
      </c>
      <c r="B2014" s="29">
        <v>113</v>
      </c>
      <c r="C2014" s="29">
        <v>30</v>
      </c>
      <c r="D2014" s="29">
        <v>0</v>
      </c>
      <c r="E2014" s="29">
        <v>0</v>
      </c>
      <c r="F2014" s="29">
        <v>0</v>
      </c>
      <c r="G2014" s="29">
        <v>0</v>
      </c>
      <c r="H2014" s="29">
        <v>0</v>
      </c>
    </row>
    <row r="2015" spans="1:8" x14ac:dyDescent="0.25">
      <c r="A2015" s="29" t="s">
        <v>77</v>
      </c>
      <c r="B2015" s="29">
        <v>559</v>
      </c>
      <c r="C2015" s="29">
        <v>295</v>
      </c>
      <c r="D2015" s="29">
        <v>0</v>
      </c>
      <c r="E2015" s="29">
        <v>0</v>
      </c>
      <c r="F2015" s="29">
        <v>0</v>
      </c>
      <c r="G2015" s="29">
        <v>0</v>
      </c>
      <c r="H2015" s="29">
        <v>0</v>
      </c>
    </row>
    <row r="2016" spans="1:8" x14ac:dyDescent="0.25">
      <c r="A2016" s="29" t="s">
        <v>78</v>
      </c>
      <c r="B2016" s="29">
        <v>796</v>
      </c>
      <c r="C2016" s="29">
        <v>215</v>
      </c>
      <c r="D2016" s="29">
        <v>0</v>
      </c>
      <c r="E2016" s="29">
        <v>0</v>
      </c>
      <c r="F2016" s="29">
        <v>0</v>
      </c>
      <c r="G2016" s="29">
        <v>0</v>
      </c>
      <c r="H2016" s="29">
        <v>0</v>
      </c>
    </row>
    <row r="2017" spans="1:8" x14ac:dyDescent="0.25">
      <c r="A2017" s="29" t="s">
        <v>79</v>
      </c>
      <c r="B2017" s="29">
        <v>2735</v>
      </c>
      <c r="C2017" s="29">
        <v>340</v>
      </c>
      <c r="D2017" s="29">
        <v>0</v>
      </c>
      <c r="E2017" s="29">
        <v>0</v>
      </c>
      <c r="F2017" s="29">
        <v>0</v>
      </c>
      <c r="G2017" s="29">
        <v>0</v>
      </c>
      <c r="H2017" s="29">
        <v>0</v>
      </c>
    </row>
    <row r="2018" spans="1:8" x14ac:dyDescent="0.25">
      <c r="A2018" s="29" t="s">
        <v>80</v>
      </c>
      <c r="B2018" s="29">
        <v>1621</v>
      </c>
      <c r="C2018" s="29">
        <v>553</v>
      </c>
      <c r="D2018" s="29">
        <v>0</v>
      </c>
      <c r="E2018" s="29">
        <v>0</v>
      </c>
      <c r="F2018" s="29">
        <v>0</v>
      </c>
      <c r="G2018" s="29">
        <v>0</v>
      </c>
      <c r="H2018" s="29">
        <v>0</v>
      </c>
    </row>
    <row r="2019" spans="1:8" x14ac:dyDescent="0.25">
      <c r="A2019" s="29" t="s">
        <v>81</v>
      </c>
      <c r="B2019" s="29">
        <v>772</v>
      </c>
      <c r="C2019" s="29">
        <v>221</v>
      </c>
      <c r="D2019" s="29">
        <v>0</v>
      </c>
      <c r="E2019" s="29">
        <v>0</v>
      </c>
      <c r="F2019" s="29">
        <v>0</v>
      </c>
      <c r="G2019" s="29">
        <v>0</v>
      </c>
      <c r="H2019" s="29">
        <v>0</v>
      </c>
    </row>
    <row r="2020" spans="1:8" x14ac:dyDescent="0.25">
      <c r="A2020" s="29" t="s">
        <v>82</v>
      </c>
      <c r="B2020" s="29">
        <v>1508</v>
      </c>
      <c r="C2020" s="29">
        <v>227</v>
      </c>
      <c r="D2020" s="29">
        <v>0</v>
      </c>
      <c r="E2020" s="29">
        <v>0</v>
      </c>
      <c r="F2020" s="29">
        <v>0</v>
      </c>
      <c r="G2020" s="29">
        <v>0</v>
      </c>
      <c r="H2020" s="29">
        <v>0</v>
      </c>
    </row>
    <row r="2021" spans="1:8" x14ac:dyDescent="0.25">
      <c r="A2021" s="29" t="s">
        <v>83</v>
      </c>
      <c r="B2021" s="29">
        <v>2353</v>
      </c>
      <c r="C2021" s="29">
        <v>905</v>
      </c>
      <c r="D2021" s="29">
        <v>0</v>
      </c>
      <c r="E2021" s="29">
        <v>0</v>
      </c>
      <c r="F2021" s="29">
        <v>0</v>
      </c>
      <c r="G2021" s="29">
        <v>0</v>
      </c>
      <c r="H2021" s="29">
        <v>0</v>
      </c>
    </row>
    <row r="2022" spans="1:8" x14ac:dyDescent="0.25">
      <c r="A2022" s="29" t="s">
        <v>84</v>
      </c>
      <c r="B2022" s="29">
        <v>2255</v>
      </c>
      <c r="C2022" s="29">
        <v>646</v>
      </c>
      <c r="D2022" s="29">
        <v>0</v>
      </c>
      <c r="E2022" s="29">
        <v>0</v>
      </c>
      <c r="F2022" s="29">
        <v>0</v>
      </c>
      <c r="G2022" s="29">
        <v>0</v>
      </c>
      <c r="H2022" s="29">
        <v>0</v>
      </c>
    </row>
    <row r="2023" spans="1:8" x14ac:dyDescent="0.25">
      <c r="A2023" s="29" t="s">
        <v>85</v>
      </c>
      <c r="B2023" s="29">
        <v>22175</v>
      </c>
      <c r="C2023" s="29">
        <v>3155</v>
      </c>
      <c r="D2023" s="29">
        <v>0</v>
      </c>
      <c r="E2023" s="29">
        <v>0</v>
      </c>
      <c r="F2023" s="29">
        <v>0</v>
      </c>
      <c r="G2023" s="29">
        <v>0</v>
      </c>
      <c r="H2023" s="29">
        <v>0</v>
      </c>
    </row>
    <row r="2024" spans="1:8" x14ac:dyDescent="0.25">
      <c r="A2024" s="29" t="s">
        <v>86</v>
      </c>
      <c r="B2024" s="29">
        <v>4844</v>
      </c>
      <c r="C2024" s="29">
        <v>1572</v>
      </c>
      <c r="D2024" s="29">
        <v>0</v>
      </c>
      <c r="E2024" s="29">
        <v>0</v>
      </c>
      <c r="F2024" s="29">
        <v>0</v>
      </c>
      <c r="G2024" s="29">
        <v>0</v>
      </c>
      <c r="H2024" s="29">
        <v>0</v>
      </c>
    </row>
    <row r="2025" spans="1:8" x14ac:dyDescent="0.25">
      <c r="A2025" s="29" t="s">
        <v>87</v>
      </c>
      <c r="B2025" s="29">
        <v>2546</v>
      </c>
      <c r="C2025" s="29">
        <v>868</v>
      </c>
      <c r="D2025" s="29">
        <v>0</v>
      </c>
      <c r="E2025" s="29">
        <v>0</v>
      </c>
      <c r="F2025" s="29">
        <v>0</v>
      </c>
      <c r="G2025" s="29">
        <v>0</v>
      </c>
      <c r="H2025" s="29">
        <v>0</v>
      </c>
    </row>
    <row r="2026" spans="1:8" x14ac:dyDescent="0.25">
      <c r="A2026" s="29" t="s">
        <v>88</v>
      </c>
      <c r="B2026" s="29">
        <v>4426</v>
      </c>
      <c r="C2026" s="29">
        <v>703</v>
      </c>
      <c r="D2026" s="29">
        <v>0</v>
      </c>
      <c r="E2026" s="29">
        <v>0</v>
      </c>
      <c r="F2026" s="29">
        <v>0</v>
      </c>
      <c r="G2026" s="29">
        <v>0</v>
      </c>
      <c r="H2026" s="29">
        <v>0</v>
      </c>
    </row>
    <row r="2027" spans="1:8" x14ac:dyDescent="0.25">
      <c r="A2027" s="29" t="s">
        <v>89</v>
      </c>
      <c r="B2027" s="29">
        <v>8930</v>
      </c>
      <c r="C2027" s="29">
        <v>3218</v>
      </c>
      <c r="D2027" s="29">
        <v>0</v>
      </c>
      <c r="E2027" s="29">
        <v>0</v>
      </c>
      <c r="F2027" s="29">
        <v>0</v>
      </c>
      <c r="G2027" s="29">
        <v>0</v>
      </c>
      <c r="H2027" s="29">
        <v>0</v>
      </c>
    </row>
    <row r="2028" spans="1:8" x14ac:dyDescent="0.25">
      <c r="A2028" s="29" t="s">
        <v>90</v>
      </c>
      <c r="B2028" s="29">
        <v>7514</v>
      </c>
      <c r="C2028" s="29">
        <v>2264</v>
      </c>
      <c r="D2028" s="29">
        <v>0</v>
      </c>
      <c r="E2028" s="29">
        <v>0</v>
      </c>
      <c r="F2028" s="29">
        <v>0</v>
      </c>
      <c r="G2028" s="29">
        <v>0</v>
      </c>
      <c r="H2028" s="29">
        <v>0</v>
      </c>
    </row>
    <row r="2029" spans="1:8" x14ac:dyDescent="0.25">
      <c r="A2029" s="29" t="s">
        <v>91</v>
      </c>
      <c r="B2029" s="29">
        <v>19024</v>
      </c>
      <c r="C2029" s="29">
        <v>3945</v>
      </c>
      <c r="D2029" s="29">
        <v>0</v>
      </c>
      <c r="E2029" s="29">
        <v>0</v>
      </c>
      <c r="F2029" s="29">
        <v>0</v>
      </c>
      <c r="G2029" s="29">
        <v>0</v>
      </c>
      <c r="H2029" s="29">
        <v>0</v>
      </c>
    </row>
    <row r="2030" spans="1:8" x14ac:dyDescent="0.25">
      <c r="A2030" s="29" t="s">
        <v>92</v>
      </c>
      <c r="B2030" s="29">
        <v>5123</v>
      </c>
      <c r="C2030" s="29">
        <v>460</v>
      </c>
      <c r="D2030" s="29">
        <v>0</v>
      </c>
      <c r="E2030" s="29">
        <v>0</v>
      </c>
      <c r="F2030" s="29">
        <v>0</v>
      </c>
      <c r="G2030" s="29">
        <v>0</v>
      </c>
      <c r="H2030" s="29">
        <v>0</v>
      </c>
    </row>
    <row r="2031" spans="1:8" x14ac:dyDescent="0.25">
      <c r="A2031" s="29" t="s">
        <v>93</v>
      </c>
      <c r="B2031" s="29">
        <v>3412</v>
      </c>
      <c r="C2031" s="29">
        <v>2954</v>
      </c>
      <c r="D2031" s="29">
        <v>0</v>
      </c>
      <c r="E2031" s="29">
        <v>0</v>
      </c>
      <c r="F2031" s="29">
        <v>0</v>
      </c>
      <c r="G2031" s="29">
        <v>0</v>
      </c>
      <c r="H2031" s="29">
        <v>0</v>
      </c>
    </row>
    <row r="2032" spans="1:8" x14ac:dyDescent="0.25">
      <c r="A2032" s="29" t="s">
        <v>94</v>
      </c>
      <c r="B2032" s="29">
        <v>9759</v>
      </c>
      <c r="C2032" s="29">
        <v>2558</v>
      </c>
      <c r="D2032" s="29">
        <v>0</v>
      </c>
      <c r="E2032" s="29">
        <v>0</v>
      </c>
      <c r="F2032" s="29">
        <v>0</v>
      </c>
      <c r="G2032" s="29">
        <v>0</v>
      </c>
      <c r="H2032" s="29">
        <v>0</v>
      </c>
    </row>
    <row r="2033" spans="1:8" x14ac:dyDescent="0.25">
      <c r="A2033" s="29" t="s">
        <v>95</v>
      </c>
      <c r="B2033" s="29">
        <v>5421</v>
      </c>
      <c r="C2033" s="29">
        <v>1526</v>
      </c>
      <c r="D2033" s="29">
        <v>0</v>
      </c>
      <c r="E2033" s="29">
        <v>0</v>
      </c>
      <c r="F2033" s="29">
        <v>0</v>
      </c>
      <c r="G2033" s="29">
        <v>0</v>
      </c>
      <c r="H2033" s="29">
        <v>0</v>
      </c>
    </row>
    <row r="2034" spans="1:8" x14ac:dyDescent="0.25">
      <c r="A2034" s="29" t="s">
        <v>96</v>
      </c>
      <c r="B2034" s="29">
        <v>10476</v>
      </c>
      <c r="C2034" s="29">
        <v>5111</v>
      </c>
      <c r="D2034" s="29">
        <v>0</v>
      </c>
      <c r="E2034" s="29">
        <v>0</v>
      </c>
      <c r="F2034" s="29">
        <v>0</v>
      </c>
      <c r="G2034" s="29">
        <v>0</v>
      </c>
      <c r="H2034" s="29">
        <v>0</v>
      </c>
    </row>
    <row r="2035" spans="1:8" x14ac:dyDescent="0.25">
      <c r="A2035" s="29" t="s">
        <v>97</v>
      </c>
      <c r="B2035" s="29">
        <v>1401</v>
      </c>
      <c r="C2035" s="29">
        <v>472</v>
      </c>
      <c r="D2035" s="29">
        <v>0</v>
      </c>
      <c r="E2035" s="29">
        <v>0</v>
      </c>
      <c r="F2035" s="29">
        <v>0</v>
      </c>
      <c r="G2035" s="29">
        <v>0</v>
      </c>
      <c r="H2035" s="29">
        <v>0</v>
      </c>
    </row>
    <row r="2036" spans="1:8" x14ac:dyDescent="0.25">
      <c r="A2036" s="29" t="s">
        <v>98</v>
      </c>
      <c r="B2036" s="29">
        <v>9487</v>
      </c>
      <c r="C2036" s="29">
        <v>4054</v>
      </c>
      <c r="D2036" s="29">
        <v>0</v>
      </c>
      <c r="E2036" s="29">
        <v>0</v>
      </c>
      <c r="F2036" s="29">
        <v>0</v>
      </c>
      <c r="G2036" s="29">
        <v>0</v>
      </c>
      <c r="H2036" s="29">
        <v>0</v>
      </c>
    </row>
    <row r="2037" spans="1:8" x14ac:dyDescent="0.25">
      <c r="A2037" s="29" t="s">
        <v>99</v>
      </c>
      <c r="B2037" s="29">
        <v>8286</v>
      </c>
      <c r="C2037" s="29">
        <v>7128</v>
      </c>
      <c r="D2037" s="29">
        <v>0</v>
      </c>
      <c r="E2037" s="29">
        <v>0</v>
      </c>
      <c r="F2037" s="29">
        <v>0</v>
      </c>
      <c r="G2037" s="29">
        <v>0</v>
      </c>
      <c r="H2037" s="29">
        <v>0</v>
      </c>
    </row>
    <row r="2038" spans="1:8" x14ac:dyDescent="0.25">
      <c r="A2038" s="29" t="s">
        <v>100</v>
      </c>
      <c r="B2038" s="29">
        <v>1759</v>
      </c>
      <c r="C2038" s="29">
        <v>628</v>
      </c>
      <c r="D2038" s="29">
        <v>0</v>
      </c>
      <c r="E2038" s="29">
        <v>0</v>
      </c>
      <c r="F2038" s="29">
        <v>0</v>
      </c>
      <c r="G2038" s="29">
        <v>0</v>
      </c>
      <c r="H2038" s="29">
        <v>0</v>
      </c>
    </row>
    <row r="2039" spans="1:8" x14ac:dyDescent="0.25">
      <c r="A2039" s="29" t="s">
        <v>101</v>
      </c>
      <c r="B2039" s="29">
        <v>3761</v>
      </c>
      <c r="C2039" s="29">
        <v>1870</v>
      </c>
      <c r="D2039" s="29">
        <v>0</v>
      </c>
      <c r="E2039" s="29">
        <v>0</v>
      </c>
      <c r="F2039" s="29">
        <v>0</v>
      </c>
      <c r="G2039" s="29">
        <v>0</v>
      </c>
      <c r="H2039" s="29">
        <v>0</v>
      </c>
    </row>
    <row r="2040" spans="1:8" x14ac:dyDescent="0.25">
      <c r="A2040" s="29" t="s">
        <v>102</v>
      </c>
      <c r="B2040" s="29">
        <v>2171</v>
      </c>
      <c r="C2040" s="29">
        <v>750</v>
      </c>
      <c r="D2040" s="29">
        <v>0</v>
      </c>
      <c r="E2040" s="29">
        <v>0</v>
      </c>
      <c r="F2040" s="29">
        <v>0</v>
      </c>
      <c r="G2040" s="29">
        <v>0</v>
      </c>
      <c r="H2040" s="29">
        <v>0</v>
      </c>
    </row>
    <row r="2041" spans="1:8" x14ac:dyDescent="0.25">
      <c r="A2041" s="29" t="s">
        <v>566</v>
      </c>
      <c r="B2041" s="29"/>
      <c r="C2041" s="29"/>
      <c r="D2041" s="29"/>
      <c r="E2041" s="29"/>
      <c r="F2041" s="29"/>
      <c r="G2041" s="29"/>
      <c r="H2041" s="29"/>
    </row>
    <row r="2042" spans="1:8" x14ac:dyDescent="0.25">
      <c r="A2042" s="29" t="s">
        <v>0</v>
      </c>
      <c r="B2042" s="29" t="s">
        <v>1</v>
      </c>
      <c r="C2042" s="29" t="s">
        <v>2</v>
      </c>
      <c r="D2042" s="29" t="s">
        <v>3</v>
      </c>
      <c r="E2042" s="29" t="s">
        <v>4</v>
      </c>
      <c r="F2042" s="29" t="s">
        <v>5</v>
      </c>
      <c r="G2042" s="29" t="s">
        <v>6</v>
      </c>
      <c r="H2042" s="29" t="s">
        <v>7</v>
      </c>
    </row>
    <row r="2043" spans="1:8" x14ac:dyDescent="0.25">
      <c r="A2043" s="29" t="s">
        <v>8</v>
      </c>
      <c r="B2043" s="29" t="s">
        <v>9</v>
      </c>
      <c r="C2043" s="29" t="s">
        <v>9</v>
      </c>
      <c r="D2043" s="29" t="s">
        <v>9</v>
      </c>
      <c r="E2043" s="29" t="s">
        <v>9</v>
      </c>
      <c r="F2043" s="29" t="s">
        <v>9</v>
      </c>
      <c r="G2043" s="29" t="s">
        <v>9</v>
      </c>
      <c r="H2043" s="29" t="s">
        <v>9</v>
      </c>
    </row>
    <row r="2044" spans="1:8" x14ac:dyDescent="0.25">
      <c r="A2044" s="29" t="s">
        <v>10</v>
      </c>
      <c r="B2044" s="29">
        <v>0</v>
      </c>
      <c r="C2044" s="29">
        <v>0</v>
      </c>
      <c r="D2044" s="29">
        <v>0</v>
      </c>
      <c r="E2044" s="29">
        <v>0</v>
      </c>
      <c r="F2044" s="29">
        <v>0</v>
      </c>
      <c r="G2044" s="29">
        <v>0</v>
      </c>
      <c r="H2044" s="29">
        <v>0</v>
      </c>
    </row>
    <row r="2045" spans="1:8" x14ac:dyDescent="0.25">
      <c r="A2045" s="29" t="s">
        <v>11</v>
      </c>
      <c r="B2045" s="29">
        <v>0</v>
      </c>
      <c r="C2045" s="29">
        <v>0</v>
      </c>
      <c r="D2045" s="29">
        <v>0</v>
      </c>
      <c r="E2045" s="29">
        <v>0</v>
      </c>
      <c r="F2045" s="29">
        <v>0</v>
      </c>
      <c r="G2045" s="29">
        <v>0</v>
      </c>
      <c r="H2045" s="29">
        <v>0</v>
      </c>
    </row>
    <row r="2046" spans="1:8" x14ac:dyDescent="0.25">
      <c r="A2046" s="29" t="s">
        <v>12</v>
      </c>
      <c r="B2046" s="29">
        <v>0</v>
      </c>
      <c r="C2046" s="29">
        <v>0</v>
      </c>
      <c r="D2046" s="29">
        <v>0</v>
      </c>
      <c r="E2046" s="29">
        <v>0</v>
      </c>
      <c r="F2046" s="29">
        <v>0</v>
      </c>
      <c r="G2046" s="29">
        <v>0</v>
      </c>
      <c r="H2046" s="29">
        <v>0</v>
      </c>
    </row>
    <row r="2047" spans="1:8" x14ac:dyDescent="0.25">
      <c r="A2047" s="29" t="s">
        <v>13</v>
      </c>
      <c r="B2047" s="29">
        <v>0</v>
      </c>
      <c r="C2047" s="29">
        <v>0</v>
      </c>
      <c r="D2047" s="29">
        <v>0</v>
      </c>
      <c r="E2047" s="29">
        <v>0</v>
      </c>
      <c r="F2047" s="29">
        <v>0</v>
      </c>
      <c r="G2047" s="29">
        <v>0</v>
      </c>
      <c r="H2047" s="29">
        <v>0</v>
      </c>
    </row>
    <row r="2048" spans="1:8" x14ac:dyDescent="0.25">
      <c r="A2048" s="29" t="s">
        <v>14</v>
      </c>
      <c r="B2048" s="29">
        <v>0</v>
      </c>
      <c r="C2048" s="29">
        <v>0</v>
      </c>
      <c r="D2048" s="29">
        <v>0</v>
      </c>
      <c r="E2048" s="29">
        <v>0</v>
      </c>
      <c r="F2048" s="29">
        <v>0</v>
      </c>
      <c r="G2048" s="29">
        <v>0</v>
      </c>
      <c r="H2048" s="29">
        <v>0</v>
      </c>
    </row>
    <row r="2049" spans="1:8" x14ac:dyDescent="0.25">
      <c r="A2049" s="29" t="s">
        <v>15</v>
      </c>
      <c r="B2049" s="29">
        <v>0</v>
      </c>
      <c r="C2049" s="29">
        <v>0</v>
      </c>
      <c r="D2049" s="29">
        <v>0</v>
      </c>
      <c r="E2049" s="29">
        <v>0</v>
      </c>
      <c r="F2049" s="29">
        <v>0</v>
      </c>
      <c r="G2049" s="29">
        <v>0</v>
      </c>
      <c r="H2049" s="29">
        <v>0</v>
      </c>
    </row>
    <row r="2050" spans="1:8" x14ac:dyDescent="0.25">
      <c r="A2050" s="29" t="s">
        <v>16</v>
      </c>
      <c r="B2050" s="29">
        <v>0</v>
      </c>
      <c r="C2050" s="29">
        <v>0</v>
      </c>
      <c r="D2050" s="29">
        <v>0</v>
      </c>
      <c r="E2050" s="29">
        <v>0</v>
      </c>
      <c r="F2050" s="29">
        <v>0</v>
      </c>
      <c r="G2050" s="29">
        <v>0</v>
      </c>
      <c r="H2050" s="29">
        <v>0</v>
      </c>
    </row>
    <row r="2051" spans="1:8" x14ac:dyDescent="0.25">
      <c r="A2051" s="29" t="s">
        <v>17</v>
      </c>
      <c r="B2051" s="29">
        <v>0</v>
      </c>
      <c r="C2051" s="29">
        <v>0</v>
      </c>
      <c r="D2051" s="29">
        <v>0</v>
      </c>
      <c r="E2051" s="29">
        <v>0</v>
      </c>
      <c r="F2051" s="29">
        <v>0</v>
      </c>
      <c r="G2051" s="29">
        <v>0</v>
      </c>
      <c r="H2051" s="29">
        <v>0</v>
      </c>
    </row>
    <row r="2052" spans="1:8" x14ac:dyDescent="0.25">
      <c r="A2052" s="29" t="s">
        <v>18</v>
      </c>
      <c r="B2052" s="29">
        <v>0</v>
      </c>
      <c r="C2052" s="29">
        <v>0</v>
      </c>
      <c r="D2052" s="29">
        <v>0</v>
      </c>
      <c r="E2052" s="29">
        <v>0</v>
      </c>
      <c r="F2052" s="29">
        <v>0</v>
      </c>
      <c r="G2052" s="29">
        <v>0</v>
      </c>
      <c r="H2052" s="29">
        <v>0</v>
      </c>
    </row>
    <row r="2053" spans="1:8" x14ac:dyDescent="0.25">
      <c r="A2053" s="29" t="s">
        <v>19</v>
      </c>
      <c r="B2053" s="29">
        <v>0</v>
      </c>
      <c r="C2053" s="29">
        <v>0</v>
      </c>
      <c r="D2053" s="29">
        <v>0</v>
      </c>
      <c r="E2053" s="29">
        <v>0</v>
      </c>
      <c r="F2053" s="29">
        <v>0</v>
      </c>
      <c r="G2053" s="29">
        <v>0</v>
      </c>
      <c r="H2053" s="29">
        <v>0</v>
      </c>
    </row>
    <row r="2054" spans="1:8" x14ac:dyDescent="0.25">
      <c r="A2054" s="29" t="s">
        <v>20</v>
      </c>
      <c r="B2054" s="29">
        <v>1</v>
      </c>
      <c r="C2054" s="29">
        <v>0</v>
      </c>
      <c r="D2054" s="29">
        <v>0</v>
      </c>
      <c r="E2054" s="29">
        <v>0</v>
      </c>
      <c r="F2054" s="29">
        <v>0</v>
      </c>
      <c r="G2054" s="29">
        <v>0</v>
      </c>
      <c r="H2054" s="29">
        <v>1</v>
      </c>
    </row>
    <row r="2055" spans="1:8" x14ac:dyDescent="0.25">
      <c r="A2055" s="29" t="s">
        <v>21</v>
      </c>
      <c r="B2055" s="29">
        <v>0</v>
      </c>
      <c r="C2055" s="29">
        <v>0</v>
      </c>
      <c r="D2055" s="29">
        <v>0</v>
      </c>
      <c r="E2055" s="29">
        <v>0</v>
      </c>
      <c r="F2055" s="29">
        <v>0</v>
      </c>
      <c r="G2055" s="29">
        <v>0</v>
      </c>
      <c r="H2055" s="29">
        <v>0</v>
      </c>
    </row>
    <row r="2056" spans="1:8" x14ac:dyDescent="0.25">
      <c r="A2056" s="29" t="s">
        <v>22</v>
      </c>
      <c r="B2056" s="29">
        <v>0</v>
      </c>
      <c r="C2056" s="29">
        <v>0</v>
      </c>
      <c r="D2056" s="29">
        <v>0</v>
      </c>
      <c r="E2056" s="29">
        <v>0</v>
      </c>
      <c r="F2056" s="29">
        <v>0</v>
      </c>
      <c r="G2056" s="29">
        <v>0</v>
      </c>
      <c r="H2056" s="29">
        <v>0</v>
      </c>
    </row>
    <row r="2057" spans="1:8" x14ac:dyDescent="0.25">
      <c r="A2057" s="29" t="s">
        <v>567</v>
      </c>
      <c r="B2057" s="29"/>
      <c r="C2057" s="29"/>
      <c r="D2057" s="29"/>
      <c r="E2057" s="29"/>
      <c r="F2057" s="29"/>
      <c r="G2057" s="29"/>
      <c r="H2057" s="29"/>
    </row>
    <row r="2058" spans="1:8" x14ac:dyDescent="0.25">
      <c r="A2058" s="29" t="s">
        <v>23</v>
      </c>
      <c r="B2058" s="29" t="s">
        <v>1</v>
      </c>
      <c r="C2058" s="29" t="s">
        <v>2</v>
      </c>
      <c r="D2058" s="29" t="s">
        <v>3</v>
      </c>
      <c r="E2058" s="29" t="s">
        <v>4</v>
      </c>
      <c r="F2058" s="29" t="s">
        <v>5</v>
      </c>
      <c r="G2058" s="29" t="s">
        <v>6</v>
      </c>
      <c r="H2058" s="29" t="s">
        <v>7</v>
      </c>
    </row>
    <row r="2059" spans="1:8" x14ac:dyDescent="0.25">
      <c r="A2059" s="29" t="s">
        <v>8</v>
      </c>
      <c r="B2059" s="29" t="s">
        <v>9</v>
      </c>
      <c r="C2059" s="29" t="s">
        <v>9</v>
      </c>
      <c r="D2059" s="29" t="s">
        <v>9</v>
      </c>
      <c r="E2059" s="29" t="s">
        <v>9</v>
      </c>
      <c r="F2059" s="29" t="s">
        <v>9</v>
      </c>
      <c r="G2059" s="29" t="s">
        <v>9</v>
      </c>
      <c r="H2059" s="29" t="s">
        <v>9</v>
      </c>
    </row>
    <row r="2060" spans="1:8" x14ac:dyDescent="0.25">
      <c r="A2060" s="29" t="s">
        <v>10</v>
      </c>
      <c r="B2060" s="29">
        <v>0</v>
      </c>
      <c r="C2060" s="29">
        <v>0</v>
      </c>
      <c r="D2060" s="29">
        <v>0</v>
      </c>
      <c r="E2060" s="29">
        <v>0</v>
      </c>
      <c r="F2060" s="29">
        <v>0</v>
      </c>
      <c r="G2060" s="29">
        <v>0</v>
      </c>
      <c r="H2060" s="29">
        <v>0</v>
      </c>
    </row>
    <row r="2061" spans="1:8" x14ac:dyDescent="0.25">
      <c r="A2061" s="29" t="s">
        <v>11</v>
      </c>
      <c r="B2061" s="29">
        <v>0</v>
      </c>
      <c r="C2061" s="29">
        <v>0</v>
      </c>
      <c r="D2061" s="29">
        <v>0</v>
      </c>
      <c r="E2061" s="29">
        <v>0</v>
      </c>
      <c r="F2061" s="29">
        <v>0</v>
      </c>
      <c r="G2061" s="29">
        <v>0</v>
      </c>
      <c r="H2061" s="29">
        <v>0</v>
      </c>
    </row>
    <row r="2062" spans="1:8" x14ac:dyDescent="0.25">
      <c r="A2062" s="29" t="s">
        <v>12</v>
      </c>
      <c r="B2062" s="29">
        <v>0</v>
      </c>
      <c r="C2062" s="29">
        <v>0</v>
      </c>
      <c r="D2062" s="29">
        <v>0</v>
      </c>
      <c r="E2062" s="29">
        <v>0</v>
      </c>
      <c r="F2062" s="29">
        <v>0</v>
      </c>
      <c r="G2062" s="29">
        <v>0</v>
      </c>
      <c r="H2062" s="29">
        <v>0</v>
      </c>
    </row>
    <row r="2063" spans="1:8" x14ac:dyDescent="0.25">
      <c r="A2063" s="29" t="s">
        <v>13</v>
      </c>
      <c r="B2063" s="29">
        <v>0</v>
      </c>
      <c r="C2063" s="29">
        <v>0</v>
      </c>
      <c r="D2063" s="29">
        <v>0</v>
      </c>
      <c r="E2063" s="29">
        <v>0</v>
      </c>
      <c r="F2063" s="29">
        <v>0</v>
      </c>
      <c r="G2063" s="29">
        <v>0</v>
      </c>
      <c r="H2063" s="29">
        <v>0</v>
      </c>
    </row>
    <row r="2064" spans="1:8" x14ac:dyDescent="0.25">
      <c r="A2064" s="29" t="s">
        <v>14</v>
      </c>
      <c r="B2064" s="29">
        <v>0</v>
      </c>
      <c r="C2064" s="29">
        <v>0</v>
      </c>
      <c r="D2064" s="29">
        <v>0</v>
      </c>
      <c r="E2064" s="29">
        <v>0</v>
      </c>
      <c r="F2064" s="29">
        <v>0</v>
      </c>
      <c r="G2064" s="29">
        <v>0</v>
      </c>
      <c r="H2064" s="29">
        <v>0</v>
      </c>
    </row>
    <row r="2065" spans="1:8" x14ac:dyDescent="0.25">
      <c r="A2065" s="29" t="s">
        <v>15</v>
      </c>
      <c r="B2065" s="29">
        <v>0</v>
      </c>
      <c r="C2065" s="29">
        <v>0</v>
      </c>
      <c r="D2065" s="29">
        <v>0</v>
      </c>
      <c r="E2065" s="29">
        <v>0</v>
      </c>
      <c r="F2065" s="29">
        <v>0</v>
      </c>
      <c r="G2065" s="29">
        <v>0</v>
      </c>
      <c r="H2065" s="29">
        <v>0</v>
      </c>
    </row>
    <row r="2066" spans="1:8" x14ac:dyDescent="0.25">
      <c r="A2066" s="29" t="s">
        <v>16</v>
      </c>
      <c r="B2066" s="29">
        <v>0</v>
      </c>
      <c r="C2066" s="29">
        <v>0</v>
      </c>
      <c r="D2066" s="29">
        <v>0</v>
      </c>
      <c r="E2066" s="29">
        <v>0</v>
      </c>
      <c r="F2066" s="29">
        <v>0</v>
      </c>
      <c r="G2066" s="29">
        <v>0</v>
      </c>
      <c r="H2066" s="29">
        <v>0</v>
      </c>
    </row>
    <row r="2067" spans="1:8" x14ac:dyDescent="0.25">
      <c r="A2067" s="29" t="s">
        <v>17</v>
      </c>
      <c r="B2067" s="29">
        <v>0</v>
      </c>
      <c r="C2067" s="29">
        <v>0</v>
      </c>
      <c r="D2067" s="29">
        <v>0</v>
      </c>
      <c r="E2067" s="29">
        <v>0</v>
      </c>
      <c r="F2067" s="29">
        <v>0</v>
      </c>
      <c r="G2067" s="29">
        <v>0</v>
      </c>
      <c r="H2067" s="29">
        <v>0</v>
      </c>
    </row>
    <row r="2068" spans="1:8" x14ac:dyDescent="0.25">
      <c r="A2068" s="29" t="s">
        <v>18</v>
      </c>
      <c r="B2068" s="29">
        <v>0</v>
      </c>
      <c r="C2068" s="29">
        <v>0</v>
      </c>
      <c r="D2068" s="29">
        <v>0</v>
      </c>
      <c r="E2068" s="29">
        <v>0</v>
      </c>
      <c r="F2068" s="29">
        <v>0</v>
      </c>
      <c r="G2068" s="29">
        <v>0</v>
      </c>
      <c r="H2068" s="29">
        <v>0</v>
      </c>
    </row>
    <row r="2069" spans="1:8" x14ac:dyDescent="0.25">
      <c r="A2069" s="29" t="s">
        <v>19</v>
      </c>
      <c r="B2069" s="29">
        <v>0</v>
      </c>
      <c r="C2069" s="29">
        <v>0</v>
      </c>
      <c r="D2069" s="29">
        <v>0</v>
      </c>
      <c r="E2069" s="29">
        <v>0</v>
      </c>
      <c r="F2069" s="29">
        <v>0</v>
      </c>
      <c r="G2069" s="29">
        <v>0</v>
      </c>
      <c r="H2069" s="29">
        <v>0</v>
      </c>
    </row>
    <row r="2070" spans="1:8" x14ac:dyDescent="0.25">
      <c r="A2070" s="29" t="s">
        <v>20</v>
      </c>
      <c r="B2070" s="29">
        <v>0</v>
      </c>
      <c r="C2070" s="29">
        <v>0</v>
      </c>
      <c r="D2070" s="29">
        <v>0</v>
      </c>
      <c r="E2070" s="29">
        <v>0</v>
      </c>
      <c r="F2070" s="29">
        <v>0</v>
      </c>
      <c r="G2070" s="29">
        <v>0</v>
      </c>
      <c r="H2070" s="29">
        <v>0</v>
      </c>
    </row>
    <row r="2071" spans="1:8" x14ac:dyDescent="0.25">
      <c r="A2071" s="29" t="s">
        <v>21</v>
      </c>
      <c r="B2071" s="29">
        <v>0</v>
      </c>
      <c r="C2071" s="29">
        <v>0</v>
      </c>
      <c r="D2071" s="29">
        <v>0</v>
      </c>
      <c r="E2071" s="29">
        <v>0</v>
      </c>
      <c r="F2071" s="29">
        <v>0</v>
      </c>
      <c r="G2071" s="29">
        <v>0</v>
      </c>
      <c r="H2071" s="29">
        <v>0</v>
      </c>
    </row>
    <row r="2072" spans="1:8" x14ac:dyDescent="0.25">
      <c r="A2072" s="29" t="s">
        <v>22</v>
      </c>
      <c r="B2072" s="29">
        <v>0</v>
      </c>
      <c r="C2072" s="29">
        <v>0</v>
      </c>
      <c r="D2072" s="29">
        <v>0</v>
      </c>
      <c r="E2072" s="29">
        <v>0</v>
      </c>
      <c r="F2072" s="29">
        <v>0</v>
      </c>
      <c r="G2072" s="29">
        <v>0</v>
      </c>
      <c r="H2072" s="29">
        <v>0</v>
      </c>
    </row>
    <row r="2073" spans="1:8" x14ac:dyDescent="0.25">
      <c r="A2073" s="29" t="s">
        <v>568</v>
      </c>
      <c r="B2073" s="29"/>
      <c r="C2073" s="29"/>
      <c r="D2073" s="29"/>
      <c r="E2073" s="29"/>
      <c r="F2073" s="29"/>
      <c r="G2073" s="29"/>
      <c r="H2073" s="29"/>
    </row>
    <row r="2074" spans="1:8" x14ac:dyDescent="0.25">
      <c r="A2074" s="29" t="s">
        <v>24</v>
      </c>
      <c r="B2074" s="29" t="s">
        <v>1</v>
      </c>
      <c r="C2074" s="29" t="s">
        <v>2</v>
      </c>
      <c r="D2074" s="29" t="s">
        <v>3</v>
      </c>
      <c r="E2074" s="29" t="s">
        <v>4</v>
      </c>
      <c r="F2074" s="29" t="s">
        <v>5</v>
      </c>
      <c r="G2074" s="29" t="s">
        <v>6</v>
      </c>
      <c r="H2074" s="29" t="s">
        <v>7</v>
      </c>
    </row>
    <row r="2075" spans="1:8" x14ac:dyDescent="0.25">
      <c r="A2075" s="29" t="s">
        <v>8</v>
      </c>
      <c r="B2075" s="29" t="s">
        <v>9</v>
      </c>
      <c r="C2075" s="29" t="s">
        <v>9</v>
      </c>
      <c r="D2075" s="29" t="s">
        <v>9</v>
      </c>
      <c r="E2075" s="29" t="s">
        <v>9</v>
      </c>
      <c r="F2075" s="29" t="s">
        <v>9</v>
      </c>
      <c r="G2075" s="29" t="s">
        <v>9</v>
      </c>
      <c r="H2075" s="29" t="s">
        <v>9</v>
      </c>
    </row>
    <row r="2076" spans="1:8" x14ac:dyDescent="0.25">
      <c r="A2076" s="29" t="s">
        <v>25</v>
      </c>
      <c r="B2076" s="29">
        <v>110400</v>
      </c>
      <c r="C2076" s="29">
        <v>82800</v>
      </c>
      <c r="D2076" s="29">
        <v>0</v>
      </c>
      <c r="E2076" s="29">
        <v>0</v>
      </c>
      <c r="F2076" s="29">
        <v>0</v>
      </c>
      <c r="G2076" s="29">
        <v>0</v>
      </c>
      <c r="H2076" s="29">
        <v>0</v>
      </c>
    </row>
    <row r="2077" spans="1:8" x14ac:dyDescent="0.25">
      <c r="A2077" s="29" t="s">
        <v>26</v>
      </c>
      <c r="B2077" s="29">
        <v>6965</v>
      </c>
      <c r="C2077" s="29">
        <v>3100</v>
      </c>
      <c r="D2077" s="29">
        <v>0</v>
      </c>
      <c r="E2077" s="29">
        <v>0</v>
      </c>
      <c r="F2077" s="29">
        <v>0</v>
      </c>
      <c r="G2077" s="29">
        <v>0</v>
      </c>
      <c r="H2077" s="29">
        <v>0</v>
      </c>
    </row>
    <row r="2078" spans="1:8" x14ac:dyDescent="0.25">
      <c r="A2078" s="29" t="s">
        <v>27</v>
      </c>
      <c r="B2078" s="29">
        <v>0</v>
      </c>
      <c r="C2078" s="29">
        <v>0</v>
      </c>
      <c r="D2078" s="29">
        <v>0</v>
      </c>
      <c r="E2078" s="29">
        <v>0</v>
      </c>
      <c r="F2078" s="29">
        <v>0</v>
      </c>
      <c r="G2078" s="29">
        <v>0</v>
      </c>
      <c r="H2078" s="29">
        <v>0</v>
      </c>
    </row>
    <row r="2079" spans="1:8" x14ac:dyDescent="0.25">
      <c r="A2079" s="29" t="s">
        <v>28</v>
      </c>
      <c r="B2079" s="29">
        <v>0</v>
      </c>
      <c r="C2079" s="29">
        <v>0</v>
      </c>
      <c r="D2079" s="29">
        <v>0</v>
      </c>
      <c r="E2079" s="29">
        <v>0</v>
      </c>
      <c r="F2079" s="29">
        <v>0</v>
      </c>
      <c r="G2079" s="29">
        <v>0</v>
      </c>
      <c r="H2079" s="29">
        <v>0</v>
      </c>
    </row>
    <row r="2080" spans="1:8" x14ac:dyDescent="0.25">
      <c r="A2080" s="29" t="s">
        <v>29</v>
      </c>
      <c r="B2080" s="29">
        <v>960</v>
      </c>
      <c r="C2080" s="29">
        <v>0</v>
      </c>
      <c r="D2080" s="29">
        <v>0</v>
      </c>
      <c r="E2080" s="29">
        <v>0</v>
      </c>
      <c r="F2080" s="29">
        <v>0</v>
      </c>
      <c r="G2080" s="29">
        <v>0</v>
      </c>
      <c r="H2080" s="29">
        <v>0</v>
      </c>
    </row>
    <row r="2081" spans="1:8" x14ac:dyDescent="0.25">
      <c r="A2081" s="29" t="s">
        <v>30</v>
      </c>
      <c r="B2081" s="29">
        <v>0</v>
      </c>
      <c r="C2081" s="29">
        <v>0</v>
      </c>
      <c r="D2081" s="29">
        <v>0</v>
      </c>
      <c r="E2081" s="29">
        <v>0</v>
      </c>
      <c r="F2081" s="29">
        <v>0</v>
      </c>
      <c r="G2081" s="29">
        <v>0</v>
      </c>
      <c r="H2081" s="29">
        <v>0</v>
      </c>
    </row>
    <row r="2082" spans="1:8" x14ac:dyDescent="0.25">
      <c r="A2082" s="29" t="s">
        <v>31</v>
      </c>
      <c r="B2082" s="29">
        <v>1910</v>
      </c>
      <c r="C2082" s="29">
        <v>0</v>
      </c>
      <c r="D2082" s="29">
        <v>0</v>
      </c>
      <c r="E2082" s="29">
        <v>0</v>
      </c>
      <c r="F2082" s="29">
        <v>0</v>
      </c>
      <c r="G2082" s="29">
        <v>0</v>
      </c>
      <c r="H2082" s="29">
        <v>0</v>
      </c>
    </row>
    <row r="2083" spans="1:8" x14ac:dyDescent="0.25">
      <c r="A2083" s="29" t="s">
        <v>32</v>
      </c>
      <c r="B2083" s="29">
        <v>72110</v>
      </c>
      <c r="C2083" s="29">
        <v>11610</v>
      </c>
      <c r="D2083" s="29">
        <v>0</v>
      </c>
      <c r="E2083" s="29">
        <v>0</v>
      </c>
      <c r="F2083" s="29">
        <v>0</v>
      </c>
      <c r="G2083" s="29">
        <v>0</v>
      </c>
      <c r="H2083" s="29">
        <v>0</v>
      </c>
    </row>
    <row r="2084" spans="1:8" x14ac:dyDescent="0.25">
      <c r="A2084" s="29" t="s">
        <v>33</v>
      </c>
      <c r="B2084" s="29">
        <v>3680</v>
      </c>
      <c r="C2084" s="29">
        <v>600</v>
      </c>
      <c r="D2084" s="29">
        <v>0</v>
      </c>
      <c r="E2084" s="29">
        <v>0</v>
      </c>
      <c r="F2084" s="29">
        <v>0</v>
      </c>
      <c r="G2084" s="29">
        <v>0</v>
      </c>
      <c r="H2084" s="29">
        <v>0</v>
      </c>
    </row>
    <row r="2085" spans="1:8" x14ac:dyDescent="0.25">
      <c r="A2085" s="29" t="s">
        <v>569</v>
      </c>
      <c r="B2085" s="29"/>
      <c r="C2085" s="29"/>
      <c r="D2085" s="29"/>
      <c r="E2085" s="29"/>
      <c r="F2085" s="29"/>
      <c r="G2085" s="29"/>
      <c r="H2085" s="29"/>
    </row>
    <row r="2086" spans="1:8" x14ac:dyDescent="0.25">
      <c r="A2086" s="29" t="s">
        <v>34</v>
      </c>
      <c r="B2086" s="29" t="s">
        <v>1</v>
      </c>
      <c r="C2086" s="29" t="s">
        <v>2</v>
      </c>
      <c r="D2086" s="29" t="s">
        <v>3</v>
      </c>
      <c r="E2086" s="29" t="s">
        <v>4</v>
      </c>
      <c r="F2086" s="29" t="s">
        <v>5</v>
      </c>
      <c r="G2086" s="29" t="s">
        <v>6</v>
      </c>
      <c r="H2086" s="29" t="s">
        <v>7</v>
      </c>
    </row>
    <row r="2087" spans="1:8" x14ac:dyDescent="0.25">
      <c r="A2087" s="29" t="s">
        <v>8</v>
      </c>
      <c r="B2087" s="29" t="s">
        <v>35</v>
      </c>
      <c r="C2087" s="29" t="s">
        <v>35</v>
      </c>
      <c r="D2087" s="29" t="s">
        <v>35</v>
      </c>
      <c r="E2087" s="29" t="s">
        <v>35</v>
      </c>
      <c r="F2087" s="29" t="s">
        <v>35</v>
      </c>
      <c r="G2087" s="29" t="s">
        <v>35</v>
      </c>
      <c r="H2087" s="29" t="s">
        <v>35</v>
      </c>
    </row>
    <row r="2088" spans="1:8" x14ac:dyDescent="0.25">
      <c r="A2088" s="29" t="s">
        <v>10</v>
      </c>
      <c r="B2088" s="29">
        <v>0</v>
      </c>
      <c r="C2088" s="29">
        <v>0</v>
      </c>
      <c r="D2088" s="29">
        <v>0</v>
      </c>
      <c r="E2088" s="29">
        <v>0</v>
      </c>
      <c r="F2088" s="29">
        <v>0</v>
      </c>
      <c r="G2088" s="29">
        <v>0</v>
      </c>
      <c r="H2088" s="29">
        <v>0</v>
      </c>
    </row>
    <row r="2089" spans="1:8" x14ac:dyDescent="0.25">
      <c r="A2089" s="29" t="s">
        <v>36</v>
      </c>
      <c r="B2089" s="29">
        <v>168</v>
      </c>
      <c r="C2089" s="29">
        <v>0</v>
      </c>
      <c r="D2089" s="29">
        <v>0</v>
      </c>
      <c r="E2089" s="29">
        <v>0</v>
      </c>
      <c r="F2089" s="29">
        <v>0</v>
      </c>
      <c r="G2089" s="29">
        <v>0</v>
      </c>
      <c r="H2089" s="29">
        <v>0</v>
      </c>
    </row>
    <row r="2090" spans="1:8" x14ac:dyDescent="0.25">
      <c r="A2090" s="29" t="s">
        <v>37</v>
      </c>
      <c r="B2090" s="29">
        <v>100</v>
      </c>
      <c r="C2090" s="29">
        <v>0</v>
      </c>
      <c r="D2090" s="29">
        <v>0</v>
      </c>
      <c r="E2090" s="29">
        <v>0</v>
      </c>
      <c r="F2090" s="29">
        <v>0</v>
      </c>
      <c r="G2090" s="29">
        <v>0</v>
      </c>
      <c r="H2090" s="29">
        <v>0</v>
      </c>
    </row>
    <row r="2091" spans="1:8" x14ac:dyDescent="0.25">
      <c r="A2091" s="29" t="s">
        <v>38</v>
      </c>
      <c r="B2091" s="29">
        <v>7894</v>
      </c>
      <c r="C2091" s="29">
        <v>3477</v>
      </c>
      <c r="D2091" s="29">
        <v>0</v>
      </c>
      <c r="E2091" s="29">
        <v>0</v>
      </c>
      <c r="F2091" s="29">
        <v>0</v>
      </c>
      <c r="G2091" s="29">
        <v>0</v>
      </c>
      <c r="H2091" s="29">
        <v>0</v>
      </c>
    </row>
    <row r="2092" spans="1:8" x14ac:dyDescent="0.25">
      <c r="A2092" s="29" t="s">
        <v>39</v>
      </c>
      <c r="B2092" s="29">
        <v>1556</v>
      </c>
      <c r="C2092" s="29">
        <v>538</v>
      </c>
      <c r="D2092" s="29">
        <v>0</v>
      </c>
      <c r="E2092" s="29">
        <v>0</v>
      </c>
      <c r="F2092" s="29">
        <v>0</v>
      </c>
      <c r="G2092" s="29">
        <v>0</v>
      </c>
      <c r="H2092" s="29">
        <v>0</v>
      </c>
    </row>
    <row r="2093" spans="1:8" x14ac:dyDescent="0.25">
      <c r="A2093" s="29" t="s">
        <v>40</v>
      </c>
      <c r="B2093" s="29">
        <v>8633</v>
      </c>
      <c r="C2093" s="29">
        <v>6138</v>
      </c>
      <c r="D2093" s="29">
        <v>0</v>
      </c>
      <c r="E2093" s="29">
        <v>0</v>
      </c>
      <c r="F2093" s="29">
        <v>0</v>
      </c>
      <c r="G2093" s="29">
        <v>0</v>
      </c>
      <c r="H2093" s="29">
        <v>0</v>
      </c>
    </row>
    <row r="2094" spans="1:8" x14ac:dyDescent="0.25">
      <c r="A2094" s="29" t="s">
        <v>41</v>
      </c>
      <c r="B2094" s="29">
        <v>0</v>
      </c>
      <c r="C2094" s="29">
        <v>0</v>
      </c>
      <c r="D2094" s="29">
        <v>0</v>
      </c>
      <c r="E2094" s="29">
        <v>0</v>
      </c>
      <c r="F2094" s="29">
        <v>0</v>
      </c>
      <c r="G2094" s="29">
        <v>0</v>
      </c>
      <c r="H2094" s="29">
        <v>0</v>
      </c>
    </row>
    <row r="2095" spans="1:8" x14ac:dyDescent="0.25">
      <c r="A2095" s="29" t="s">
        <v>42</v>
      </c>
      <c r="B2095" s="29">
        <v>0</v>
      </c>
      <c r="C2095" s="29">
        <v>0</v>
      </c>
      <c r="D2095" s="29">
        <v>0</v>
      </c>
      <c r="E2095" s="29">
        <v>0</v>
      </c>
      <c r="F2095" s="29">
        <v>0</v>
      </c>
      <c r="G2095" s="29">
        <v>0</v>
      </c>
      <c r="H2095" s="29">
        <v>0</v>
      </c>
    </row>
    <row r="2096" spans="1:8" x14ac:dyDescent="0.25">
      <c r="A2096" s="29" t="s">
        <v>43</v>
      </c>
      <c r="B2096" s="29">
        <v>0</v>
      </c>
      <c r="C2096" s="29">
        <v>0</v>
      </c>
      <c r="D2096" s="29">
        <v>0</v>
      </c>
      <c r="E2096" s="29">
        <v>0</v>
      </c>
      <c r="F2096" s="29">
        <v>0</v>
      </c>
      <c r="G2096" s="29">
        <v>0</v>
      </c>
      <c r="H2096" s="29">
        <v>0</v>
      </c>
    </row>
    <row r="2097" spans="1:8" x14ac:dyDescent="0.25">
      <c r="A2097" s="29" t="s">
        <v>44</v>
      </c>
      <c r="B2097" s="29">
        <v>0</v>
      </c>
      <c r="C2097" s="29">
        <v>0</v>
      </c>
      <c r="D2097" s="29">
        <v>0</v>
      </c>
      <c r="E2097" s="29">
        <v>0</v>
      </c>
      <c r="F2097" s="29">
        <v>0</v>
      </c>
      <c r="G2097" s="29">
        <v>0</v>
      </c>
      <c r="H2097" s="29">
        <v>0</v>
      </c>
    </row>
    <row r="2098" spans="1:8" x14ac:dyDescent="0.25">
      <c r="A2098" s="29" t="s">
        <v>45</v>
      </c>
      <c r="B2098" s="29">
        <v>0</v>
      </c>
      <c r="C2098" s="29">
        <v>0</v>
      </c>
      <c r="D2098" s="29">
        <v>0</v>
      </c>
      <c r="E2098" s="29">
        <v>0</v>
      </c>
      <c r="F2098" s="29">
        <v>0</v>
      </c>
      <c r="G2098" s="29">
        <v>0</v>
      </c>
      <c r="H2098" s="29">
        <v>0</v>
      </c>
    </row>
    <row r="2099" spans="1:8" x14ac:dyDescent="0.25">
      <c r="A2099" s="29" t="s">
        <v>46</v>
      </c>
      <c r="B2099" s="29">
        <v>0</v>
      </c>
      <c r="C2099" s="29">
        <v>0</v>
      </c>
      <c r="D2099" s="29">
        <v>0</v>
      </c>
      <c r="E2099" s="29">
        <v>0</v>
      </c>
      <c r="F2099" s="29">
        <v>0</v>
      </c>
      <c r="G2099" s="29">
        <v>0</v>
      </c>
      <c r="H2099" s="29">
        <v>0</v>
      </c>
    </row>
    <row r="2100" spans="1:8" x14ac:dyDescent="0.25">
      <c r="A2100" s="29" t="s">
        <v>47</v>
      </c>
      <c r="B2100" s="29">
        <v>0</v>
      </c>
      <c r="C2100" s="29">
        <v>0</v>
      </c>
      <c r="D2100" s="29">
        <v>0</v>
      </c>
      <c r="E2100" s="29">
        <v>0</v>
      </c>
      <c r="F2100" s="29">
        <v>0</v>
      </c>
      <c r="G2100" s="29">
        <v>0</v>
      </c>
      <c r="H2100" s="29">
        <v>0</v>
      </c>
    </row>
    <row r="2101" spans="1:8" x14ac:dyDescent="0.25">
      <c r="A2101" s="29" t="s">
        <v>48</v>
      </c>
      <c r="B2101" s="29">
        <v>0</v>
      </c>
      <c r="C2101" s="29">
        <v>0</v>
      </c>
      <c r="D2101" s="29">
        <v>0</v>
      </c>
      <c r="E2101" s="29">
        <v>0</v>
      </c>
      <c r="F2101" s="29">
        <v>0</v>
      </c>
      <c r="G2101" s="29">
        <v>0</v>
      </c>
      <c r="H2101" s="29">
        <v>0</v>
      </c>
    </row>
    <row r="2102" spans="1:8" x14ac:dyDescent="0.25">
      <c r="A2102" s="29" t="s">
        <v>49</v>
      </c>
      <c r="B2102" s="29">
        <v>0</v>
      </c>
      <c r="C2102" s="29">
        <v>0</v>
      </c>
      <c r="D2102" s="29">
        <v>0</v>
      </c>
      <c r="E2102" s="29">
        <v>0</v>
      </c>
      <c r="F2102" s="29">
        <v>0</v>
      </c>
      <c r="G2102" s="29">
        <v>0</v>
      </c>
      <c r="H2102" s="29">
        <v>0</v>
      </c>
    </row>
    <row r="2103" spans="1:8" x14ac:dyDescent="0.25">
      <c r="A2103" s="29" t="s">
        <v>570</v>
      </c>
      <c r="B2103" s="29"/>
      <c r="C2103" s="29"/>
      <c r="D2103" s="29"/>
      <c r="E2103" s="29"/>
      <c r="F2103" s="29"/>
      <c r="G2103" s="29"/>
      <c r="H2103" s="29"/>
    </row>
    <row r="2104" spans="1:8" x14ac:dyDescent="0.25">
      <c r="A2104" s="29" t="s">
        <v>24</v>
      </c>
      <c r="B2104" s="29" t="s">
        <v>1</v>
      </c>
      <c r="C2104" s="29" t="s">
        <v>2</v>
      </c>
      <c r="D2104" s="29" t="s">
        <v>3</v>
      </c>
      <c r="E2104" s="29" t="s">
        <v>4</v>
      </c>
      <c r="F2104" s="29" t="s">
        <v>5</v>
      </c>
      <c r="G2104" s="29" t="s">
        <v>6</v>
      </c>
      <c r="H2104" s="29" t="s">
        <v>7</v>
      </c>
    </row>
    <row r="2105" spans="1:8" x14ac:dyDescent="0.25">
      <c r="A2105" s="29" t="s">
        <v>8</v>
      </c>
      <c r="B2105" s="29" t="s">
        <v>9</v>
      </c>
      <c r="C2105" s="29" t="s">
        <v>9</v>
      </c>
      <c r="D2105" s="29" t="s">
        <v>9</v>
      </c>
      <c r="E2105" s="29" t="s">
        <v>9</v>
      </c>
      <c r="F2105" s="29" t="s">
        <v>9</v>
      </c>
      <c r="G2105" s="29" t="s">
        <v>9</v>
      </c>
      <c r="H2105" s="29" t="s">
        <v>9</v>
      </c>
    </row>
    <row r="2106" spans="1:8" x14ac:dyDescent="0.25">
      <c r="A2106" s="29" t="s">
        <v>50</v>
      </c>
      <c r="B2106" s="29">
        <v>581764</v>
      </c>
      <c r="C2106" s="29">
        <v>298784</v>
      </c>
      <c r="D2106" s="29">
        <v>0</v>
      </c>
      <c r="E2106" s="29">
        <v>0</v>
      </c>
      <c r="F2106" s="29">
        <v>0</v>
      </c>
      <c r="G2106" s="29">
        <v>0</v>
      </c>
      <c r="H2106" s="29">
        <v>0</v>
      </c>
    </row>
    <row r="2107" spans="1:8" x14ac:dyDescent="0.25">
      <c r="A2107" s="29" t="s">
        <v>51</v>
      </c>
      <c r="B2107" s="29">
        <v>130980</v>
      </c>
      <c r="C2107" s="29">
        <v>32859</v>
      </c>
      <c r="D2107" s="29">
        <v>0</v>
      </c>
      <c r="E2107" s="29">
        <v>0</v>
      </c>
      <c r="F2107" s="29">
        <v>0</v>
      </c>
      <c r="G2107" s="29">
        <v>0</v>
      </c>
      <c r="H2107" s="29">
        <v>0</v>
      </c>
    </row>
    <row r="2108" spans="1:8" x14ac:dyDescent="0.25">
      <c r="A2108" s="29" t="s">
        <v>52</v>
      </c>
      <c r="B2108" s="29">
        <v>452743</v>
      </c>
      <c r="C2108" s="29">
        <v>48950</v>
      </c>
      <c r="D2108" s="29">
        <v>0</v>
      </c>
      <c r="E2108" s="29">
        <v>0</v>
      </c>
      <c r="F2108" s="29">
        <v>0</v>
      </c>
      <c r="G2108" s="29">
        <v>0</v>
      </c>
      <c r="H2108" s="29">
        <v>0</v>
      </c>
    </row>
    <row r="2109" spans="1:8" x14ac:dyDescent="0.25">
      <c r="A2109" s="29" t="s">
        <v>53</v>
      </c>
      <c r="B2109" s="29">
        <v>27828</v>
      </c>
      <c r="C2109" s="29">
        <v>15568</v>
      </c>
      <c r="D2109" s="29">
        <v>0</v>
      </c>
      <c r="E2109" s="29">
        <v>0</v>
      </c>
      <c r="F2109" s="29">
        <v>0</v>
      </c>
      <c r="G2109" s="29">
        <v>0</v>
      </c>
      <c r="H2109" s="29">
        <v>0</v>
      </c>
    </row>
    <row r="2110" spans="1:8" x14ac:dyDescent="0.25">
      <c r="A2110" s="29" t="s">
        <v>54</v>
      </c>
      <c r="B2110" s="29">
        <v>1346431</v>
      </c>
      <c r="C2110" s="29">
        <v>420654</v>
      </c>
      <c r="D2110" s="29">
        <v>0</v>
      </c>
      <c r="E2110" s="29">
        <v>0</v>
      </c>
      <c r="F2110" s="29">
        <v>0</v>
      </c>
      <c r="G2110" s="29">
        <v>0</v>
      </c>
      <c r="H2110" s="29">
        <v>0</v>
      </c>
    </row>
    <row r="2111" spans="1:8" x14ac:dyDescent="0.25">
      <c r="A2111" s="29" t="s">
        <v>55</v>
      </c>
      <c r="B2111" s="29">
        <v>3410196</v>
      </c>
      <c r="C2111" s="29">
        <v>1568294</v>
      </c>
      <c r="D2111" s="29">
        <v>0</v>
      </c>
      <c r="E2111" s="29">
        <v>0</v>
      </c>
      <c r="F2111" s="29">
        <v>0</v>
      </c>
      <c r="G2111" s="29">
        <v>0</v>
      </c>
      <c r="H2111" s="29">
        <v>0</v>
      </c>
    </row>
    <row r="2112" spans="1:8" x14ac:dyDescent="0.25">
      <c r="A2112" s="29" t="s">
        <v>56</v>
      </c>
      <c r="B2112" s="29">
        <v>265955</v>
      </c>
      <c r="C2112" s="29">
        <v>106483</v>
      </c>
      <c r="D2112" s="29">
        <v>0</v>
      </c>
      <c r="E2112" s="29">
        <v>0</v>
      </c>
      <c r="F2112" s="29">
        <v>0</v>
      </c>
      <c r="G2112" s="29">
        <v>0</v>
      </c>
      <c r="H2112" s="29">
        <v>0</v>
      </c>
    </row>
    <row r="2113" spans="1:8" x14ac:dyDescent="0.25">
      <c r="A2113" s="29" t="s">
        <v>57</v>
      </c>
      <c r="B2113" s="29">
        <v>140449</v>
      </c>
      <c r="C2113" s="29">
        <v>32283</v>
      </c>
      <c r="D2113" s="29">
        <v>0</v>
      </c>
      <c r="E2113" s="29">
        <v>0</v>
      </c>
      <c r="F2113" s="29">
        <v>0</v>
      </c>
      <c r="G2113" s="29">
        <v>0</v>
      </c>
      <c r="H2113" s="29">
        <v>0</v>
      </c>
    </row>
    <row r="2114" spans="1:8" x14ac:dyDescent="0.25">
      <c r="A2114" s="29" t="s">
        <v>58</v>
      </c>
      <c r="B2114" s="29">
        <v>209016</v>
      </c>
      <c r="C2114" s="29">
        <v>82305</v>
      </c>
      <c r="D2114" s="29">
        <v>0</v>
      </c>
      <c r="E2114" s="29">
        <v>0</v>
      </c>
      <c r="F2114" s="29">
        <v>0</v>
      </c>
      <c r="G2114" s="29">
        <v>0</v>
      </c>
      <c r="H2114" s="29">
        <v>0</v>
      </c>
    </row>
    <row r="2115" spans="1:8" x14ac:dyDescent="0.25">
      <c r="A2115" s="29" t="s">
        <v>59</v>
      </c>
      <c r="B2115" s="29">
        <v>26568</v>
      </c>
      <c r="C2115" s="29">
        <v>0</v>
      </c>
      <c r="D2115" s="29">
        <v>0</v>
      </c>
      <c r="E2115" s="29">
        <v>0</v>
      </c>
      <c r="F2115" s="29">
        <v>0</v>
      </c>
      <c r="G2115" s="29">
        <v>0</v>
      </c>
      <c r="H2115" s="29">
        <v>0</v>
      </c>
    </row>
    <row r="2116" spans="1:8" x14ac:dyDescent="0.25">
      <c r="A2116" s="29" t="s">
        <v>571</v>
      </c>
      <c r="B2116" s="29"/>
      <c r="C2116" s="29"/>
      <c r="D2116" s="29"/>
      <c r="E2116" s="29"/>
      <c r="F2116" s="29"/>
      <c r="G2116" s="29"/>
      <c r="H2116" s="29"/>
    </row>
    <row r="2117" spans="1:8" x14ac:dyDescent="0.25">
      <c r="A2117" s="29" t="s">
        <v>60</v>
      </c>
      <c r="B2117" s="29" t="s">
        <v>1</v>
      </c>
      <c r="C2117" s="29" t="s">
        <v>2</v>
      </c>
      <c r="D2117" s="29" t="s">
        <v>3</v>
      </c>
      <c r="E2117" s="29" t="s">
        <v>4</v>
      </c>
      <c r="F2117" s="29" t="s">
        <v>5</v>
      </c>
      <c r="G2117" s="29" t="s">
        <v>6</v>
      </c>
      <c r="H2117" s="29" t="s">
        <v>7</v>
      </c>
    </row>
    <row r="2118" spans="1:8" x14ac:dyDescent="0.25">
      <c r="A2118" s="29" t="s">
        <v>8</v>
      </c>
      <c r="B2118" s="29" t="s">
        <v>35</v>
      </c>
      <c r="C2118" s="29" t="s">
        <v>35</v>
      </c>
      <c r="D2118" s="29" t="s">
        <v>35</v>
      </c>
      <c r="E2118" s="29" t="s">
        <v>35</v>
      </c>
      <c r="F2118" s="29" t="s">
        <v>35</v>
      </c>
      <c r="G2118" s="29" t="s">
        <v>35</v>
      </c>
      <c r="H2118" s="29" t="s">
        <v>35</v>
      </c>
    </row>
    <row r="2119" spans="1:8" x14ac:dyDescent="0.25">
      <c r="A2119" s="29" t="s">
        <v>61</v>
      </c>
      <c r="B2119" s="29">
        <v>0</v>
      </c>
      <c r="C2119" s="29">
        <v>0</v>
      </c>
      <c r="D2119" s="29">
        <v>0</v>
      </c>
      <c r="E2119" s="29">
        <v>0</v>
      </c>
      <c r="F2119" s="29">
        <v>0</v>
      </c>
      <c r="G2119" s="29">
        <v>0</v>
      </c>
      <c r="H2119" s="29">
        <v>0</v>
      </c>
    </row>
    <row r="2120" spans="1:8" x14ac:dyDescent="0.25">
      <c r="A2120" s="29" t="s">
        <v>62</v>
      </c>
      <c r="B2120" s="29">
        <v>0</v>
      </c>
      <c r="C2120" s="29">
        <v>0</v>
      </c>
      <c r="D2120" s="29">
        <v>0</v>
      </c>
      <c r="E2120" s="29">
        <v>0</v>
      </c>
      <c r="F2120" s="29">
        <v>0</v>
      </c>
      <c r="G2120" s="29">
        <v>0</v>
      </c>
      <c r="H2120" s="29">
        <v>0</v>
      </c>
    </row>
    <row r="2121" spans="1:8" x14ac:dyDescent="0.25">
      <c r="A2121" s="29" t="s">
        <v>63</v>
      </c>
      <c r="B2121" s="29">
        <v>0</v>
      </c>
      <c r="C2121" s="29">
        <v>0</v>
      </c>
      <c r="D2121" s="29">
        <v>0</v>
      </c>
      <c r="E2121" s="29">
        <v>0</v>
      </c>
      <c r="F2121" s="29">
        <v>0</v>
      </c>
      <c r="G2121" s="29">
        <v>0</v>
      </c>
      <c r="H2121" s="29">
        <v>0</v>
      </c>
    </row>
    <row r="2122" spans="1:8" x14ac:dyDescent="0.25">
      <c r="A2122" s="29" t="s">
        <v>64</v>
      </c>
      <c r="B2122" s="29">
        <v>0</v>
      </c>
      <c r="C2122" s="29">
        <v>0</v>
      </c>
      <c r="D2122" s="29">
        <v>0</v>
      </c>
      <c r="E2122" s="29">
        <v>0</v>
      </c>
      <c r="F2122" s="29">
        <v>0</v>
      </c>
      <c r="G2122" s="29">
        <v>0</v>
      </c>
      <c r="H2122" s="29">
        <v>0</v>
      </c>
    </row>
    <row r="2123" spans="1:8" x14ac:dyDescent="0.25">
      <c r="A2123" s="29" t="s">
        <v>65</v>
      </c>
      <c r="B2123" s="29">
        <v>0</v>
      </c>
      <c r="C2123" s="29">
        <v>0</v>
      </c>
      <c r="D2123" s="29">
        <v>0</v>
      </c>
      <c r="E2123" s="29">
        <v>0</v>
      </c>
      <c r="F2123" s="29">
        <v>0</v>
      </c>
      <c r="G2123" s="29">
        <v>0</v>
      </c>
      <c r="H2123" s="29">
        <v>0</v>
      </c>
    </row>
    <row r="2124" spans="1:8" x14ac:dyDescent="0.25">
      <c r="A2124" s="29" t="s">
        <v>66</v>
      </c>
      <c r="B2124" s="29">
        <v>0</v>
      </c>
      <c r="C2124" s="29">
        <v>0</v>
      </c>
      <c r="D2124" s="29">
        <v>0</v>
      </c>
      <c r="E2124" s="29">
        <v>0</v>
      </c>
      <c r="F2124" s="29">
        <v>0</v>
      </c>
      <c r="G2124" s="29">
        <v>0</v>
      </c>
      <c r="H2124" s="29">
        <v>0</v>
      </c>
    </row>
    <row r="2125" spans="1:8" x14ac:dyDescent="0.25">
      <c r="A2125" s="29" t="s">
        <v>67</v>
      </c>
      <c r="B2125" s="29">
        <v>503</v>
      </c>
      <c r="C2125" s="29">
        <v>88</v>
      </c>
      <c r="D2125" s="29">
        <v>0</v>
      </c>
      <c r="E2125" s="29">
        <v>0</v>
      </c>
      <c r="F2125" s="29">
        <v>0</v>
      </c>
      <c r="G2125" s="29">
        <v>0</v>
      </c>
      <c r="H2125" s="29">
        <v>0</v>
      </c>
    </row>
    <row r="2126" spans="1:8" x14ac:dyDescent="0.25">
      <c r="A2126" s="29" t="s">
        <v>68</v>
      </c>
      <c r="B2126" s="29">
        <v>182</v>
      </c>
      <c r="C2126" s="29">
        <v>36</v>
      </c>
      <c r="D2126" s="29">
        <v>0</v>
      </c>
      <c r="E2126" s="29">
        <v>0</v>
      </c>
      <c r="F2126" s="29">
        <v>0</v>
      </c>
      <c r="G2126" s="29">
        <v>0</v>
      </c>
      <c r="H2126" s="29">
        <v>0</v>
      </c>
    </row>
    <row r="2127" spans="1:8" x14ac:dyDescent="0.25">
      <c r="A2127" s="29" t="s">
        <v>69</v>
      </c>
      <c r="B2127" s="29">
        <v>332</v>
      </c>
      <c r="C2127" s="29">
        <v>126</v>
      </c>
      <c r="D2127" s="29">
        <v>0</v>
      </c>
      <c r="E2127" s="29">
        <v>0</v>
      </c>
      <c r="F2127" s="29">
        <v>0</v>
      </c>
      <c r="G2127" s="29">
        <v>0</v>
      </c>
      <c r="H2127" s="29">
        <v>0</v>
      </c>
    </row>
    <row r="2128" spans="1:8" x14ac:dyDescent="0.25">
      <c r="A2128" s="29" t="s">
        <v>70</v>
      </c>
      <c r="B2128" s="29">
        <v>197</v>
      </c>
      <c r="C2128" s="29">
        <v>40</v>
      </c>
      <c r="D2128" s="29">
        <v>0</v>
      </c>
      <c r="E2128" s="29">
        <v>0</v>
      </c>
      <c r="F2128" s="29">
        <v>0</v>
      </c>
      <c r="G2128" s="29">
        <v>0</v>
      </c>
      <c r="H2128" s="29">
        <v>0</v>
      </c>
    </row>
    <row r="2129" spans="1:8" x14ac:dyDescent="0.25">
      <c r="A2129" s="29" t="s">
        <v>71</v>
      </c>
      <c r="B2129" s="29">
        <v>391</v>
      </c>
      <c r="C2129" s="29">
        <v>79</v>
      </c>
      <c r="D2129" s="29">
        <v>0</v>
      </c>
      <c r="E2129" s="29">
        <v>0</v>
      </c>
      <c r="F2129" s="29">
        <v>0</v>
      </c>
      <c r="G2129" s="29">
        <v>0</v>
      </c>
      <c r="H2129" s="29">
        <v>0</v>
      </c>
    </row>
    <row r="2130" spans="1:8" x14ac:dyDescent="0.25">
      <c r="A2130" s="29" t="s">
        <v>72</v>
      </c>
      <c r="B2130" s="29">
        <v>704</v>
      </c>
      <c r="C2130" s="29">
        <v>235</v>
      </c>
      <c r="D2130" s="29">
        <v>0</v>
      </c>
      <c r="E2130" s="29">
        <v>0</v>
      </c>
      <c r="F2130" s="29">
        <v>0</v>
      </c>
      <c r="G2130" s="29">
        <v>0</v>
      </c>
      <c r="H2130" s="29">
        <v>0</v>
      </c>
    </row>
    <row r="2131" spans="1:8" x14ac:dyDescent="0.25">
      <c r="A2131" s="29" t="s">
        <v>73</v>
      </c>
      <c r="B2131" s="29">
        <v>668</v>
      </c>
      <c r="C2131" s="29">
        <v>131</v>
      </c>
      <c r="D2131" s="29">
        <v>0</v>
      </c>
      <c r="E2131" s="29">
        <v>0</v>
      </c>
      <c r="F2131" s="29">
        <v>0</v>
      </c>
      <c r="G2131" s="29">
        <v>0</v>
      </c>
      <c r="H2131" s="29">
        <v>0</v>
      </c>
    </row>
    <row r="2132" spans="1:8" x14ac:dyDescent="0.25">
      <c r="A2132" s="29" t="s">
        <v>74</v>
      </c>
      <c r="B2132" s="29">
        <v>207</v>
      </c>
      <c r="C2132" s="29">
        <v>15</v>
      </c>
      <c r="D2132" s="29">
        <v>0</v>
      </c>
      <c r="E2132" s="29">
        <v>0</v>
      </c>
      <c r="F2132" s="29">
        <v>0</v>
      </c>
      <c r="G2132" s="29">
        <v>0</v>
      </c>
      <c r="H2132" s="29">
        <v>0</v>
      </c>
    </row>
    <row r="2133" spans="1:8" x14ac:dyDescent="0.25">
      <c r="A2133" s="29" t="s">
        <v>75</v>
      </c>
      <c r="B2133" s="29">
        <v>134</v>
      </c>
      <c r="C2133" s="29">
        <v>28</v>
      </c>
      <c r="D2133" s="29">
        <v>0</v>
      </c>
      <c r="E2133" s="29">
        <v>0</v>
      </c>
      <c r="F2133" s="29">
        <v>0</v>
      </c>
      <c r="G2133" s="29">
        <v>0</v>
      </c>
      <c r="H2133" s="29">
        <v>0</v>
      </c>
    </row>
    <row r="2134" spans="1:8" x14ac:dyDescent="0.25">
      <c r="A2134" s="29" t="s">
        <v>76</v>
      </c>
      <c r="B2134" s="29">
        <v>113</v>
      </c>
      <c r="C2134" s="29">
        <v>30</v>
      </c>
      <c r="D2134" s="29">
        <v>0</v>
      </c>
      <c r="E2134" s="29">
        <v>0</v>
      </c>
      <c r="F2134" s="29">
        <v>0</v>
      </c>
      <c r="G2134" s="29">
        <v>0</v>
      </c>
      <c r="H2134" s="29">
        <v>0</v>
      </c>
    </row>
    <row r="2135" spans="1:8" x14ac:dyDescent="0.25">
      <c r="A2135" s="29" t="s">
        <v>77</v>
      </c>
      <c r="B2135" s="29">
        <v>559</v>
      </c>
      <c r="C2135" s="29">
        <v>295</v>
      </c>
      <c r="D2135" s="29">
        <v>0</v>
      </c>
      <c r="E2135" s="29">
        <v>0</v>
      </c>
      <c r="F2135" s="29">
        <v>0</v>
      </c>
      <c r="G2135" s="29">
        <v>0</v>
      </c>
      <c r="H2135" s="29">
        <v>0</v>
      </c>
    </row>
    <row r="2136" spans="1:8" x14ac:dyDescent="0.25">
      <c r="A2136" s="29" t="s">
        <v>78</v>
      </c>
      <c r="B2136" s="29">
        <v>796</v>
      </c>
      <c r="C2136" s="29">
        <v>215</v>
      </c>
      <c r="D2136" s="29">
        <v>0</v>
      </c>
      <c r="E2136" s="29">
        <v>0</v>
      </c>
      <c r="F2136" s="29">
        <v>0</v>
      </c>
      <c r="G2136" s="29">
        <v>0</v>
      </c>
      <c r="H2136" s="29">
        <v>0</v>
      </c>
    </row>
    <row r="2137" spans="1:8" x14ac:dyDescent="0.25">
      <c r="A2137" s="29" t="s">
        <v>79</v>
      </c>
      <c r="B2137" s="29">
        <v>2735</v>
      </c>
      <c r="C2137" s="29">
        <v>340</v>
      </c>
      <c r="D2137" s="29">
        <v>0</v>
      </c>
      <c r="E2137" s="29">
        <v>0</v>
      </c>
      <c r="F2137" s="29">
        <v>0</v>
      </c>
      <c r="G2137" s="29">
        <v>0</v>
      </c>
      <c r="H2137" s="29">
        <v>0</v>
      </c>
    </row>
    <row r="2138" spans="1:8" x14ac:dyDescent="0.25">
      <c r="A2138" s="29" t="s">
        <v>80</v>
      </c>
      <c r="B2138" s="29">
        <v>1621</v>
      </c>
      <c r="C2138" s="29">
        <v>553</v>
      </c>
      <c r="D2138" s="29">
        <v>0</v>
      </c>
      <c r="E2138" s="29">
        <v>0</v>
      </c>
      <c r="F2138" s="29">
        <v>0</v>
      </c>
      <c r="G2138" s="29">
        <v>0</v>
      </c>
      <c r="H2138" s="29">
        <v>0</v>
      </c>
    </row>
    <row r="2139" spans="1:8" x14ac:dyDescent="0.25">
      <c r="A2139" s="29" t="s">
        <v>81</v>
      </c>
      <c r="B2139" s="29">
        <v>772</v>
      </c>
      <c r="C2139" s="29">
        <v>221</v>
      </c>
      <c r="D2139" s="29">
        <v>0</v>
      </c>
      <c r="E2139" s="29">
        <v>0</v>
      </c>
      <c r="F2139" s="29">
        <v>0</v>
      </c>
      <c r="G2139" s="29">
        <v>0</v>
      </c>
      <c r="H2139" s="29">
        <v>0</v>
      </c>
    </row>
    <row r="2140" spans="1:8" x14ac:dyDescent="0.25">
      <c r="A2140" s="29" t="s">
        <v>82</v>
      </c>
      <c r="B2140" s="29">
        <v>1508</v>
      </c>
      <c r="C2140" s="29">
        <v>227</v>
      </c>
      <c r="D2140" s="29">
        <v>0</v>
      </c>
      <c r="E2140" s="29">
        <v>0</v>
      </c>
      <c r="F2140" s="29">
        <v>0</v>
      </c>
      <c r="G2140" s="29">
        <v>0</v>
      </c>
      <c r="H2140" s="29">
        <v>0</v>
      </c>
    </row>
    <row r="2141" spans="1:8" x14ac:dyDescent="0.25">
      <c r="A2141" s="29" t="s">
        <v>83</v>
      </c>
      <c r="B2141" s="29">
        <v>2353</v>
      </c>
      <c r="C2141" s="29">
        <v>905</v>
      </c>
      <c r="D2141" s="29">
        <v>0</v>
      </c>
      <c r="E2141" s="29">
        <v>0</v>
      </c>
      <c r="F2141" s="29">
        <v>0</v>
      </c>
      <c r="G2141" s="29">
        <v>0</v>
      </c>
      <c r="H2141" s="29">
        <v>0</v>
      </c>
    </row>
    <row r="2142" spans="1:8" x14ac:dyDescent="0.25">
      <c r="A2142" s="29" t="s">
        <v>84</v>
      </c>
      <c r="B2142" s="29">
        <v>2255</v>
      </c>
      <c r="C2142" s="29">
        <v>646</v>
      </c>
      <c r="D2142" s="29">
        <v>0</v>
      </c>
      <c r="E2142" s="29">
        <v>0</v>
      </c>
      <c r="F2142" s="29">
        <v>0</v>
      </c>
      <c r="G2142" s="29">
        <v>0</v>
      </c>
      <c r="H2142" s="29">
        <v>0</v>
      </c>
    </row>
    <row r="2143" spans="1:8" x14ac:dyDescent="0.25">
      <c r="A2143" s="29" t="s">
        <v>85</v>
      </c>
      <c r="B2143" s="29">
        <v>22175</v>
      </c>
      <c r="C2143" s="29">
        <v>3155</v>
      </c>
      <c r="D2143" s="29">
        <v>0</v>
      </c>
      <c r="E2143" s="29">
        <v>0</v>
      </c>
      <c r="F2143" s="29">
        <v>0</v>
      </c>
      <c r="G2143" s="29">
        <v>0</v>
      </c>
      <c r="H2143" s="29">
        <v>0</v>
      </c>
    </row>
    <row r="2144" spans="1:8" x14ac:dyDescent="0.25">
      <c r="A2144" s="29" t="s">
        <v>86</v>
      </c>
      <c r="B2144" s="29">
        <v>4844</v>
      </c>
      <c r="C2144" s="29">
        <v>1572</v>
      </c>
      <c r="D2144" s="29">
        <v>0</v>
      </c>
      <c r="E2144" s="29">
        <v>0</v>
      </c>
      <c r="F2144" s="29">
        <v>0</v>
      </c>
      <c r="G2144" s="29">
        <v>0</v>
      </c>
      <c r="H2144" s="29">
        <v>0</v>
      </c>
    </row>
    <row r="2145" spans="1:8" x14ac:dyDescent="0.25">
      <c r="A2145" s="29" t="s">
        <v>87</v>
      </c>
      <c r="B2145" s="29">
        <v>2546</v>
      </c>
      <c r="C2145" s="29">
        <v>868</v>
      </c>
      <c r="D2145" s="29">
        <v>0</v>
      </c>
      <c r="E2145" s="29">
        <v>0</v>
      </c>
      <c r="F2145" s="29">
        <v>0</v>
      </c>
      <c r="G2145" s="29">
        <v>0</v>
      </c>
      <c r="H2145" s="29">
        <v>0</v>
      </c>
    </row>
    <row r="2146" spans="1:8" x14ac:dyDescent="0.25">
      <c r="A2146" s="29" t="s">
        <v>88</v>
      </c>
      <c r="B2146" s="29">
        <v>4426</v>
      </c>
      <c r="C2146" s="29">
        <v>703</v>
      </c>
      <c r="D2146" s="29">
        <v>0</v>
      </c>
      <c r="E2146" s="29">
        <v>0</v>
      </c>
      <c r="F2146" s="29">
        <v>0</v>
      </c>
      <c r="G2146" s="29">
        <v>0</v>
      </c>
      <c r="H2146" s="29">
        <v>0</v>
      </c>
    </row>
    <row r="2147" spans="1:8" x14ac:dyDescent="0.25">
      <c r="A2147" s="29" t="s">
        <v>89</v>
      </c>
      <c r="B2147" s="29">
        <v>8930</v>
      </c>
      <c r="C2147" s="29">
        <v>3218</v>
      </c>
      <c r="D2147" s="29">
        <v>0</v>
      </c>
      <c r="E2147" s="29">
        <v>0</v>
      </c>
      <c r="F2147" s="29">
        <v>0</v>
      </c>
      <c r="G2147" s="29">
        <v>0</v>
      </c>
      <c r="H2147" s="29">
        <v>0</v>
      </c>
    </row>
    <row r="2148" spans="1:8" x14ac:dyDescent="0.25">
      <c r="A2148" s="29" t="s">
        <v>90</v>
      </c>
      <c r="B2148" s="29">
        <v>7514</v>
      </c>
      <c r="C2148" s="29">
        <v>2264</v>
      </c>
      <c r="D2148" s="29">
        <v>0</v>
      </c>
      <c r="E2148" s="29">
        <v>0</v>
      </c>
      <c r="F2148" s="29">
        <v>0</v>
      </c>
      <c r="G2148" s="29">
        <v>0</v>
      </c>
      <c r="H2148" s="29">
        <v>0</v>
      </c>
    </row>
    <row r="2149" spans="1:8" x14ac:dyDescent="0.25">
      <c r="A2149" s="29" t="s">
        <v>91</v>
      </c>
      <c r="B2149" s="29">
        <v>19024</v>
      </c>
      <c r="C2149" s="29">
        <v>3945</v>
      </c>
      <c r="D2149" s="29">
        <v>0</v>
      </c>
      <c r="E2149" s="29">
        <v>0</v>
      </c>
      <c r="F2149" s="29">
        <v>0</v>
      </c>
      <c r="G2149" s="29">
        <v>0</v>
      </c>
      <c r="H2149" s="29">
        <v>0</v>
      </c>
    </row>
    <row r="2150" spans="1:8" x14ac:dyDescent="0.25">
      <c r="A2150" s="29" t="s">
        <v>92</v>
      </c>
      <c r="B2150" s="29">
        <v>5123</v>
      </c>
      <c r="C2150" s="29">
        <v>460</v>
      </c>
      <c r="D2150" s="29">
        <v>0</v>
      </c>
      <c r="E2150" s="29">
        <v>0</v>
      </c>
      <c r="F2150" s="29">
        <v>0</v>
      </c>
      <c r="G2150" s="29">
        <v>0</v>
      </c>
      <c r="H2150" s="29">
        <v>0</v>
      </c>
    </row>
    <row r="2151" spans="1:8" x14ac:dyDescent="0.25">
      <c r="A2151" s="29" t="s">
        <v>93</v>
      </c>
      <c r="B2151" s="29">
        <v>3412</v>
      </c>
      <c r="C2151" s="29">
        <v>2954</v>
      </c>
      <c r="D2151" s="29">
        <v>0</v>
      </c>
      <c r="E2151" s="29">
        <v>0</v>
      </c>
      <c r="F2151" s="29">
        <v>0</v>
      </c>
      <c r="G2151" s="29">
        <v>0</v>
      </c>
      <c r="H2151" s="29">
        <v>0</v>
      </c>
    </row>
    <row r="2152" spans="1:8" x14ac:dyDescent="0.25">
      <c r="A2152" s="29" t="s">
        <v>94</v>
      </c>
      <c r="B2152" s="29">
        <v>9759</v>
      </c>
      <c r="C2152" s="29">
        <v>2558</v>
      </c>
      <c r="D2152" s="29">
        <v>0</v>
      </c>
      <c r="E2152" s="29">
        <v>0</v>
      </c>
      <c r="F2152" s="29">
        <v>0</v>
      </c>
      <c r="G2152" s="29">
        <v>0</v>
      </c>
      <c r="H2152" s="29">
        <v>0</v>
      </c>
    </row>
    <row r="2153" spans="1:8" x14ac:dyDescent="0.25">
      <c r="A2153" s="29" t="s">
        <v>95</v>
      </c>
      <c r="B2153" s="29">
        <v>5421</v>
      </c>
      <c r="C2153" s="29">
        <v>1526</v>
      </c>
      <c r="D2153" s="29">
        <v>0</v>
      </c>
      <c r="E2153" s="29">
        <v>0</v>
      </c>
      <c r="F2153" s="29">
        <v>0</v>
      </c>
      <c r="G2153" s="29">
        <v>0</v>
      </c>
      <c r="H2153" s="29">
        <v>0</v>
      </c>
    </row>
    <row r="2154" spans="1:8" x14ac:dyDescent="0.25">
      <c r="A2154" s="29" t="s">
        <v>96</v>
      </c>
      <c r="B2154" s="29">
        <v>10476</v>
      </c>
      <c r="C2154" s="29">
        <v>5111</v>
      </c>
      <c r="D2154" s="29">
        <v>0</v>
      </c>
      <c r="E2154" s="29">
        <v>0</v>
      </c>
      <c r="F2154" s="29">
        <v>0</v>
      </c>
      <c r="G2154" s="29">
        <v>0</v>
      </c>
      <c r="H2154" s="29">
        <v>0</v>
      </c>
    </row>
    <row r="2155" spans="1:8" x14ac:dyDescent="0.25">
      <c r="A2155" s="29" t="s">
        <v>97</v>
      </c>
      <c r="B2155" s="29">
        <v>1401</v>
      </c>
      <c r="C2155" s="29">
        <v>472</v>
      </c>
      <c r="D2155" s="29">
        <v>0</v>
      </c>
      <c r="E2155" s="29">
        <v>0</v>
      </c>
      <c r="F2155" s="29">
        <v>0</v>
      </c>
      <c r="G2155" s="29">
        <v>0</v>
      </c>
      <c r="H2155" s="29">
        <v>0</v>
      </c>
    </row>
    <row r="2156" spans="1:8" x14ac:dyDescent="0.25">
      <c r="A2156" s="29" t="s">
        <v>98</v>
      </c>
      <c r="B2156" s="29">
        <v>9487</v>
      </c>
      <c r="C2156" s="29">
        <v>4054</v>
      </c>
      <c r="D2156" s="29">
        <v>0</v>
      </c>
      <c r="E2156" s="29">
        <v>0</v>
      </c>
      <c r="F2156" s="29">
        <v>0</v>
      </c>
      <c r="G2156" s="29">
        <v>0</v>
      </c>
      <c r="H2156" s="29">
        <v>0</v>
      </c>
    </row>
    <row r="2157" spans="1:8" x14ac:dyDescent="0.25">
      <c r="A2157" s="29" t="s">
        <v>99</v>
      </c>
      <c r="B2157" s="29">
        <v>8286</v>
      </c>
      <c r="C2157" s="29">
        <v>7128</v>
      </c>
      <c r="D2157" s="29">
        <v>0</v>
      </c>
      <c r="E2157" s="29">
        <v>0</v>
      </c>
      <c r="F2157" s="29">
        <v>0</v>
      </c>
      <c r="G2157" s="29">
        <v>0</v>
      </c>
      <c r="H2157" s="29">
        <v>0</v>
      </c>
    </row>
    <row r="2158" spans="1:8" x14ac:dyDescent="0.25">
      <c r="A2158" s="29" t="s">
        <v>100</v>
      </c>
      <c r="B2158" s="29">
        <v>1759</v>
      </c>
      <c r="C2158" s="29">
        <v>628</v>
      </c>
      <c r="D2158" s="29">
        <v>0</v>
      </c>
      <c r="E2158" s="29">
        <v>0</v>
      </c>
      <c r="F2158" s="29">
        <v>0</v>
      </c>
      <c r="G2158" s="29">
        <v>0</v>
      </c>
      <c r="H2158" s="29">
        <v>0</v>
      </c>
    </row>
    <row r="2159" spans="1:8" x14ac:dyDescent="0.25">
      <c r="A2159" s="29" t="s">
        <v>101</v>
      </c>
      <c r="B2159" s="29">
        <v>3761</v>
      </c>
      <c r="C2159" s="29">
        <v>1870</v>
      </c>
      <c r="D2159" s="29">
        <v>0</v>
      </c>
      <c r="E2159" s="29">
        <v>0</v>
      </c>
      <c r="F2159" s="29">
        <v>0</v>
      </c>
      <c r="G2159" s="29">
        <v>0</v>
      </c>
      <c r="H2159" s="29">
        <v>0</v>
      </c>
    </row>
    <row r="2160" spans="1:8" x14ac:dyDescent="0.25">
      <c r="A2160" s="29" t="s">
        <v>102</v>
      </c>
      <c r="B2160" s="29">
        <v>2171</v>
      </c>
      <c r="C2160" s="29">
        <v>750</v>
      </c>
      <c r="D2160" s="29">
        <v>0</v>
      </c>
      <c r="E2160" s="29">
        <v>0</v>
      </c>
      <c r="F2160" s="29">
        <v>0</v>
      </c>
      <c r="G2160" s="29">
        <v>0</v>
      </c>
      <c r="H2160" s="29">
        <v>0</v>
      </c>
    </row>
    <row r="2161" spans="1:8" x14ac:dyDescent="0.25">
      <c r="A2161" s="29" t="s">
        <v>572</v>
      </c>
      <c r="B2161" s="29"/>
      <c r="C2161" s="29"/>
      <c r="D2161" s="29"/>
      <c r="E2161" s="29"/>
      <c r="F2161" s="29"/>
      <c r="G2161" s="29"/>
      <c r="H2161" s="29"/>
    </row>
    <row r="2162" spans="1:8" x14ac:dyDescent="0.25">
      <c r="A2162" s="29" t="s">
        <v>0</v>
      </c>
      <c r="B2162" s="29" t="s">
        <v>1</v>
      </c>
      <c r="C2162" s="29" t="s">
        <v>2</v>
      </c>
      <c r="D2162" s="29" t="s">
        <v>3</v>
      </c>
      <c r="E2162" s="29" t="s">
        <v>4</v>
      </c>
      <c r="F2162" s="29" t="s">
        <v>5</v>
      </c>
      <c r="G2162" s="29" t="s">
        <v>6</v>
      </c>
      <c r="H2162" s="29" t="s">
        <v>7</v>
      </c>
    </row>
    <row r="2163" spans="1:8" x14ac:dyDescent="0.25">
      <c r="A2163" s="29" t="s">
        <v>8</v>
      </c>
      <c r="B2163" s="29" t="s">
        <v>9</v>
      </c>
      <c r="C2163" s="29" t="s">
        <v>9</v>
      </c>
      <c r="D2163" s="29" t="s">
        <v>9</v>
      </c>
      <c r="E2163" s="29" t="s">
        <v>9</v>
      </c>
      <c r="F2163" s="29" t="s">
        <v>9</v>
      </c>
      <c r="G2163" s="29" t="s">
        <v>9</v>
      </c>
      <c r="H2163" s="29" t="s">
        <v>9</v>
      </c>
    </row>
    <row r="2164" spans="1:8" x14ac:dyDescent="0.25">
      <c r="A2164" s="29" t="s">
        <v>10</v>
      </c>
      <c r="B2164" s="29">
        <v>0</v>
      </c>
      <c r="C2164" s="29">
        <v>0</v>
      </c>
      <c r="D2164" s="29">
        <v>0</v>
      </c>
      <c r="E2164" s="29">
        <v>0</v>
      </c>
      <c r="F2164" s="29">
        <v>0</v>
      </c>
      <c r="G2164" s="29">
        <v>0</v>
      </c>
      <c r="H2164" s="29">
        <v>0</v>
      </c>
    </row>
    <row r="2165" spans="1:8" x14ac:dyDescent="0.25">
      <c r="A2165" s="29" t="s">
        <v>11</v>
      </c>
      <c r="B2165" s="29">
        <v>0</v>
      </c>
      <c r="C2165" s="29">
        <v>0</v>
      </c>
      <c r="D2165" s="29">
        <v>0</v>
      </c>
      <c r="E2165" s="29">
        <v>0</v>
      </c>
      <c r="F2165" s="29">
        <v>0</v>
      </c>
      <c r="G2165" s="29">
        <v>0</v>
      </c>
      <c r="H2165" s="29">
        <v>0</v>
      </c>
    </row>
    <row r="2166" spans="1:8" x14ac:dyDescent="0.25">
      <c r="A2166" s="29" t="s">
        <v>12</v>
      </c>
      <c r="B2166" s="29">
        <v>0</v>
      </c>
      <c r="C2166" s="29">
        <v>0</v>
      </c>
      <c r="D2166" s="29">
        <v>0</v>
      </c>
      <c r="E2166" s="29">
        <v>0</v>
      </c>
      <c r="F2166" s="29">
        <v>0</v>
      </c>
      <c r="G2166" s="29">
        <v>0</v>
      </c>
      <c r="H2166" s="29">
        <v>0</v>
      </c>
    </row>
    <row r="2167" spans="1:8" x14ac:dyDescent="0.25">
      <c r="A2167" s="29" t="s">
        <v>13</v>
      </c>
      <c r="B2167" s="29">
        <v>0</v>
      </c>
      <c r="C2167" s="29">
        <v>0</v>
      </c>
      <c r="D2167" s="29">
        <v>0</v>
      </c>
      <c r="E2167" s="29">
        <v>0</v>
      </c>
      <c r="F2167" s="29">
        <v>0</v>
      </c>
      <c r="G2167" s="29">
        <v>0</v>
      </c>
      <c r="H2167" s="29">
        <v>0</v>
      </c>
    </row>
    <row r="2168" spans="1:8" x14ac:dyDescent="0.25">
      <c r="A2168" s="29" t="s">
        <v>14</v>
      </c>
      <c r="B2168" s="29">
        <v>0</v>
      </c>
      <c r="C2168" s="29">
        <v>0</v>
      </c>
      <c r="D2168" s="29">
        <v>0</v>
      </c>
      <c r="E2168" s="29">
        <v>0</v>
      </c>
      <c r="F2168" s="29">
        <v>0</v>
      </c>
      <c r="G2168" s="29">
        <v>0</v>
      </c>
      <c r="H2168" s="29">
        <v>0</v>
      </c>
    </row>
    <row r="2169" spans="1:8" x14ac:dyDescent="0.25">
      <c r="A2169" s="29" t="s">
        <v>15</v>
      </c>
      <c r="B2169" s="29">
        <v>0</v>
      </c>
      <c r="C2169" s="29">
        <v>0</v>
      </c>
      <c r="D2169" s="29">
        <v>0</v>
      </c>
      <c r="E2169" s="29">
        <v>0</v>
      </c>
      <c r="F2169" s="29">
        <v>0</v>
      </c>
      <c r="G2169" s="29">
        <v>0</v>
      </c>
      <c r="H2169" s="29">
        <v>0</v>
      </c>
    </row>
    <row r="2170" spans="1:8" x14ac:dyDescent="0.25">
      <c r="A2170" s="29" t="s">
        <v>16</v>
      </c>
      <c r="B2170" s="29">
        <v>0</v>
      </c>
      <c r="C2170" s="29">
        <v>0</v>
      </c>
      <c r="D2170" s="29">
        <v>0</v>
      </c>
      <c r="E2170" s="29">
        <v>0</v>
      </c>
      <c r="F2170" s="29">
        <v>0</v>
      </c>
      <c r="G2170" s="29">
        <v>0</v>
      </c>
      <c r="H2170" s="29">
        <v>0</v>
      </c>
    </row>
    <row r="2171" spans="1:8" x14ac:dyDescent="0.25">
      <c r="A2171" s="29" t="s">
        <v>17</v>
      </c>
      <c r="B2171" s="29">
        <v>0</v>
      </c>
      <c r="C2171" s="29">
        <v>0</v>
      </c>
      <c r="D2171" s="29">
        <v>0</v>
      </c>
      <c r="E2171" s="29">
        <v>0</v>
      </c>
      <c r="F2171" s="29">
        <v>0</v>
      </c>
      <c r="G2171" s="29">
        <v>0</v>
      </c>
      <c r="H2171" s="29">
        <v>0</v>
      </c>
    </row>
    <row r="2172" spans="1:8" x14ac:dyDescent="0.25">
      <c r="A2172" s="29" t="s">
        <v>18</v>
      </c>
      <c r="B2172" s="29">
        <v>0</v>
      </c>
      <c r="C2172" s="29">
        <v>0</v>
      </c>
      <c r="D2172" s="29">
        <v>0</v>
      </c>
      <c r="E2172" s="29">
        <v>0</v>
      </c>
      <c r="F2172" s="29">
        <v>0</v>
      </c>
      <c r="G2172" s="29">
        <v>0</v>
      </c>
      <c r="H2172" s="29">
        <v>0</v>
      </c>
    </row>
    <row r="2173" spans="1:8" x14ac:dyDescent="0.25">
      <c r="A2173" s="29" t="s">
        <v>19</v>
      </c>
      <c r="B2173" s="29">
        <v>0</v>
      </c>
      <c r="C2173" s="29">
        <v>0</v>
      </c>
      <c r="D2173" s="29">
        <v>0</v>
      </c>
      <c r="E2173" s="29">
        <v>0</v>
      </c>
      <c r="F2173" s="29">
        <v>0</v>
      </c>
      <c r="G2173" s="29">
        <v>0</v>
      </c>
      <c r="H2173" s="29">
        <v>0</v>
      </c>
    </row>
    <row r="2174" spans="1:8" x14ac:dyDescent="0.25">
      <c r="A2174" s="29" t="s">
        <v>20</v>
      </c>
      <c r="B2174" s="29">
        <v>1</v>
      </c>
      <c r="C2174" s="29">
        <v>0</v>
      </c>
      <c r="D2174" s="29">
        <v>0</v>
      </c>
      <c r="E2174" s="29">
        <v>0</v>
      </c>
      <c r="F2174" s="29">
        <v>0</v>
      </c>
      <c r="G2174" s="29">
        <v>0</v>
      </c>
      <c r="H2174" s="29">
        <v>1</v>
      </c>
    </row>
    <row r="2175" spans="1:8" x14ac:dyDescent="0.25">
      <c r="A2175" s="29" t="s">
        <v>21</v>
      </c>
      <c r="B2175" s="29">
        <v>0</v>
      </c>
      <c r="C2175" s="29">
        <v>0</v>
      </c>
      <c r="D2175" s="29">
        <v>0</v>
      </c>
      <c r="E2175" s="29">
        <v>0</v>
      </c>
      <c r="F2175" s="29">
        <v>0</v>
      </c>
      <c r="G2175" s="29">
        <v>0</v>
      </c>
      <c r="H2175" s="29">
        <v>0</v>
      </c>
    </row>
    <row r="2176" spans="1:8" x14ac:dyDescent="0.25">
      <c r="A2176" s="29" t="s">
        <v>22</v>
      </c>
      <c r="B2176" s="29">
        <v>0</v>
      </c>
      <c r="C2176" s="29">
        <v>0</v>
      </c>
      <c r="D2176" s="29">
        <v>0</v>
      </c>
      <c r="E2176" s="29">
        <v>0</v>
      </c>
      <c r="F2176" s="29">
        <v>0</v>
      </c>
      <c r="G2176" s="29">
        <v>0</v>
      </c>
      <c r="H2176" s="29">
        <v>0</v>
      </c>
    </row>
    <row r="2177" spans="1:8" x14ac:dyDescent="0.25">
      <c r="A2177" s="29" t="s">
        <v>573</v>
      </c>
      <c r="B2177" s="29"/>
      <c r="C2177" s="29"/>
      <c r="D2177" s="29"/>
      <c r="E2177" s="29"/>
      <c r="F2177" s="29"/>
      <c r="G2177" s="29"/>
      <c r="H2177" s="29"/>
    </row>
    <row r="2178" spans="1:8" x14ac:dyDescent="0.25">
      <c r="A2178" s="29" t="s">
        <v>23</v>
      </c>
      <c r="B2178" s="29" t="s">
        <v>1</v>
      </c>
      <c r="C2178" s="29" t="s">
        <v>2</v>
      </c>
      <c r="D2178" s="29" t="s">
        <v>3</v>
      </c>
      <c r="E2178" s="29" t="s">
        <v>4</v>
      </c>
      <c r="F2178" s="29" t="s">
        <v>5</v>
      </c>
      <c r="G2178" s="29" t="s">
        <v>6</v>
      </c>
      <c r="H2178" s="29" t="s">
        <v>7</v>
      </c>
    </row>
    <row r="2179" spans="1:8" x14ac:dyDescent="0.25">
      <c r="A2179" s="29" t="s">
        <v>8</v>
      </c>
      <c r="B2179" s="29" t="s">
        <v>9</v>
      </c>
      <c r="C2179" s="29" t="s">
        <v>9</v>
      </c>
      <c r="D2179" s="29" t="s">
        <v>9</v>
      </c>
      <c r="E2179" s="29" t="s">
        <v>9</v>
      </c>
      <c r="F2179" s="29" t="s">
        <v>9</v>
      </c>
      <c r="G2179" s="29" t="s">
        <v>9</v>
      </c>
      <c r="H2179" s="29" t="s">
        <v>9</v>
      </c>
    </row>
    <row r="2180" spans="1:8" x14ac:dyDescent="0.25">
      <c r="A2180" s="29" t="s">
        <v>10</v>
      </c>
      <c r="B2180" s="29">
        <v>0</v>
      </c>
      <c r="C2180" s="29">
        <v>0</v>
      </c>
      <c r="D2180" s="29">
        <v>0</v>
      </c>
      <c r="E2180" s="29">
        <v>0</v>
      </c>
      <c r="F2180" s="29">
        <v>0</v>
      </c>
      <c r="G2180" s="29">
        <v>0</v>
      </c>
      <c r="H2180" s="29">
        <v>0</v>
      </c>
    </row>
    <row r="2181" spans="1:8" x14ac:dyDescent="0.25">
      <c r="A2181" s="29" t="s">
        <v>11</v>
      </c>
      <c r="B2181" s="29">
        <v>0</v>
      </c>
      <c r="C2181" s="29">
        <v>0</v>
      </c>
      <c r="D2181" s="29">
        <v>0</v>
      </c>
      <c r="E2181" s="29">
        <v>0</v>
      </c>
      <c r="F2181" s="29">
        <v>0</v>
      </c>
      <c r="G2181" s="29">
        <v>0</v>
      </c>
      <c r="H2181" s="29">
        <v>0</v>
      </c>
    </row>
    <row r="2182" spans="1:8" x14ac:dyDescent="0.25">
      <c r="A2182" s="29" t="s">
        <v>12</v>
      </c>
      <c r="B2182" s="29">
        <v>0</v>
      </c>
      <c r="C2182" s="29">
        <v>0</v>
      </c>
      <c r="D2182" s="29">
        <v>0</v>
      </c>
      <c r="E2182" s="29">
        <v>0</v>
      </c>
      <c r="F2182" s="29">
        <v>0</v>
      </c>
      <c r="G2182" s="29">
        <v>0</v>
      </c>
      <c r="H2182" s="29">
        <v>0</v>
      </c>
    </row>
    <row r="2183" spans="1:8" x14ac:dyDescent="0.25">
      <c r="A2183" s="29" t="s">
        <v>13</v>
      </c>
      <c r="B2183" s="29">
        <v>0</v>
      </c>
      <c r="C2183" s="29">
        <v>0</v>
      </c>
      <c r="D2183" s="29">
        <v>0</v>
      </c>
      <c r="E2183" s="29">
        <v>0</v>
      </c>
      <c r="F2183" s="29">
        <v>0</v>
      </c>
      <c r="G2183" s="29">
        <v>0</v>
      </c>
      <c r="H2183" s="29">
        <v>0</v>
      </c>
    </row>
    <row r="2184" spans="1:8" x14ac:dyDescent="0.25">
      <c r="A2184" s="29" t="s">
        <v>14</v>
      </c>
      <c r="B2184" s="29">
        <v>0</v>
      </c>
      <c r="C2184" s="29">
        <v>0</v>
      </c>
      <c r="D2184" s="29">
        <v>0</v>
      </c>
      <c r="E2184" s="29">
        <v>0</v>
      </c>
      <c r="F2184" s="29">
        <v>0</v>
      </c>
      <c r="G2184" s="29">
        <v>0</v>
      </c>
      <c r="H2184" s="29">
        <v>0</v>
      </c>
    </row>
    <row r="2185" spans="1:8" x14ac:dyDescent="0.25">
      <c r="A2185" s="29" t="s">
        <v>15</v>
      </c>
      <c r="B2185" s="29">
        <v>0</v>
      </c>
      <c r="C2185" s="29">
        <v>0</v>
      </c>
      <c r="D2185" s="29">
        <v>0</v>
      </c>
      <c r="E2185" s="29">
        <v>0</v>
      </c>
      <c r="F2185" s="29">
        <v>0</v>
      </c>
      <c r="G2185" s="29">
        <v>0</v>
      </c>
      <c r="H2185" s="29">
        <v>0</v>
      </c>
    </row>
    <row r="2186" spans="1:8" x14ac:dyDescent="0.25">
      <c r="A2186" s="29" t="s">
        <v>16</v>
      </c>
      <c r="B2186" s="29">
        <v>0</v>
      </c>
      <c r="C2186" s="29">
        <v>0</v>
      </c>
      <c r="D2186" s="29">
        <v>0</v>
      </c>
      <c r="E2186" s="29">
        <v>0</v>
      </c>
      <c r="F2186" s="29">
        <v>0</v>
      </c>
      <c r="G2186" s="29">
        <v>0</v>
      </c>
      <c r="H2186" s="29">
        <v>0</v>
      </c>
    </row>
    <row r="2187" spans="1:8" x14ac:dyDescent="0.25">
      <c r="A2187" s="29" t="s">
        <v>17</v>
      </c>
      <c r="B2187" s="29">
        <v>0</v>
      </c>
      <c r="C2187" s="29">
        <v>0</v>
      </c>
      <c r="D2187" s="29">
        <v>0</v>
      </c>
      <c r="E2187" s="29">
        <v>0</v>
      </c>
      <c r="F2187" s="29">
        <v>0</v>
      </c>
      <c r="G2187" s="29">
        <v>0</v>
      </c>
      <c r="H2187" s="29">
        <v>0</v>
      </c>
    </row>
    <row r="2188" spans="1:8" x14ac:dyDescent="0.25">
      <c r="A2188" s="29" t="s">
        <v>18</v>
      </c>
      <c r="B2188" s="29">
        <v>0</v>
      </c>
      <c r="C2188" s="29">
        <v>0</v>
      </c>
      <c r="D2188" s="29">
        <v>0</v>
      </c>
      <c r="E2188" s="29">
        <v>0</v>
      </c>
      <c r="F2188" s="29">
        <v>0</v>
      </c>
      <c r="G2188" s="29">
        <v>0</v>
      </c>
      <c r="H2188" s="29">
        <v>0</v>
      </c>
    </row>
    <row r="2189" spans="1:8" x14ac:dyDescent="0.25">
      <c r="A2189" s="29" t="s">
        <v>19</v>
      </c>
      <c r="B2189" s="29">
        <v>0</v>
      </c>
      <c r="C2189" s="29">
        <v>0</v>
      </c>
      <c r="D2189" s="29">
        <v>0</v>
      </c>
      <c r="E2189" s="29">
        <v>0</v>
      </c>
      <c r="F2189" s="29">
        <v>0</v>
      </c>
      <c r="G2189" s="29">
        <v>0</v>
      </c>
      <c r="H2189" s="29">
        <v>0</v>
      </c>
    </row>
    <row r="2190" spans="1:8" x14ac:dyDescent="0.25">
      <c r="A2190" s="29" t="s">
        <v>20</v>
      </c>
      <c r="B2190" s="29">
        <v>0</v>
      </c>
      <c r="C2190" s="29">
        <v>0</v>
      </c>
      <c r="D2190" s="29">
        <v>0</v>
      </c>
      <c r="E2190" s="29">
        <v>0</v>
      </c>
      <c r="F2190" s="29">
        <v>0</v>
      </c>
      <c r="G2190" s="29">
        <v>0</v>
      </c>
      <c r="H2190" s="29">
        <v>0</v>
      </c>
    </row>
    <row r="2191" spans="1:8" x14ac:dyDescent="0.25">
      <c r="A2191" s="29" t="s">
        <v>21</v>
      </c>
      <c r="B2191" s="29">
        <v>0</v>
      </c>
      <c r="C2191" s="29">
        <v>0</v>
      </c>
      <c r="D2191" s="29">
        <v>0</v>
      </c>
      <c r="E2191" s="29">
        <v>0</v>
      </c>
      <c r="F2191" s="29">
        <v>0</v>
      </c>
      <c r="G2191" s="29">
        <v>0</v>
      </c>
      <c r="H2191" s="29">
        <v>0</v>
      </c>
    </row>
    <row r="2192" spans="1:8" x14ac:dyDescent="0.25">
      <c r="A2192" s="29" t="s">
        <v>22</v>
      </c>
      <c r="B2192" s="29">
        <v>0</v>
      </c>
      <c r="C2192" s="29">
        <v>0</v>
      </c>
      <c r="D2192" s="29">
        <v>0</v>
      </c>
      <c r="E2192" s="29">
        <v>0</v>
      </c>
      <c r="F2192" s="29">
        <v>0</v>
      </c>
      <c r="G2192" s="29">
        <v>0</v>
      </c>
      <c r="H2192" s="29">
        <v>0</v>
      </c>
    </row>
    <row r="2193" spans="1:8" x14ac:dyDescent="0.25">
      <c r="A2193" s="29" t="s">
        <v>574</v>
      </c>
      <c r="B2193" s="29"/>
      <c r="C2193" s="29"/>
      <c r="D2193" s="29"/>
      <c r="E2193" s="29"/>
      <c r="F2193" s="29"/>
      <c r="G2193" s="29"/>
      <c r="H2193" s="29"/>
    </row>
    <row r="2194" spans="1:8" x14ac:dyDescent="0.25">
      <c r="A2194" s="29" t="s">
        <v>24</v>
      </c>
      <c r="B2194" s="29" t="s">
        <v>1</v>
      </c>
      <c r="C2194" s="29" t="s">
        <v>2</v>
      </c>
      <c r="D2194" s="29" t="s">
        <v>3</v>
      </c>
      <c r="E2194" s="29" t="s">
        <v>4</v>
      </c>
      <c r="F2194" s="29" t="s">
        <v>5</v>
      </c>
      <c r="G2194" s="29" t="s">
        <v>6</v>
      </c>
      <c r="H2194" s="29" t="s">
        <v>7</v>
      </c>
    </row>
    <row r="2195" spans="1:8" x14ac:dyDescent="0.25">
      <c r="A2195" s="29" t="s">
        <v>8</v>
      </c>
      <c r="B2195" s="29" t="s">
        <v>9</v>
      </c>
      <c r="C2195" s="29" t="s">
        <v>9</v>
      </c>
      <c r="D2195" s="29" t="s">
        <v>9</v>
      </c>
      <c r="E2195" s="29" t="s">
        <v>9</v>
      </c>
      <c r="F2195" s="29" t="s">
        <v>9</v>
      </c>
      <c r="G2195" s="29" t="s">
        <v>9</v>
      </c>
      <c r="H2195" s="29" t="s">
        <v>9</v>
      </c>
    </row>
    <row r="2196" spans="1:8" x14ac:dyDescent="0.25">
      <c r="A2196" s="29" t="s">
        <v>25</v>
      </c>
      <c r="B2196" s="29">
        <v>110400</v>
      </c>
      <c r="C2196" s="29">
        <v>82800</v>
      </c>
      <c r="D2196" s="29">
        <v>0</v>
      </c>
      <c r="E2196" s="29">
        <v>0</v>
      </c>
      <c r="F2196" s="29">
        <v>0</v>
      </c>
      <c r="G2196" s="29">
        <v>0</v>
      </c>
      <c r="H2196" s="29">
        <v>0</v>
      </c>
    </row>
    <row r="2197" spans="1:8" x14ac:dyDescent="0.25">
      <c r="A2197" s="29" t="s">
        <v>26</v>
      </c>
      <c r="B2197" s="29">
        <v>6965</v>
      </c>
      <c r="C2197" s="29">
        <v>3100</v>
      </c>
      <c r="D2197" s="29">
        <v>0</v>
      </c>
      <c r="E2197" s="29">
        <v>0</v>
      </c>
      <c r="F2197" s="29">
        <v>0</v>
      </c>
      <c r="G2197" s="29">
        <v>0</v>
      </c>
      <c r="H2197" s="29">
        <v>0</v>
      </c>
    </row>
    <row r="2198" spans="1:8" x14ac:dyDescent="0.25">
      <c r="A2198" s="29" t="s">
        <v>27</v>
      </c>
      <c r="B2198" s="29">
        <v>0</v>
      </c>
      <c r="C2198" s="29">
        <v>0</v>
      </c>
      <c r="D2198" s="29">
        <v>0</v>
      </c>
      <c r="E2198" s="29">
        <v>0</v>
      </c>
      <c r="F2198" s="29">
        <v>0</v>
      </c>
      <c r="G2198" s="29">
        <v>0</v>
      </c>
      <c r="H2198" s="29">
        <v>0</v>
      </c>
    </row>
    <row r="2199" spans="1:8" x14ac:dyDescent="0.25">
      <c r="A2199" s="29" t="s">
        <v>28</v>
      </c>
      <c r="B2199" s="29">
        <v>0</v>
      </c>
      <c r="C2199" s="29">
        <v>0</v>
      </c>
      <c r="D2199" s="29">
        <v>0</v>
      </c>
      <c r="E2199" s="29">
        <v>0</v>
      </c>
      <c r="F2199" s="29">
        <v>0</v>
      </c>
      <c r="G2199" s="29">
        <v>0</v>
      </c>
      <c r="H2199" s="29">
        <v>0</v>
      </c>
    </row>
    <row r="2200" spans="1:8" x14ac:dyDescent="0.25">
      <c r="A2200" s="29" t="s">
        <v>29</v>
      </c>
      <c r="B2200" s="29">
        <v>960</v>
      </c>
      <c r="C2200" s="29">
        <v>0</v>
      </c>
      <c r="D2200" s="29">
        <v>0</v>
      </c>
      <c r="E2200" s="29">
        <v>0</v>
      </c>
      <c r="F2200" s="29">
        <v>0</v>
      </c>
      <c r="G2200" s="29">
        <v>0</v>
      </c>
      <c r="H2200" s="29">
        <v>0</v>
      </c>
    </row>
    <row r="2201" spans="1:8" x14ac:dyDescent="0.25">
      <c r="A2201" s="29" t="s">
        <v>30</v>
      </c>
      <c r="B2201" s="29">
        <v>0</v>
      </c>
      <c r="C2201" s="29">
        <v>0</v>
      </c>
      <c r="D2201" s="29">
        <v>0</v>
      </c>
      <c r="E2201" s="29">
        <v>0</v>
      </c>
      <c r="F2201" s="29">
        <v>0</v>
      </c>
      <c r="G2201" s="29">
        <v>0</v>
      </c>
      <c r="H2201" s="29">
        <v>0</v>
      </c>
    </row>
    <row r="2202" spans="1:8" x14ac:dyDescent="0.25">
      <c r="A2202" s="29" t="s">
        <v>31</v>
      </c>
      <c r="B2202" s="29">
        <v>1910</v>
      </c>
      <c r="C2202" s="29">
        <v>0</v>
      </c>
      <c r="D2202" s="29">
        <v>0</v>
      </c>
      <c r="E2202" s="29">
        <v>0</v>
      </c>
      <c r="F2202" s="29">
        <v>0</v>
      </c>
      <c r="G2202" s="29">
        <v>0</v>
      </c>
      <c r="H2202" s="29">
        <v>0</v>
      </c>
    </row>
    <row r="2203" spans="1:8" x14ac:dyDescent="0.25">
      <c r="A2203" s="29" t="s">
        <v>32</v>
      </c>
      <c r="B2203" s="29">
        <v>72110</v>
      </c>
      <c r="C2203" s="29">
        <v>11610</v>
      </c>
      <c r="D2203" s="29">
        <v>0</v>
      </c>
      <c r="E2203" s="29">
        <v>0</v>
      </c>
      <c r="F2203" s="29">
        <v>0</v>
      </c>
      <c r="G2203" s="29">
        <v>0</v>
      </c>
      <c r="H2203" s="29">
        <v>0</v>
      </c>
    </row>
    <row r="2204" spans="1:8" x14ac:dyDescent="0.25">
      <c r="A2204" s="29" t="s">
        <v>33</v>
      </c>
      <c r="B2204" s="29">
        <v>3680</v>
      </c>
      <c r="C2204" s="29">
        <v>600</v>
      </c>
      <c r="D2204" s="29">
        <v>0</v>
      </c>
      <c r="E2204" s="29">
        <v>0</v>
      </c>
      <c r="F2204" s="29">
        <v>0</v>
      </c>
      <c r="G2204" s="29">
        <v>0</v>
      </c>
      <c r="H2204" s="29">
        <v>0</v>
      </c>
    </row>
    <row r="2205" spans="1:8" x14ac:dyDescent="0.25">
      <c r="A2205" s="29" t="s">
        <v>575</v>
      </c>
      <c r="B2205" s="29"/>
      <c r="C2205" s="29"/>
      <c r="D2205" s="29"/>
      <c r="E2205" s="29"/>
      <c r="F2205" s="29"/>
      <c r="G2205" s="29"/>
      <c r="H2205" s="29"/>
    </row>
    <row r="2206" spans="1:8" x14ac:dyDescent="0.25">
      <c r="A2206" s="29" t="s">
        <v>34</v>
      </c>
      <c r="B2206" s="29" t="s">
        <v>1</v>
      </c>
      <c r="C2206" s="29" t="s">
        <v>2</v>
      </c>
      <c r="D2206" s="29" t="s">
        <v>3</v>
      </c>
      <c r="E2206" s="29" t="s">
        <v>4</v>
      </c>
      <c r="F2206" s="29" t="s">
        <v>5</v>
      </c>
      <c r="G2206" s="29" t="s">
        <v>6</v>
      </c>
      <c r="H2206" s="29" t="s">
        <v>7</v>
      </c>
    </row>
    <row r="2207" spans="1:8" x14ac:dyDescent="0.25">
      <c r="A2207" s="29" t="s">
        <v>8</v>
      </c>
      <c r="B2207" s="29" t="s">
        <v>35</v>
      </c>
      <c r="C2207" s="29" t="s">
        <v>35</v>
      </c>
      <c r="D2207" s="29" t="s">
        <v>35</v>
      </c>
      <c r="E2207" s="29" t="s">
        <v>35</v>
      </c>
      <c r="F2207" s="29" t="s">
        <v>35</v>
      </c>
      <c r="G2207" s="29" t="s">
        <v>35</v>
      </c>
      <c r="H2207" s="29" t="s">
        <v>35</v>
      </c>
    </row>
    <row r="2208" spans="1:8" x14ac:dyDescent="0.25">
      <c r="A2208" s="29" t="s">
        <v>10</v>
      </c>
      <c r="B2208" s="29">
        <v>0</v>
      </c>
      <c r="C2208" s="29">
        <v>0</v>
      </c>
      <c r="D2208" s="29">
        <v>0</v>
      </c>
      <c r="E2208" s="29">
        <v>0</v>
      </c>
      <c r="F2208" s="29">
        <v>0</v>
      </c>
      <c r="G2208" s="29">
        <v>0</v>
      </c>
      <c r="H2208" s="29">
        <v>0</v>
      </c>
    </row>
    <row r="2209" spans="1:8" x14ac:dyDescent="0.25">
      <c r="A2209" s="29" t="s">
        <v>36</v>
      </c>
      <c r="B2209" s="29">
        <v>168</v>
      </c>
      <c r="C2209" s="29">
        <v>0</v>
      </c>
      <c r="D2209" s="29">
        <v>0</v>
      </c>
      <c r="E2209" s="29">
        <v>0</v>
      </c>
      <c r="F2209" s="29">
        <v>0</v>
      </c>
      <c r="G2209" s="29">
        <v>0</v>
      </c>
      <c r="H2209" s="29">
        <v>0</v>
      </c>
    </row>
    <row r="2210" spans="1:8" x14ac:dyDescent="0.25">
      <c r="A2210" s="29" t="s">
        <v>37</v>
      </c>
      <c r="B2210" s="29">
        <v>100</v>
      </c>
      <c r="C2210" s="29">
        <v>0</v>
      </c>
      <c r="D2210" s="29">
        <v>0</v>
      </c>
      <c r="E2210" s="29">
        <v>0</v>
      </c>
      <c r="F2210" s="29">
        <v>0</v>
      </c>
      <c r="G2210" s="29">
        <v>0</v>
      </c>
      <c r="H2210" s="29">
        <v>0</v>
      </c>
    </row>
    <row r="2211" spans="1:8" x14ac:dyDescent="0.25">
      <c r="A2211" s="29" t="s">
        <v>38</v>
      </c>
      <c r="B2211" s="29">
        <v>7894</v>
      </c>
      <c r="C2211" s="29">
        <v>3477</v>
      </c>
      <c r="D2211" s="29">
        <v>0</v>
      </c>
      <c r="E2211" s="29">
        <v>0</v>
      </c>
      <c r="F2211" s="29">
        <v>0</v>
      </c>
      <c r="G2211" s="29">
        <v>0</v>
      </c>
      <c r="H2211" s="29">
        <v>0</v>
      </c>
    </row>
    <row r="2212" spans="1:8" x14ac:dyDescent="0.25">
      <c r="A2212" s="29" t="s">
        <v>39</v>
      </c>
      <c r="B2212" s="29">
        <v>1556</v>
      </c>
      <c r="C2212" s="29">
        <v>538</v>
      </c>
      <c r="D2212" s="29">
        <v>0</v>
      </c>
      <c r="E2212" s="29">
        <v>0</v>
      </c>
      <c r="F2212" s="29">
        <v>0</v>
      </c>
      <c r="G2212" s="29">
        <v>0</v>
      </c>
      <c r="H2212" s="29">
        <v>0</v>
      </c>
    </row>
    <row r="2213" spans="1:8" x14ac:dyDescent="0.25">
      <c r="A2213" s="29" t="s">
        <v>40</v>
      </c>
      <c r="B2213" s="29">
        <v>8633</v>
      </c>
      <c r="C2213" s="29">
        <v>6138</v>
      </c>
      <c r="D2213" s="29">
        <v>0</v>
      </c>
      <c r="E2213" s="29">
        <v>0</v>
      </c>
      <c r="F2213" s="29">
        <v>0</v>
      </c>
      <c r="G2213" s="29">
        <v>0</v>
      </c>
      <c r="H2213" s="29">
        <v>0</v>
      </c>
    </row>
    <row r="2214" spans="1:8" x14ac:dyDescent="0.25">
      <c r="A2214" s="29" t="s">
        <v>41</v>
      </c>
      <c r="B2214" s="29">
        <v>0</v>
      </c>
      <c r="C2214" s="29">
        <v>0</v>
      </c>
      <c r="D2214" s="29">
        <v>0</v>
      </c>
      <c r="E2214" s="29">
        <v>0</v>
      </c>
      <c r="F2214" s="29">
        <v>0</v>
      </c>
      <c r="G2214" s="29">
        <v>0</v>
      </c>
      <c r="H2214" s="29">
        <v>0</v>
      </c>
    </row>
    <row r="2215" spans="1:8" x14ac:dyDescent="0.25">
      <c r="A2215" s="29" t="s">
        <v>42</v>
      </c>
      <c r="B2215" s="29">
        <v>0</v>
      </c>
      <c r="C2215" s="29">
        <v>0</v>
      </c>
      <c r="D2215" s="29">
        <v>0</v>
      </c>
      <c r="E2215" s="29">
        <v>0</v>
      </c>
      <c r="F2215" s="29">
        <v>0</v>
      </c>
      <c r="G2215" s="29">
        <v>0</v>
      </c>
      <c r="H2215" s="29">
        <v>0</v>
      </c>
    </row>
    <row r="2216" spans="1:8" x14ac:dyDescent="0.25">
      <c r="A2216" s="29" t="s">
        <v>43</v>
      </c>
      <c r="B2216" s="29">
        <v>0</v>
      </c>
      <c r="C2216" s="29">
        <v>0</v>
      </c>
      <c r="D2216" s="29">
        <v>0</v>
      </c>
      <c r="E2216" s="29">
        <v>0</v>
      </c>
      <c r="F2216" s="29">
        <v>0</v>
      </c>
      <c r="G2216" s="29">
        <v>0</v>
      </c>
      <c r="H2216" s="29">
        <v>0</v>
      </c>
    </row>
    <row r="2217" spans="1:8" x14ac:dyDescent="0.25">
      <c r="A2217" s="29" t="s">
        <v>44</v>
      </c>
      <c r="B2217" s="29">
        <v>0</v>
      </c>
      <c r="C2217" s="29">
        <v>0</v>
      </c>
      <c r="D2217" s="29">
        <v>0</v>
      </c>
      <c r="E2217" s="29">
        <v>0</v>
      </c>
      <c r="F2217" s="29">
        <v>0</v>
      </c>
      <c r="G2217" s="29">
        <v>0</v>
      </c>
      <c r="H2217" s="29">
        <v>0</v>
      </c>
    </row>
    <row r="2218" spans="1:8" x14ac:dyDescent="0.25">
      <c r="A2218" s="29" t="s">
        <v>45</v>
      </c>
      <c r="B2218" s="29">
        <v>0</v>
      </c>
      <c r="C2218" s="29">
        <v>0</v>
      </c>
      <c r="D2218" s="29">
        <v>0</v>
      </c>
      <c r="E2218" s="29">
        <v>0</v>
      </c>
      <c r="F2218" s="29">
        <v>0</v>
      </c>
      <c r="G2218" s="29">
        <v>0</v>
      </c>
      <c r="H2218" s="29">
        <v>0</v>
      </c>
    </row>
    <row r="2219" spans="1:8" x14ac:dyDescent="0.25">
      <c r="A2219" s="29" t="s">
        <v>46</v>
      </c>
      <c r="B2219" s="29">
        <v>0</v>
      </c>
      <c r="C2219" s="29">
        <v>0</v>
      </c>
      <c r="D2219" s="29">
        <v>0</v>
      </c>
      <c r="E2219" s="29">
        <v>0</v>
      </c>
      <c r="F2219" s="29">
        <v>0</v>
      </c>
      <c r="G2219" s="29">
        <v>0</v>
      </c>
      <c r="H2219" s="29">
        <v>0</v>
      </c>
    </row>
    <row r="2220" spans="1:8" x14ac:dyDescent="0.25">
      <c r="A2220" s="29" t="s">
        <v>47</v>
      </c>
      <c r="B2220" s="29">
        <v>0</v>
      </c>
      <c r="C2220" s="29">
        <v>0</v>
      </c>
      <c r="D2220" s="29">
        <v>0</v>
      </c>
      <c r="E2220" s="29">
        <v>0</v>
      </c>
      <c r="F2220" s="29">
        <v>0</v>
      </c>
      <c r="G2220" s="29">
        <v>0</v>
      </c>
      <c r="H2220" s="29">
        <v>0</v>
      </c>
    </row>
    <row r="2221" spans="1:8" x14ac:dyDescent="0.25">
      <c r="A2221" s="29" t="s">
        <v>48</v>
      </c>
      <c r="B2221" s="29">
        <v>0</v>
      </c>
      <c r="C2221" s="29">
        <v>0</v>
      </c>
      <c r="D2221" s="29">
        <v>0</v>
      </c>
      <c r="E2221" s="29">
        <v>0</v>
      </c>
      <c r="F2221" s="29">
        <v>0</v>
      </c>
      <c r="G2221" s="29">
        <v>0</v>
      </c>
      <c r="H2221" s="29">
        <v>0</v>
      </c>
    </row>
    <row r="2222" spans="1:8" x14ac:dyDescent="0.25">
      <c r="A2222" s="29" t="s">
        <v>49</v>
      </c>
      <c r="B2222" s="29">
        <v>0</v>
      </c>
      <c r="C2222" s="29">
        <v>0</v>
      </c>
      <c r="D2222" s="29">
        <v>0</v>
      </c>
      <c r="E2222" s="29">
        <v>0</v>
      </c>
      <c r="F2222" s="29">
        <v>0</v>
      </c>
      <c r="G2222" s="29">
        <v>0</v>
      </c>
      <c r="H2222" s="29">
        <v>0</v>
      </c>
    </row>
    <row r="2223" spans="1:8" x14ac:dyDescent="0.25">
      <c r="A2223" s="29" t="s">
        <v>576</v>
      </c>
      <c r="B2223" s="29"/>
      <c r="C2223" s="29"/>
      <c r="D2223" s="29"/>
      <c r="E2223" s="29"/>
      <c r="F2223" s="29"/>
      <c r="G2223" s="29"/>
      <c r="H2223" s="29"/>
    </row>
    <row r="2224" spans="1:8" x14ac:dyDescent="0.25">
      <c r="A2224" s="29" t="s">
        <v>24</v>
      </c>
      <c r="B2224" s="29" t="s">
        <v>1</v>
      </c>
      <c r="C2224" s="29" t="s">
        <v>2</v>
      </c>
      <c r="D2224" s="29" t="s">
        <v>3</v>
      </c>
      <c r="E2224" s="29" t="s">
        <v>4</v>
      </c>
      <c r="F2224" s="29" t="s">
        <v>5</v>
      </c>
      <c r="G2224" s="29" t="s">
        <v>6</v>
      </c>
      <c r="H2224" s="29" t="s">
        <v>7</v>
      </c>
    </row>
    <row r="2225" spans="1:8" x14ac:dyDescent="0.25">
      <c r="A2225" s="29" t="s">
        <v>8</v>
      </c>
      <c r="B2225" s="29" t="s">
        <v>9</v>
      </c>
      <c r="C2225" s="29" t="s">
        <v>9</v>
      </c>
      <c r="D2225" s="29" t="s">
        <v>9</v>
      </c>
      <c r="E2225" s="29" t="s">
        <v>9</v>
      </c>
      <c r="F2225" s="29" t="s">
        <v>9</v>
      </c>
      <c r="G2225" s="29" t="s">
        <v>9</v>
      </c>
      <c r="H2225" s="29" t="s">
        <v>9</v>
      </c>
    </row>
    <row r="2226" spans="1:8" x14ac:dyDescent="0.25">
      <c r="A2226" s="29" t="s">
        <v>50</v>
      </c>
      <c r="B2226" s="29">
        <v>581764</v>
      </c>
      <c r="C2226" s="29">
        <v>298784</v>
      </c>
      <c r="D2226" s="29">
        <v>0</v>
      </c>
      <c r="E2226" s="29">
        <v>0</v>
      </c>
      <c r="F2226" s="29">
        <v>0</v>
      </c>
      <c r="G2226" s="29">
        <v>0</v>
      </c>
      <c r="H2226" s="29">
        <v>0</v>
      </c>
    </row>
    <row r="2227" spans="1:8" x14ac:dyDescent="0.25">
      <c r="A2227" s="29" t="s">
        <v>51</v>
      </c>
      <c r="B2227" s="29">
        <v>130980</v>
      </c>
      <c r="C2227" s="29">
        <v>32859</v>
      </c>
      <c r="D2227" s="29">
        <v>0</v>
      </c>
      <c r="E2227" s="29">
        <v>0</v>
      </c>
      <c r="F2227" s="29">
        <v>0</v>
      </c>
      <c r="G2227" s="29">
        <v>0</v>
      </c>
      <c r="H2227" s="29">
        <v>0</v>
      </c>
    </row>
    <row r="2228" spans="1:8" x14ac:dyDescent="0.25">
      <c r="A2228" s="29" t="s">
        <v>52</v>
      </c>
      <c r="B2228" s="29">
        <v>452743</v>
      </c>
      <c r="C2228" s="29">
        <v>48950</v>
      </c>
      <c r="D2228" s="29">
        <v>0</v>
      </c>
      <c r="E2228" s="29">
        <v>0</v>
      </c>
      <c r="F2228" s="29">
        <v>0</v>
      </c>
      <c r="G2228" s="29">
        <v>0</v>
      </c>
      <c r="H2228" s="29">
        <v>0</v>
      </c>
    </row>
    <row r="2229" spans="1:8" x14ac:dyDescent="0.25">
      <c r="A2229" s="29" t="s">
        <v>53</v>
      </c>
      <c r="B2229" s="29">
        <v>27828</v>
      </c>
      <c r="C2229" s="29">
        <v>15568</v>
      </c>
      <c r="D2229" s="29">
        <v>0</v>
      </c>
      <c r="E2229" s="29">
        <v>0</v>
      </c>
      <c r="F2229" s="29">
        <v>0</v>
      </c>
      <c r="G2229" s="29">
        <v>0</v>
      </c>
      <c r="H2229" s="29">
        <v>0</v>
      </c>
    </row>
    <row r="2230" spans="1:8" x14ac:dyDescent="0.25">
      <c r="A2230" s="29" t="s">
        <v>54</v>
      </c>
      <c r="B2230" s="29">
        <v>1346431</v>
      </c>
      <c r="C2230" s="29">
        <v>420654</v>
      </c>
      <c r="D2230" s="29">
        <v>0</v>
      </c>
      <c r="E2230" s="29">
        <v>0</v>
      </c>
      <c r="F2230" s="29">
        <v>0</v>
      </c>
      <c r="G2230" s="29">
        <v>0</v>
      </c>
      <c r="H2230" s="29">
        <v>0</v>
      </c>
    </row>
    <row r="2231" spans="1:8" x14ac:dyDescent="0.25">
      <c r="A2231" s="29" t="s">
        <v>55</v>
      </c>
      <c r="B2231" s="29">
        <v>3410196</v>
      </c>
      <c r="C2231" s="29">
        <v>1568294</v>
      </c>
      <c r="D2231" s="29">
        <v>0</v>
      </c>
      <c r="E2231" s="29">
        <v>0</v>
      </c>
      <c r="F2231" s="29">
        <v>0</v>
      </c>
      <c r="G2231" s="29">
        <v>0</v>
      </c>
      <c r="H2231" s="29">
        <v>0</v>
      </c>
    </row>
    <row r="2232" spans="1:8" x14ac:dyDescent="0.25">
      <c r="A2232" s="29" t="s">
        <v>56</v>
      </c>
      <c r="B2232" s="29">
        <v>265955</v>
      </c>
      <c r="C2232" s="29">
        <v>106483</v>
      </c>
      <c r="D2232" s="29">
        <v>0</v>
      </c>
      <c r="E2232" s="29">
        <v>0</v>
      </c>
      <c r="F2232" s="29">
        <v>0</v>
      </c>
      <c r="G2232" s="29">
        <v>0</v>
      </c>
      <c r="H2232" s="29">
        <v>0</v>
      </c>
    </row>
    <row r="2233" spans="1:8" x14ac:dyDescent="0.25">
      <c r="A2233" s="29" t="s">
        <v>57</v>
      </c>
      <c r="B2233" s="29">
        <v>140449</v>
      </c>
      <c r="C2233" s="29">
        <v>32283</v>
      </c>
      <c r="D2233" s="29">
        <v>0</v>
      </c>
      <c r="E2233" s="29">
        <v>0</v>
      </c>
      <c r="F2233" s="29">
        <v>0</v>
      </c>
      <c r="G2233" s="29">
        <v>0</v>
      </c>
      <c r="H2233" s="29">
        <v>0</v>
      </c>
    </row>
    <row r="2234" spans="1:8" x14ac:dyDescent="0.25">
      <c r="A2234" s="29" t="s">
        <v>58</v>
      </c>
      <c r="B2234" s="29">
        <v>209016</v>
      </c>
      <c r="C2234" s="29">
        <v>82305</v>
      </c>
      <c r="D2234" s="29">
        <v>0</v>
      </c>
      <c r="E2234" s="29">
        <v>0</v>
      </c>
      <c r="F2234" s="29">
        <v>0</v>
      </c>
      <c r="G2234" s="29">
        <v>0</v>
      </c>
      <c r="H2234" s="29">
        <v>0</v>
      </c>
    </row>
    <row r="2235" spans="1:8" x14ac:dyDescent="0.25">
      <c r="A2235" s="29" t="s">
        <v>59</v>
      </c>
      <c r="B2235" s="29">
        <v>26568</v>
      </c>
      <c r="C2235" s="29">
        <v>0</v>
      </c>
      <c r="D2235" s="29">
        <v>0</v>
      </c>
      <c r="E2235" s="29">
        <v>0</v>
      </c>
      <c r="F2235" s="29">
        <v>0</v>
      </c>
      <c r="G2235" s="29">
        <v>0</v>
      </c>
      <c r="H2235" s="29">
        <v>0</v>
      </c>
    </row>
    <row r="2236" spans="1:8" x14ac:dyDescent="0.25">
      <c r="A2236" s="29" t="s">
        <v>577</v>
      </c>
      <c r="B2236" s="29"/>
      <c r="C2236" s="29"/>
      <c r="D2236" s="29"/>
      <c r="E2236" s="29"/>
      <c r="F2236" s="29"/>
      <c r="G2236" s="29"/>
      <c r="H2236" s="29"/>
    </row>
    <row r="2237" spans="1:8" x14ac:dyDescent="0.25">
      <c r="A2237" s="29" t="s">
        <v>60</v>
      </c>
      <c r="B2237" s="29" t="s">
        <v>1</v>
      </c>
      <c r="C2237" s="29" t="s">
        <v>2</v>
      </c>
      <c r="D2237" s="29" t="s">
        <v>3</v>
      </c>
      <c r="E2237" s="29" t="s">
        <v>4</v>
      </c>
      <c r="F2237" s="29" t="s">
        <v>5</v>
      </c>
      <c r="G2237" s="29" t="s">
        <v>6</v>
      </c>
      <c r="H2237" s="29" t="s">
        <v>7</v>
      </c>
    </row>
    <row r="2238" spans="1:8" x14ac:dyDescent="0.25">
      <c r="A2238" s="29" t="s">
        <v>8</v>
      </c>
      <c r="B2238" s="29" t="s">
        <v>35</v>
      </c>
      <c r="C2238" s="29" t="s">
        <v>35</v>
      </c>
      <c r="D2238" s="29" t="s">
        <v>35</v>
      </c>
      <c r="E2238" s="29" t="s">
        <v>35</v>
      </c>
      <c r="F2238" s="29" t="s">
        <v>35</v>
      </c>
      <c r="G2238" s="29" t="s">
        <v>35</v>
      </c>
      <c r="H2238" s="29" t="s">
        <v>35</v>
      </c>
    </row>
    <row r="2239" spans="1:8" x14ac:dyDescent="0.25">
      <c r="A2239" s="29" t="s">
        <v>61</v>
      </c>
      <c r="B2239" s="29">
        <v>0</v>
      </c>
      <c r="C2239" s="29">
        <v>0</v>
      </c>
      <c r="D2239" s="29">
        <v>0</v>
      </c>
      <c r="E2239" s="29">
        <v>0</v>
      </c>
      <c r="F2239" s="29">
        <v>0</v>
      </c>
      <c r="G2239" s="29">
        <v>0</v>
      </c>
      <c r="H2239" s="29">
        <v>0</v>
      </c>
    </row>
    <row r="2240" spans="1:8" x14ac:dyDescent="0.25">
      <c r="A2240" s="29" t="s">
        <v>62</v>
      </c>
      <c r="B2240" s="29">
        <v>0</v>
      </c>
      <c r="C2240" s="29">
        <v>0</v>
      </c>
      <c r="D2240" s="29">
        <v>0</v>
      </c>
      <c r="E2240" s="29">
        <v>0</v>
      </c>
      <c r="F2240" s="29">
        <v>0</v>
      </c>
      <c r="G2240" s="29">
        <v>0</v>
      </c>
      <c r="H2240" s="29">
        <v>0</v>
      </c>
    </row>
    <row r="2241" spans="1:8" x14ac:dyDescent="0.25">
      <c r="A2241" s="29" t="s">
        <v>63</v>
      </c>
      <c r="B2241" s="29">
        <v>0</v>
      </c>
      <c r="C2241" s="29">
        <v>0</v>
      </c>
      <c r="D2241" s="29">
        <v>0</v>
      </c>
      <c r="E2241" s="29">
        <v>0</v>
      </c>
      <c r="F2241" s="29">
        <v>0</v>
      </c>
      <c r="G2241" s="29">
        <v>0</v>
      </c>
      <c r="H2241" s="29">
        <v>0</v>
      </c>
    </row>
    <row r="2242" spans="1:8" x14ac:dyDescent="0.25">
      <c r="A2242" s="29" t="s">
        <v>64</v>
      </c>
      <c r="B2242" s="29">
        <v>0</v>
      </c>
      <c r="C2242" s="29">
        <v>0</v>
      </c>
      <c r="D2242" s="29">
        <v>0</v>
      </c>
      <c r="E2242" s="29">
        <v>0</v>
      </c>
      <c r="F2242" s="29">
        <v>0</v>
      </c>
      <c r="G2242" s="29">
        <v>0</v>
      </c>
      <c r="H2242" s="29">
        <v>0</v>
      </c>
    </row>
    <row r="2243" spans="1:8" x14ac:dyDescent="0.25">
      <c r="A2243" s="29" t="s">
        <v>65</v>
      </c>
      <c r="B2243" s="29">
        <v>0</v>
      </c>
      <c r="C2243" s="29">
        <v>0</v>
      </c>
      <c r="D2243" s="29">
        <v>0</v>
      </c>
      <c r="E2243" s="29">
        <v>0</v>
      </c>
      <c r="F2243" s="29">
        <v>0</v>
      </c>
      <c r="G2243" s="29">
        <v>0</v>
      </c>
      <c r="H2243" s="29">
        <v>0</v>
      </c>
    </row>
    <row r="2244" spans="1:8" x14ac:dyDescent="0.25">
      <c r="A2244" s="29" t="s">
        <v>66</v>
      </c>
      <c r="B2244" s="29">
        <v>0</v>
      </c>
      <c r="C2244" s="29">
        <v>0</v>
      </c>
      <c r="D2244" s="29">
        <v>0</v>
      </c>
      <c r="E2244" s="29">
        <v>0</v>
      </c>
      <c r="F2244" s="29">
        <v>0</v>
      </c>
      <c r="G2244" s="29">
        <v>0</v>
      </c>
      <c r="H2244" s="29">
        <v>0</v>
      </c>
    </row>
    <row r="2245" spans="1:8" x14ac:dyDescent="0.25">
      <c r="A2245" s="29" t="s">
        <v>67</v>
      </c>
      <c r="B2245" s="29">
        <v>503</v>
      </c>
      <c r="C2245" s="29">
        <v>88</v>
      </c>
      <c r="D2245" s="29">
        <v>0</v>
      </c>
      <c r="E2245" s="29">
        <v>0</v>
      </c>
      <c r="F2245" s="29">
        <v>0</v>
      </c>
      <c r="G2245" s="29">
        <v>0</v>
      </c>
      <c r="H2245" s="29">
        <v>0</v>
      </c>
    </row>
    <row r="2246" spans="1:8" x14ac:dyDescent="0.25">
      <c r="A2246" s="29" t="s">
        <v>68</v>
      </c>
      <c r="B2246" s="29">
        <v>182</v>
      </c>
      <c r="C2246" s="29">
        <v>36</v>
      </c>
      <c r="D2246" s="29">
        <v>0</v>
      </c>
      <c r="E2246" s="29">
        <v>0</v>
      </c>
      <c r="F2246" s="29">
        <v>0</v>
      </c>
      <c r="G2246" s="29">
        <v>0</v>
      </c>
      <c r="H2246" s="29">
        <v>0</v>
      </c>
    </row>
    <row r="2247" spans="1:8" x14ac:dyDescent="0.25">
      <c r="A2247" s="29" t="s">
        <v>69</v>
      </c>
      <c r="B2247" s="29">
        <v>332</v>
      </c>
      <c r="C2247" s="29">
        <v>126</v>
      </c>
      <c r="D2247" s="29">
        <v>0</v>
      </c>
      <c r="E2247" s="29">
        <v>0</v>
      </c>
      <c r="F2247" s="29">
        <v>0</v>
      </c>
      <c r="G2247" s="29">
        <v>0</v>
      </c>
      <c r="H2247" s="29">
        <v>0</v>
      </c>
    </row>
    <row r="2248" spans="1:8" x14ac:dyDescent="0.25">
      <c r="A2248" s="29" t="s">
        <v>70</v>
      </c>
      <c r="B2248" s="29">
        <v>197</v>
      </c>
      <c r="C2248" s="29">
        <v>40</v>
      </c>
      <c r="D2248" s="29">
        <v>0</v>
      </c>
      <c r="E2248" s="29">
        <v>0</v>
      </c>
      <c r="F2248" s="29">
        <v>0</v>
      </c>
      <c r="G2248" s="29">
        <v>0</v>
      </c>
      <c r="H2248" s="29">
        <v>0</v>
      </c>
    </row>
    <row r="2249" spans="1:8" x14ac:dyDescent="0.25">
      <c r="A2249" s="29" t="s">
        <v>71</v>
      </c>
      <c r="B2249" s="29">
        <v>391</v>
      </c>
      <c r="C2249" s="29">
        <v>79</v>
      </c>
      <c r="D2249" s="29">
        <v>0</v>
      </c>
      <c r="E2249" s="29">
        <v>0</v>
      </c>
      <c r="F2249" s="29">
        <v>0</v>
      </c>
      <c r="G2249" s="29">
        <v>0</v>
      </c>
      <c r="H2249" s="29">
        <v>0</v>
      </c>
    </row>
    <row r="2250" spans="1:8" x14ac:dyDescent="0.25">
      <c r="A2250" s="29" t="s">
        <v>72</v>
      </c>
      <c r="B2250" s="29">
        <v>704</v>
      </c>
      <c r="C2250" s="29">
        <v>235</v>
      </c>
      <c r="D2250" s="29">
        <v>0</v>
      </c>
      <c r="E2250" s="29">
        <v>0</v>
      </c>
      <c r="F2250" s="29">
        <v>0</v>
      </c>
      <c r="G2250" s="29">
        <v>0</v>
      </c>
      <c r="H2250" s="29">
        <v>0</v>
      </c>
    </row>
    <row r="2251" spans="1:8" x14ac:dyDescent="0.25">
      <c r="A2251" s="29" t="s">
        <v>73</v>
      </c>
      <c r="B2251" s="29">
        <v>668</v>
      </c>
      <c r="C2251" s="29">
        <v>131</v>
      </c>
      <c r="D2251" s="29">
        <v>0</v>
      </c>
      <c r="E2251" s="29">
        <v>0</v>
      </c>
      <c r="F2251" s="29">
        <v>0</v>
      </c>
      <c r="G2251" s="29">
        <v>0</v>
      </c>
      <c r="H2251" s="29">
        <v>0</v>
      </c>
    </row>
    <row r="2252" spans="1:8" x14ac:dyDescent="0.25">
      <c r="A2252" s="29" t="s">
        <v>74</v>
      </c>
      <c r="B2252" s="29">
        <v>207</v>
      </c>
      <c r="C2252" s="29">
        <v>15</v>
      </c>
      <c r="D2252" s="29">
        <v>0</v>
      </c>
      <c r="E2252" s="29">
        <v>0</v>
      </c>
      <c r="F2252" s="29">
        <v>0</v>
      </c>
      <c r="G2252" s="29">
        <v>0</v>
      </c>
      <c r="H2252" s="29">
        <v>0</v>
      </c>
    </row>
    <row r="2253" spans="1:8" x14ac:dyDescent="0.25">
      <c r="A2253" s="29" t="s">
        <v>75</v>
      </c>
      <c r="B2253" s="29">
        <v>134</v>
      </c>
      <c r="C2253" s="29">
        <v>28</v>
      </c>
      <c r="D2253" s="29">
        <v>0</v>
      </c>
      <c r="E2253" s="29">
        <v>0</v>
      </c>
      <c r="F2253" s="29">
        <v>0</v>
      </c>
      <c r="G2253" s="29">
        <v>0</v>
      </c>
      <c r="H2253" s="29">
        <v>0</v>
      </c>
    </row>
    <row r="2254" spans="1:8" x14ac:dyDescent="0.25">
      <c r="A2254" s="29" t="s">
        <v>76</v>
      </c>
      <c r="B2254" s="29">
        <v>113</v>
      </c>
      <c r="C2254" s="29">
        <v>30</v>
      </c>
      <c r="D2254" s="29">
        <v>0</v>
      </c>
      <c r="E2254" s="29">
        <v>0</v>
      </c>
      <c r="F2254" s="29">
        <v>0</v>
      </c>
      <c r="G2254" s="29">
        <v>0</v>
      </c>
      <c r="H2254" s="29">
        <v>0</v>
      </c>
    </row>
    <row r="2255" spans="1:8" x14ac:dyDescent="0.25">
      <c r="A2255" s="29" t="s">
        <v>77</v>
      </c>
      <c r="B2255" s="29">
        <v>559</v>
      </c>
      <c r="C2255" s="29">
        <v>295</v>
      </c>
      <c r="D2255" s="29">
        <v>0</v>
      </c>
      <c r="E2255" s="29">
        <v>0</v>
      </c>
      <c r="F2255" s="29">
        <v>0</v>
      </c>
      <c r="G2255" s="29">
        <v>0</v>
      </c>
      <c r="H2255" s="29">
        <v>0</v>
      </c>
    </row>
    <row r="2256" spans="1:8" x14ac:dyDescent="0.25">
      <c r="A2256" s="29" t="s">
        <v>78</v>
      </c>
      <c r="B2256" s="29">
        <v>796</v>
      </c>
      <c r="C2256" s="29">
        <v>215</v>
      </c>
      <c r="D2256" s="29">
        <v>0</v>
      </c>
      <c r="E2256" s="29">
        <v>0</v>
      </c>
      <c r="F2256" s="29">
        <v>0</v>
      </c>
      <c r="G2256" s="29">
        <v>0</v>
      </c>
      <c r="H2256" s="29">
        <v>0</v>
      </c>
    </row>
    <row r="2257" spans="1:8" x14ac:dyDescent="0.25">
      <c r="A2257" s="29" t="s">
        <v>79</v>
      </c>
      <c r="B2257" s="29">
        <v>2735</v>
      </c>
      <c r="C2257" s="29">
        <v>340</v>
      </c>
      <c r="D2257" s="29">
        <v>0</v>
      </c>
      <c r="E2257" s="29">
        <v>0</v>
      </c>
      <c r="F2257" s="29">
        <v>0</v>
      </c>
      <c r="G2257" s="29">
        <v>0</v>
      </c>
      <c r="H2257" s="29">
        <v>0</v>
      </c>
    </row>
    <row r="2258" spans="1:8" x14ac:dyDescent="0.25">
      <c r="A2258" s="29" t="s">
        <v>80</v>
      </c>
      <c r="B2258" s="29">
        <v>1621</v>
      </c>
      <c r="C2258" s="29">
        <v>553</v>
      </c>
      <c r="D2258" s="29">
        <v>0</v>
      </c>
      <c r="E2258" s="29">
        <v>0</v>
      </c>
      <c r="F2258" s="29">
        <v>0</v>
      </c>
      <c r="G2258" s="29">
        <v>0</v>
      </c>
      <c r="H2258" s="29">
        <v>0</v>
      </c>
    </row>
    <row r="2259" spans="1:8" x14ac:dyDescent="0.25">
      <c r="A2259" s="29" t="s">
        <v>81</v>
      </c>
      <c r="B2259" s="29">
        <v>772</v>
      </c>
      <c r="C2259" s="29">
        <v>221</v>
      </c>
      <c r="D2259" s="29">
        <v>0</v>
      </c>
      <c r="E2259" s="29">
        <v>0</v>
      </c>
      <c r="F2259" s="29">
        <v>0</v>
      </c>
      <c r="G2259" s="29">
        <v>0</v>
      </c>
      <c r="H2259" s="29">
        <v>0</v>
      </c>
    </row>
    <row r="2260" spans="1:8" x14ac:dyDescent="0.25">
      <c r="A2260" s="29" t="s">
        <v>82</v>
      </c>
      <c r="B2260" s="29">
        <v>1508</v>
      </c>
      <c r="C2260" s="29">
        <v>227</v>
      </c>
      <c r="D2260" s="29">
        <v>0</v>
      </c>
      <c r="E2260" s="29">
        <v>0</v>
      </c>
      <c r="F2260" s="29">
        <v>0</v>
      </c>
      <c r="G2260" s="29">
        <v>0</v>
      </c>
      <c r="H2260" s="29">
        <v>0</v>
      </c>
    </row>
    <row r="2261" spans="1:8" x14ac:dyDescent="0.25">
      <c r="A2261" s="29" t="s">
        <v>83</v>
      </c>
      <c r="B2261" s="29">
        <v>2353</v>
      </c>
      <c r="C2261" s="29">
        <v>905</v>
      </c>
      <c r="D2261" s="29">
        <v>0</v>
      </c>
      <c r="E2261" s="29">
        <v>0</v>
      </c>
      <c r="F2261" s="29">
        <v>0</v>
      </c>
      <c r="G2261" s="29">
        <v>0</v>
      </c>
      <c r="H2261" s="29">
        <v>0</v>
      </c>
    </row>
    <row r="2262" spans="1:8" x14ac:dyDescent="0.25">
      <c r="A2262" s="29" t="s">
        <v>84</v>
      </c>
      <c r="B2262" s="29">
        <v>2255</v>
      </c>
      <c r="C2262" s="29">
        <v>646</v>
      </c>
      <c r="D2262" s="29">
        <v>0</v>
      </c>
      <c r="E2262" s="29">
        <v>0</v>
      </c>
      <c r="F2262" s="29">
        <v>0</v>
      </c>
      <c r="G2262" s="29">
        <v>0</v>
      </c>
      <c r="H2262" s="29">
        <v>0</v>
      </c>
    </row>
    <row r="2263" spans="1:8" x14ac:dyDescent="0.25">
      <c r="A2263" s="29" t="s">
        <v>85</v>
      </c>
      <c r="B2263" s="29">
        <v>22175</v>
      </c>
      <c r="C2263" s="29">
        <v>3155</v>
      </c>
      <c r="D2263" s="29">
        <v>0</v>
      </c>
      <c r="E2263" s="29">
        <v>0</v>
      </c>
      <c r="F2263" s="29">
        <v>0</v>
      </c>
      <c r="G2263" s="29">
        <v>0</v>
      </c>
      <c r="H2263" s="29">
        <v>0</v>
      </c>
    </row>
    <row r="2264" spans="1:8" x14ac:dyDescent="0.25">
      <c r="A2264" s="29" t="s">
        <v>86</v>
      </c>
      <c r="B2264" s="29">
        <v>4844</v>
      </c>
      <c r="C2264" s="29">
        <v>1572</v>
      </c>
      <c r="D2264" s="29">
        <v>0</v>
      </c>
      <c r="E2264" s="29">
        <v>0</v>
      </c>
      <c r="F2264" s="29">
        <v>0</v>
      </c>
      <c r="G2264" s="29">
        <v>0</v>
      </c>
      <c r="H2264" s="29">
        <v>0</v>
      </c>
    </row>
    <row r="2265" spans="1:8" x14ac:dyDescent="0.25">
      <c r="A2265" s="29" t="s">
        <v>87</v>
      </c>
      <c r="B2265" s="29">
        <v>2546</v>
      </c>
      <c r="C2265" s="29">
        <v>868</v>
      </c>
      <c r="D2265" s="29">
        <v>0</v>
      </c>
      <c r="E2265" s="29">
        <v>0</v>
      </c>
      <c r="F2265" s="29">
        <v>0</v>
      </c>
      <c r="G2265" s="29">
        <v>0</v>
      </c>
      <c r="H2265" s="29">
        <v>0</v>
      </c>
    </row>
    <row r="2266" spans="1:8" x14ac:dyDescent="0.25">
      <c r="A2266" s="29" t="s">
        <v>88</v>
      </c>
      <c r="B2266" s="29">
        <v>4426</v>
      </c>
      <c r="C2266" s="29">
        <v>703</v>
      </c>
      <c r="D2266" s="29">
        <v>0</v>
      </c>
      <c r="E2266" s="29">
        <v>0</v>
      </c>
      <c r="F2266" s="29">
        <v>0</v>
      </c>
      <c r="G2266" s="29">
        <v>0</v>
      </c>
      <c r="H2266" s="29">
        <v>0</v>
      </c>
    </row>
    <row r="2267" spans="1:8" x14ac:dyDescent="0.25">
      <c r="A2267" s="29" t="s">
        <v>89</v>
      </c>
      <c r="B2267" s="29">
        <v>8930</v>
      </c>
      <c r="C2267" s="29">
        <v>3218</v>
      </c>
      <c r="D2267" s="29">
        <v>0</v>
      </c>
      <c r="E2267" s="29">
        <v>0</v>
      </c>
      <c r="F2267" s="29">
        <v>0</v>
      </c>
      <c r="G2267" s="29">
        <v>0</v>
      </c>
      <c r="H2267" s="29">
        <v>0</v>
      </c>
    </row>
    <row r="2268" spans="1:8" x14ac:dyDescent="0.25">
      <c r="A2268" s="29" t="s">
        <v>90</v>
      </c>
      <c r="B2268" s="29">
        <v>7514</v>
      </c>
      <c r="C2268" s="29">
        <v>2264</v>
      </c>
      <c r="D2268" s="29">
        <v>0</v>
      </c>
      <c r="E2268" s="29">
        <v>0</v>
      </c>
      <c r="F2268" s="29">
        <v>0</v>
      </c>
      <c r="G2268" s="29">
        <v>0</v>
      </c>
      <c r="H2268" s="29">
        <v>0</v>
      </c>
    </row>
    <row r="2269" spans="1:8" x14ac:dyDescent="0.25">
      <c r="A2269" s="29" t="s">
        <v>91</v>
      </c>
      <c r="B2269" s="29">
        <v>19024</v>
      </c>
      <c r="C2269" s="29">
        <v>3945</v>
      </c>
      <c r="D2269" s="29">
        <v>0</v>
      </c>
      <c r="E2269" s="29">
        <v>0</v>
      </c>
      <c r="F2269" s="29">
        <v>0</v>
      </c>
      <c r="G2269" s="29">
        <v>0</v>
      </c>
      <c r="H2269" s="29">
        <v>0</v>
      </c>
    </row>
    <row r="2270" spans="1:8" x14ac:dyDescent="0.25">
      <c r="A2270" s="29" t="s">
        <v>92</v>
      </c>
      <c r="B2270" s="29">
        <v>5123</v>
      </c>
      <c r="C2270" s="29">
        <v>460</v>
      </c>
      <c r="D2270" s="29">
        <v>0</v>
      </c>
      <c r="E2270" s="29">
        <v>0</v>
      </c>
      <c r="F2270" s="29">
        <v>0</v>
      </c>
      <c r="G2270" s="29">
        <v>0</v>
      </c>
      <c r="H2270" s="29">
        <v>0</v>
      </c>
    </row>
    <row r="2271" spans="1:8" x14ac:dyDescent="0.25">
      <c r="A2271" s="29" t="s">
        <v>93</v>
      </c>
      <c r="B2271" s="29">
        <v>3412</v>
      </c>
      <c r="C2271" s="29">
        <v>2954</v>
      </c>
      <c r="D2271" s="29">
        <v>0</v>
      </c>
      <c r="E2271" s="29">
        <v>0</v>
      </c>
      <c r="F2271" s="29">
        <v>0</v>
      </c>
      <c r="G2271" s="29">
        <v>0</v>
      </c>
      <c r="H2271" s="29">
        <v>0</v>
      </c>
    </row>
    <row r="2272" spans="1:8" x14ac:dyDescent="0.25">
      <c r="A2272" s="29" t="s">
        <v>94</v>
      </c>
      <c r="B2272" s="29">
        <v>9759</v>
      </c>
      <c r="C2272" s="29">
        <v>2558</v>
      </c>
      <c r="D2272" s="29">
        <v>0</v>
      </c>
      <c r="E2272" s="29">
        <v>0</v>
      </c>
      <c r="F2272" s="29">
        <v>0</v>
      </c>
      <c r="G2272" s="29">
        <v>0</v>
      </c>
      <c r="H2272" s="29">
        <v>0</v>
      </c>
    </row>
    <row r="2273" spans="1:8" x14ac:dyDescent="0.25">
      <c r="A2273" s="29" t="s">
        <v>95</v>
      </c>
      <c r="B2273" s="29">
        <v>5421</v>
      </c>
      <c r="C2273" s="29">
        <v>1526</v>
      </c>
      <c r="D2273" s="29">
        <v>0</v>
      </c>
      <c r="E2273" s="29">
        <v>0</v>
      </c>
      <c r="F2273" s="29">
        <v>0</v>
      </c>
      <c r="G2273" s="29">
        <v>0</v>
      </c>
      <c r="H2273" s="29">
        <v>0</v>
      </c>
    </row>
    <row r="2274" spans="1:8" x14ac:dyDescent="0.25">
      <c r="A2274" s="29" t="s">
        <v>96</v>
      </c>
      <c r="B2274" s="29">
        <v>10476</v>
      </c>
      <c r="C2274" s="29">
        <v>5111</v>
      </c>
      <c r="D2274" s="29">
        <v>0</v>
      </c>
      <c r="E2274" s="29">
        <v>0</v>
      </c>
      <c r="F2274" s="29">
        <v>0</v>
      </c>
      <c r="G2274" s="29">
        <v>0</v>
      </c>
      <c r="H2274" s="29">
        <v>0</v>
      </c>
    </row>
    <row r="2275" spans="1:8" x14ac:dyDescent="0.25">
      <c r="A2275" s="29" t="s">
        <v>97</v>
      </c>
      <c r="B2275" s="29">
        <v>1401</v>
      </c>
      <c r="C2275" s="29">
        <v>472</v>
      </c>
      <c r="D2275" s="29">
        <v>0</v>
      </c>
      <c r="E2275" s="29">
        <v>0</v>
      </c>
      <c r="F2275" s="29">
        <v>0</v>
      </c>
      <c r="G2275" s="29">
        <v>0</v>
      </c>
      <c r="H2275" s="29">
        <v>0</v>
      </c>
    </row>
    <row r="2276" spans="1:8" x14ac:dyDescent="0.25">
      <c r="A2276" s="29" t="s">
        <v>98</v>
      </c>
      <c r="B2276" s="29">
        <v>9487</v>
      </c>
      <c r="C2276" s="29">
        <v>4054</v>
      </c>
      <c r="D2276" s="29">
        <v>0</v>
      </c>
      <c r="E2276" s="29">
        <v>0</v>
      </c>
      <c r="F2276" s="29">
        <v>0</v>
      </c>
      <c r="G2276" s="29">
        <v>0</v>
      </c>
      <c r="H2276" s="29">
        <v>0</v>
      </c>
    </row>
    <row r="2277" spans="1:8" x14ac:dyDescent="0.25">
      <c r="A2277" s="29" t="s">
        <v>99</v>
      </c>
      <c r="B2277" s="29">
        <v>8286</v>
      </c>
      <c r="C2277" s="29">
        <v>7128</v>
      </c>
      <c r="D2277" s="29">
        <v>0</v>
      </c>
      <c r="E2277" s="29">
        <v>0</v>
      </c>
      <c r="F2277" s="29">
        <v>0</v>
      </c>
      <c r="G2277" s="29">
        <v>0</v>
      </c>
      <c r="H2277" s="29">
        <v>0</v>
      </c>
    </row>
    <row r="2278" spans="1:8" x14ac:dyDescent="0.25">
      <c r="A2278" s="29" t="s">
        <v>100</v>
      </c>
      <c r="B2278" s="29">
        <v>1759</v>
      </c>
      <c r="C2278" s="29">
        <v>628</v>
      </c>
      <c r="D2278" s="29">
        <v>0</v>
      </c>
      <c r="E2278" s="29">
        <v>0</v>
      </c>
      <c r="F2278" s="29">
        <v>0</v>
      </c>
      <c r="G2278" s="29">
        <v>0</v>
      </c>
      <c r="H2278" s="29">
        <v>0</v>
      </c>
    </row>
    <row r="2279" spans="1:8" x14ac:dyDescent="0.25">
      <c r="A2279" s="29" t="s">
        <v>101</v>
      </c>
      <c r="B2279" s="29">
        <v>3761</v>
      </c>
      <c r="C2279" s="29">
        <v>1870</v>
      </c>
      <c r="D2279" s="29">
        <v>0</v>
      </c>
      <c r="E2279" s="29">
        <v>0</v>
      </c>
      <c r="F2279" s="29">
        <v>0</v>
      </c>
      <c r="G2279" s="29">
        <v>0</v>
      </c>
      <c r="H2279" s="29">
        <v>0</v>
      </c>
    </row>
    <row r="2280" spans="1:8" x14ac:dyDescent="0.25">
      <c r="A2280" s="29" t="s">
        <v>102</v>
      </c>
      <c r="B2280" s="29">
        <v>2171</v>
      </c>
      <c r="C2280" s="29">
        <v>750</v>
      </c>
      <c r="D2280" s="29">
        <v>0</v>
      </c>
      <c r="E2280" s="29">
        <v>0</v>
      </c>
      <c r="F2280" s="29">
        <v>0</v>
      </c>
      <c r="G2280" s="29">
        <v>0</v>
      </c>
      <c r="H2280" s="29">
        <v>0</v>
      </c>
    </row>
    <row r="2281" spans="1:8" x14ac:dyDescent="0.25">
      <c r="A2281" s="29" t="s">
        <v>578</v>
      </c>
      <c r="B2281" s="29"/>
      <c r="C2281" s="29"/>
      <c r="D2281" s="29"/>
      <c r="E2281" s="29"/>
      <c r="F2281" s="29"/>
      <c r="G2281" s="29"/>
      <c r="H2281" s="29"/>
    </row>
    <row r="2282" spans="1:8" x14ac:dyDescent="0.25">
      <c r="A2282" s="29" t="s">
        <v>0</v>
      </c>
      <c r="B2282" s="29" t="s">
        <v>1</v>
      </c>
      <c r="C2282" s="29" t="s">
        <v>2</v>
      </c>
      <c r="D2282" s="29" t="s">
        <v>3</v>
      </c>
      <c r="E2282" s="29" t="s">
        <v>4</v>
      </c>
      <c r="F2282" s="29" t="s">
        <v>5</v>
      </c>
      <c r="G2282" s="29" t="s">
        <v>6</v>
      </c>
      <c r="H2282" s="29" t="s">
        <v>7</v>
      </c>
    </row>
    <row r="2283" spans="1:8" x14ac:dyDescent="0.25">
      <c r="A2283" s="29" t="s">
        <v>8</v>
      </c>
      <c r="B2283" s="29" t="s">
        <v>9</v>
      </c>
      <c r="C2283" s="29" t="s">
        <v>9</v>
      </c>
      <c r="D2283" s="29" t="s">
        <v>9</v>
      </c>
      <c r="E2283" s="29" t="s">
        <v>9</v>
      </c>
      <c r="F2283" s="29" t="s">
        <v>9</v>
      </c>
      <c r="G2283" s="29" t="s">
        <v>9</v>
      </c>
      <c r="H2283" s="29" t="s">
        <v>9</v>
      </c>
    </row>
    <row r="2284" spans="1:8" x14ac:dyDescent="0.25">
      <c r="A2284" s="29" t="s">
        <v>10</v>
      </c>
      <c r="B2284" s="29">
        <v>0</v>
      </c>
      <c r="C2284" s="29">
        <v>0</v>
      </c>
      <c r="D2284" s="29">
        <v>0</v>
      </c>
      <c r="E2284" s="29">
        <v>0</v>
      </c>
      <c r="F2284" s="29">
        <v>0</v>
      </c>
      <c r="G2284" s="29">
        <v>0</v>
      </c>
      <c r="H2284" s="29">
        <v>0</v>
      </c>
    </row>
    <row r="2285" spans="1:8" x14ac:dyDescent="0.25">
      <c r="A2285" s="29" t="s">
        <v>11</v>
      </c>
      <c r="B2285" s="29">
        <v>0</v>
      </c>
      <c r="C2285" s="29">
        <v>0</v>
      </c>
      <c r="D2285" s="29">
        <v>0</v>
      </c>
      <c r="E2285" s="29">
        <v>0</v>
      </c>
      <c r="F2285" s="29">
        <v>0</v>
      </c>
      <c r="G2285" s="29">
        <v>0</v>
      </c>
      <c r="H2285" s="29">
        <v>0</v>
      </c>
    </row>
    <row r="2286" spans="1:8" x14ac:dyDescent="0.25">
      <c r="A2286" s="29" t="s">
        <v>12</v>
      </c>
      <c r="B2286" s="29">
        <v>0</v>
      </c>
      <c r="C2286" s="29">
        <v>0</v>
      </c>
      <c r="D2286" s="29">
        <v>0</v>
      </c>
      <c r="E2286" s="29">
        <v>0</v>
      </c>
      <c r="F2286" s="29">
        <v>0</v>
      </c>
      <c r="G2286" s="29">
        <v>0</v>
      </c>
      <c r="H2286" s="29">
        <v>0</v>
      </c>
    </row>
    <row r="2287" spans="1:8" x14ac:dyDescent="0.25">
      <c r="A2287" s="29" t="s">
        <v>13</v>
      </c>
      <c r="B2287" s="29">
        <v>0</v>
      </c>
      <c r="C2287" s="29">
        <v>0</v>
      </c>
      <c r="D2287" s="29">
        <v>0</v>
      </c>
      <c r="E2287" s="29">
        <v>0</v>
      </c>
      <c r="F2287" s="29">
        <v>0</v>
      </c>
      <c r="G2287" s="29">
        <v>0</v>
      </c>
      <c r="H2287" s="29">
        <v>0</v>
      </c>
    </row>
    <row r="2288" spans="1:8" x14ac:dyDescent="0.25">
      <c r="A2288" s="29" t="s">
        <v>14</v>
      </c>
      <c r="B2288" s="29">
        <v>0</v>
      </c>
      <c r="C2288" s="29">
        <v>0</v>
      </c>
      <c r="D2288" s="29">
        <v>0</v>
      </c>
      <c r="E2288" s="29">
        <v>0</v>
      </c>
      <c r="F2288" s="29">
        <v>0</v>
      </c>
      <c r="G2288" s="29">
        <v>0</v>
      </c>
      <c r="H2288" s="29">
        <v>0</v>
      </c>
    </row>
    <row r="2289" spans="1:8" x14ac:dyDescent="0.25">
      <c r="A2289" s="29" t="s">
        <v>15</v>
      </c>
      <c r="B2289" s="29">
        <v>0</v>
      </c>
      <c r="C2289" s="29">
        <v>0</v>
      </c>
      <c r="D2289" s="29">
        <v>0</v>
      </c>
      <c r="E2289" s="29">
        <v>0</v>
      </c>
      <c r="F2289" s="29">
        <v>0</v>
      </c>
      <c r="G2289" s="29">
        <v>0</v>
      </c>
      <c r="H2289" s="29">
        <v>0</v>
      </c>
    </row>
    <row r="2290" spans="1:8" x14ac:dyDescent="0.25">
      <c r="A2290" s="29" t="s">
        <v>16</v>
      </c>
      <c r="B2290" s="29">
        <v>0</v>
      </c>
      <c r="C2290" s="29">
        <v>0</v>
      </c>
      <c r="D2290" s="29">
        <v>0</v>
      </c>
      <c r="E2290" s="29">
        <v>0</v>
      </c>
      <c r="F2290" s="29">
        <v>0</v>
      </c>
      <c r="G2290" s="29">
        <v>0</v>
      </c>
      <c r="H2290" s="29">
        <v>0</v>
      </c>
    </row>
    <row r="2291" spans="1:8" x14ac:dyDescent="0.25">
      <c r="A2291" s="29" t="s">
        <v>17</v>
      </c>
      <c r="B2291" s="29">
        <v>0</v>
      </c>
      <c r="C2291" s="29">
        <v>0</v>
      </c>
      <c r="D2291" s="29">
        <v>0</v>
      </c>
      <c r="E2291" s="29">
        <v>0</v>
      </c>
      <c r="F2291" s="29">
        <v>0</v>
      </c>
      <c r="G2291" s="29">
        <v>0</v>
      </c>
      <c r="H2291" s="29">
        <v>0</v>
      </c>
    </row>
    <row r="2292" spans="1:8" x14ac:dyDescent="0.25">
      <c r="A2292" s="29" t="s">
        <v>18</v>
      </c>
      <c r="B2292" s="29">
        <v>0</v>
      </c>
      <c r="C2292" s="29">
        <v>0</v>
      </c>
      <c r="D2292" s="29">
        <v>0</v>
      </c>
      <c r="E2292" s="29">
        <v>0</v>
      </c>
      <c r="F2292" s="29">
        <v>0</v>
      </c>
      <c r="G2292" s="29">
        <v>0</v>
      </c>
      <c r="H2292" s="29">
        <v>0</v>
      </c>
    </row>
    <row r="2293" spans="1:8" x14ac:dyDescent="0.25">
      <c r="A2293" s="29" t="s">
        <v>19</v>
      </c>
      <c r="B2293" s="29">
        <v>0</v>
      </c>
      <c r="C2293" s="29">
        <v>0</v>
      </c>
      <c r="D2293" s="29">
        <v>0</v>
      </c>
      <c r="E2293" s="29">
        <v>0</v>
      </c>
      <c r="F2293" s="29">
        <v>0</v>
      </c>
      <c r="G2293" s="29">
        <v>0</v>
      </c>
      <c r="H2293" s="29">
        <v>0</v>
      </c>
    </row>
    <row r="2294" spans="1:8" x14ac:dyDescent="0.25">
      <c r="A2294" s="29" t="s">
        <v>20</v>
      </c>
      <c r="B2294" s="29">
        <v>1</v>
      </c>
      <c r="C2294" s="29">
        <v>0</v>
      </c>
      <c r="D2294" s="29">
        <v>0</v>
      </c>
      <c r="E2294" s="29">
        <v>0</v>
      </c>
      <c r="F2294" s="29">
        <v>0</v>
      </c>
      <c r="G2294" s="29">
        <v>0</v>
      </c>
      <c r="H2294" s="29">
        <v>1</v>
      </c>
    </row>
    <row r="2295" spans="1:8" x14ac:dyDescent="0.25">
      <c r="A2295" s="29" t="s">
        <v>21</v>
      </c>
      <c r="B2295" s="29">
        <v>0</v>
      </c>
      <c r="C2295" s="29">
        <v>0</v>
      </c>
      <c r="D2295" s="29">
        <v>0</v>
      </c>
      <c r="E2295" s="29">
        <v>0</v>
      </c>
      <c r="F2295" s="29">
        <v>0</v>
      </c>
      <c r="G2295" s="29">
        <v>0</v>
      </c>
      <c r="H2295" s="29">
        <v>0</v>
      </c>
    </row>
    <row r="2296" spans="1:8" x14ac:dyDescent="0.25">
      <c r="A2296" s="29" t="s">
        <v>22</v>
      </c>
      <c r="B2296" s="29">
        <v>0</v>
      </c>
      <c r="C2296" s="29">
        <v>0</v>
      </c>
      <c r="D2296" s="29">
        <v>0</v>
      </c>
      <c r="E2296" s="29">
        <v>0</v>
      </c>
      <c r="F2296" s="29">
        <v>0</v>
      </c>
      <c r="G2296" s="29">
        <v>0</v>
      </c>
      <c r="H2296" s="29">
        <v>0</v>
      </c>
    </row>
    <row r="2297" spans="1:8" x14ac:dyDescent="0.25">
      <c r="A2297" s="29" t="s">
        <v>579</v>
      </c>
      <c r="B2297" s="29"/>
      <c r="C2297" s="29"/>
      <c r="D2297" s="29"/>
      <c r="E2297" s="29"/>
      <c r="F2297" s="29"/>
      <c r="G2297" s="29"/>
      <c r="H2297" s="29"/>
    </row>
    <row r="2298" spans="1:8" x14ac:dyDescent="0.25">
      <c r="A2298" s="29" t="s">
        <v>23</v>
      </c>
      <c r="B2298" s="29" t="s">
        <v>1</v>
      </c>
      <c r="C2298" s="29" t="s">
        <v>2</v>
      </c>
      <c r="D2298" s="29" t="s">
        <v>3</v>
      </c>
      <c r="E2298" s="29" t="s">
        <v>4</v>
      </c>
      <c r="F2298" s="29" t="s">
        <v>5</v>
      </c>
      <c r="G2298" s="29" t="s">
        <v>6</v>
      </c>
      <c r="H2298" s="29" t="s">
        <v>7</v>
      </c>
    </row>
    <row r="2299" spans="1:8" x14ac:dyDescent="0.25">
      <c r="A2299" s="29" t="s">
        <v>8</v>
      </c>
      <c r="B2299" s="29" t="s">
        <v>9</v>
      </c>
      <c r="C2299" s="29" t="s">
        <v>9</v>
      </c>
      <c r="D2299" s="29" t="s">
        <v>9</v>
      </c>
      <c r="E2299" s="29" t="s">
        <v>9</v>
      </c>
      <c r="F2299" s="29" t="s">
        <v>9</v>
      </c>
      <c r="G2299" s="29" t="s">
        <v>9</v>
      </c>
      <c r="H2299" s="29" t="s">
        <v>9</v>
      </c>
    </row>
    <row r="2300" spans="1:8" x14ac:dyDescent="0.25">
      <c r="A2300" s="29" t="s">
        <v>10</v>
      </c>
      <c r="B2300" s="29">
        <v>0</v>
      </c>
      <c r="C2300" s="29">
        <v>0</v>
      </c>
      <c r="D2300" s="29">
        <v>0</v>
      </c>
      <c r="E2300" s="29">
        <v>0</v>
      </c>
      <c r="F2300" s="29">
        <v>0</v>
      </c>
      <c r="G2300" s="29">
        <v>0</v>
      </c>
      <c r="H2300" s="29">
        <v>0</v>
      </c>
    </row>
    <row r="2301" spans="1:8" x14ac:dyDescent="0.25">
      <c r="A2301" s="29" t="s">
        <v>11</v>
      </c>
      <c r="B2301" s="29">
        <v>0</v>
      </c>
      <c r="C2301" s="29">
        <v>0</v>
      </c>
      <c r="D2301" s="29">
        <v>0</v>
      </c>
      <c r="E2301" s="29">
        <v>0</v>
      </c>
      <c r="F2301" s="29">
        <v>0</v>
      </c>
      <c r="G2301" s="29">
        <v>0</v>
      </c>
      <c r="H2301" s="29">
        <v>0</v>
      </c>
    </row>
    <row r="2302" spans="1:8" x14ac:dyDescent="0.25">
      <c r="A2302" s="29" t="s">
        <v>12</v>
      </c>
      <c r="B2302" s="29">
        <v>0</v>
      </c>
      <c r="C2302" s="29">
        <v>0</v>
      </c>
      <c r="D2302" s="29">
        <v>0</v>
      </c>
      <c r="E2302" s="29">
        <v>0</v>
      </c>
      <c r="F2302" s="29">
        <v>0</v>
      </c>
      <c r="G2302" s="29">
        <v>0</v>
      </c>
      <c r="H2302" s="29">
        <v>0</v>
      </c>
    </row>
    <row r="2303" spans="1:8" x14ac:dyDescent="0.25">
      <c r="A2303" s="29" t="s">
        <v>13</v>
      </c>
      <c r="B2303" s="29">
        <v>0</v>
      </c>
      <c r="C2303" s="29">
        <v>0</v>
      </c>
      <c r="D2303" s="29">
        <v>0</v>
      </c>
      <c r="E2303" s="29">
        <v>0</v>
      </c>
      <c r="F2303" s="29">
        <v>0</v>
      </c>
      <c r="G2303" s="29">
        <v>0</v>
      </c>
      <c r="H2303" s="29">
        <v>0</v>
      </c>
    </row>
    <row r="2304" spans="1:8" x14ac:dyDescent="0.25">
      <c r="A2304" s="29" t="s">
        <v>14</v>
      </c>
      <c r="B2304" s="29">
        <v>0</v>
      </c>
      <c r="C2304" s="29">
        <v>0</v>
      </c>
      <c r="D2304" s="29">
        <v>0</v>
      </c>
      <c r="E2304" s="29">
        <v>0</v>
      </c>
      <c r="F2304" s="29">
        <v>0</v>
      </c>
      <c r="G2304" s="29">
        <v>0</v>
      </c>
      <c r="H2304" s="29">
        <v>0</v>
      </c>
    </row>
    <row r="2305" spans="1:8" x14ac:dyDescent="0.25">
      <c r="A2305" s="29" t="s">
        <v>15</v>
      </c>
      <c r="B2305" s="29">
        <v>0</v>
      </c>
      <c r="C2305" s="29">
        <v>0</v>
      </c>
      <c r="D2305" s="29">
        <v>0</v>
      </c>
      <c r="E2305" s="29">
        <v>0</v>
      </c>
      <c r="F2305" s="29">
        <v>0</v>
      </c>
      <c r="G2305" s="29">
        <v>0</v>
      </c>
      <c r="H2305" s="29">
        <v>0</v>
      </c>
    </row>
    <row r="2306" spans="1:8" x14ac:dyDescent="0.25">
      <c r="A2306" s="29" t="s">
        <v>16</v>
      </c>
      <c r="B2306" s="29">
        <v>0</v>
      </c>
      <c r="C2306" s="29">
        <v>0</v>
      </c>
      <c r="D2306" s="29">
        <v>0</v>
      </c>
      <c r="E2306" s="29">
        <v>0</v>
      </c>
      <c r="F2306" s="29">
        <v>0</v>
      </c>
      <c r="G2306" s="29">
        <v>0</v>
      </c>
      <c r="H2306" s="29">
        <v>0</v>
      </c>
    </row>
    <row r="2307" spans="1:8" x14ac:dyDescent="0.25">
      <c r="A2307" s="29" t="s">
        <v>17</v>
      </c>
      <c r="B2307" s="29">
        <v>0</v>
      </c>
      <c r="C2307" s="29">
        <v>0</v>
      </c>
      <c r="D2307" s="29">
        <v>0</v>
      </c>
      <c r="E2307" s="29">
        <v>0</v>
      </c>
      <c r="F2307" s="29">
        <v>0</v>
      </c>
      <c r="G2307" s="29">
        <v>0</v>
      </c>
      <c r="H2307" s="29">
        <v>0</v>
      </c>
    </row>
    <row r="2308" spans="1:8" x14ac:dyDescent="0.25">
      <c r="A2308" s="29" t="s">
        <v>18</v>
      </c>
      <c r="B2308" s="29">
        <v>0</v>
      </c>
      <c r="C2308" s="29">
        <v>0</v>
      </c>
      <c r="D2308" s="29">
        <v>0</v>
      </c>
      <c r="E2308" s="29">
        <v>0</v>
      </c>
      <c r="F2308" s="29">
        <v>0</v>
      </c>
      <c r="G2308" s="29">
        <v>0</v>
      </c>
      <c r="H2308" s="29">
        <v>0</v>
      </c>
    </row>
    <row r="2309" spans="1:8" x14ac:dyDescent="0.25">
      <c r="A2309" s="29" t="s">
        <v>19</v>
      </c>
      <c r="B2309" s="29">
        <v>0</v>
      </c>
      <c r="C2309" s="29">
        <v>0</v>
      </c>
      <c r="D2309" s="29">
        <v>0</v>
      </c>
      <c r="E2309" s="29">
        <v>0</v>
      </c>
      <c r="F2309" s="29">
        <v>0</v>
      </c>
      <c r="G2309" s="29">
        <v>0</v>
      </c>
      <c r="H2309" s="29">
        <v>0</v>
      </c>
    </row>
    <row r="2310" spans="1:8" x14ac:dyDescent="0.25">
      <c r="A2310" s="29" t="s">
        <v>20</v>
      </c>
      <c r="B2310" s="29">
        <v>0</v>
      </c>
      <c r="C2310" s="29">
        <v>0</v>
      </c>
      <c r="D2310" s="29">
        <v>0</v>
      </c>
      <c r="E2310" s="29">
        <v>0</v>
      </c>
      <c r="F2310" s="29">
        <v>0</v>
      </c>
      <c r="G2310" s="29">
        <v>0</v>
      </c>
      <c r="H2310" s="29">
        <v>0</v>
      </c>
    </row>
    <row r="2311" spans="1:8" x14ac:dyDescent="0.25">
      <c r="A2311" s="29" t="s">
        <v>21</v>
      </c>
      <c r="B2311" s="29">
        <v>0</v>
      </c>
      <c r="C2311" s="29">
        <v>0</v>
      </c>
      <c r="D2311" s="29">
        <v>0</v>
      </c>
      <c r="E2311" s="29">
        <v>0</v>
      </c>
      <c r="F2311" s="29">
        <v>0</v>
      </c>
      <c r="G2311" s="29">
        <v>0</v>
      </c>
      <c r="H2311" s="29">
        <v>0</v>
      </c>
    </row>
    <row r="2312" spans="1:8" x14ac:dyDescent="0.25">
      <c r="A2312" s="29" t="s">
        <v>22</v>
      </c>
      <c r="B2312" s="29">
        <v>0</v>
      </c>
      <c r="C2312" s="29">
        <v>0</v>
      </c>
      <c r="D2312" s="29">
        <v>0</v>
      </c>
      <c r="E2312" s="29">
        <v>0</v>
      </c>
      <c r="F2312" s="29">
        <v>0</v>
      </c>
      <c r="G2312" s="29">
        <v>0</v>
      </c>
      <c r="H2312" s="29">
        <v>0</v>
      </c>
    </row>
    <row r="2313" spans="1:8" x14ac:dyDescent="0.25">
      <c r="A2313" s="29" t="s">
        <v>580</v>
      </c>
      <c r="B2313" s="29"/>
      <c r="C2313" s="29"/>
      <c r="D2313" s="29"/>
      <c r="E2313" s="29"/>
      <c r="F2313" s="29"/>
      <c r="G2313" s="29"/>
      <c r="H2313" s="29"/>
    </row>
    <row r="2314" spans="1:8" x14ac:dyDescent="0.25">
      <c r="A2314" s="29" t="s">
        <v>24</v>
      </c>
      <c r="B2314" s="29" t="s">
        <v>1</v>
      </c>
      <c r="C2314" s="29" t="s">
        <v>2</v>
      </c>
      <c r="D2314" s="29" t="s">
        <v>3</v>
      </c>
      <c r="E2314" s="29" t="s">
        <v>4</v>
      </c>
      <c r="F2314" s="29" t="s">
        <v>5</v>
      </c>
      <c r="G2314" s="29" t="s">
        <v>6</v>
      </c>
      <c r="H2314" s="29" t="s">
        <v>7</v>
      </c>
    </row>
    <row r="2315" spans="1:8" x14ac:dyDescent="0.25">
      <c r="A2315" s="29" t="s">
        <v>8</v>
      </c>
      <c r="B2315" s="29" t="s">
        <v>9</v>
      </c>
      <c r="C2315" s="29" t="s">
        <v>9</v>
      </c>
      <c r="D2315" s="29" t="s">
        <v>9</v>
      </c>
      <c r="E2315" s="29" t="s">
        <v>9</v>
      </c>
      <c r="F2315" s="29" t="s">
        <v>9</v>
      </c>
      <c r="G2315" s="29" t="s">
        <v>9</v>
      </c>
      <c r="H2315" s="29" t="s">
        <v>9</v>
      </c>
    </row>
    <row r="2316" spans="1:8" x14ac:dyDescent="0.25">
      <c r="A2316" s="29" t="s">
        <v>25</v>
      </c>
      <c r="B2316" s="29">
        <v>110400</v>
      </c>
      <c r="C2316" s="29">
        <v>82800</v>
      </c>
      <c r="D2316" s="29">
        <v>0</v>
      </c>
      <c r="E2316" s="29">
        <v>0</v>
      </c>
      <c r="F2316" s="29">
        <v>0</v>
      </c>
      <c r="G2316" s="29">
        <v>0</v>
      </c>
      <c r="H2316" s="29">
        <v>0</v>
      </c>
    </row>
    <row r="2317" spans="1:8" x14ac:dyDescent="0.25">
      <c r="A2317" s="29" t="s">
        <v>26</v>
      </c>
      <c r="B2317" s="29">
        <v>6965</v>
      </c>
      <c r="C2317" s="29">
        <v>3100</v>
      </c>
      <c r="D2317" s="29">
        <v>0</v>
      </c>
      <c r="E2317" s="29">
        <v>0</v>
      </c>
      <c r="F2317" s="29">
        <v>0</v>
      </c>
      <c r="G2317" s="29">
        <v>0</v>
      </c>
      <c r="H2317" s="29">
        <v>0</v>
      </c>
    </row>
    <row r="2318" spans="1:8" x14ac:dyDescent="0.25">
      <c r="A2318" s="29" t="s">
        <v>27</v>
      </c>
      <c r="B2318" s="29">
        <v>0</v>
      </c>
      <c r="C2318" s="29">
        <v>0</v>
      </c>
      <c r="D2318" s="29">
        <v>0</v>
      </c>
      <c r="E2318" s="29">
        <v>0</v>
      </c>
      <c r="F2318" s="29">
        <v>0</v>
      </c>
      <c r="G2318" s="29">
        <v>0</v>
      </c>
      <c r="H2318" s="29">
        <v>0</v>
      </c>
    </row>
    <row r="2319" spans="1:8" x14ac:dyDescent="0.25">
      <c r="A2319" s="29" t="s">
        <v>28</v>
      </c>
      <c r="B2319" s="29">
        <v>0</v>
      </c>
      <c r="C2319" s="29">
        <v>0</v>
      </c>
      <c r="D2319" s="29">
        <v>0</v>
      </c>
      <c r="E2319" s="29">
        <v>0</v>
      </c>
      <c r="F2319" s="29">
        <v>0</v>
      </c>
      <c r="G2319" s="29">
        <v>0</v>
      </c>
      <c r="H2319" s="29">
        <v>0</v>
      </c>
    </row>
    <row r="2320" spans="1:8" x14ac:dyDescent="0.25">
      <c r="A2320" s="29" t="s">
        <v>29</v>
      </c>
      <c r="B2320" s="29">
        <v>960</v>
      </c>
      <c r="C2320" s="29">
        <v>0</v>
      </c>
      <c r="D2320" s="29">
        <v>0</v>
      </c>
      <c r="E2320" s="29">
        <v>0</v>
      </c>
      <c r="F2320" s="29">
        <v>0</v>
      </c>
      <c r="G2320" s="29">
        <v>0</v>
      </c>
      <c r="H2320" s="29">
        <v>0</v>
      </c>
    </row>
    <row r="2321" spans="1:8" x14ac:dyDescent="0.25">
      <c r="A2321" s="29" t="s">
        <v>30</v>
      </c>
      <c r="B2321" s="29">
        <v>0</v>
      </c>
      <c r="C2321" s="29">
        <v>0</v>
      </c>
      <c r="D2321" s="29">
        <v>0</v>
      </c>
      <c r="E2321" s="29">
        <v>0</v>
      </c>
      <c r="F2321" s="29">
        <v>0</v>
      </c>
      <c r="G2321" s="29">
        <v>0</v>
      </c>
      <c r="H2321" s="29">
        <v>0</v>
      </c>
    </row>
    <row r="2322" spans="1:8" x14ac:dyDescent="0.25">
      <c r="A2322" s="29" t="s">
        <v>31</v>
      </c>
      <c r="B2322" s="29">
        <v>1910</v>
      </c>
      <c r="C2322" s="29">
        <v>0</v>
      </c>
      <c r="D2322" s="29">
        <v>0</v>
      </c>
      <c r="E2322" s="29">
        <v>0</v>
      </c>
      <c r="F2322" s="29">
        <v>0</v>
      </c>
      <c r="G2322" s="29">
        <v>0</v>
      </c>
      <c r="H2322" s="29">
        <v>0</v>
      </c>
    </row>
    <row r="2323" spans="1:8" x14ac:dyDescent="0.25">
      <c r="A2323" s="29" t="s">
        <v>32</v>
      </c>
      <c r="B2323" s="29">
        <v>72110</v>
      </c>
      <c r="C2323" s="29">
        <v>11610</v>
      </c>
      <c r="D2323" s="29">
        <v>0</v>
      </c>
      <c r="E2323" s="29">
        <v>0</v>
      </c>
      <c r="F2323" s="29">
        <v>0</v>
      </c>
      <c r="G2323" s="29">
        <v>0</v>
      </c>
      <c r="H2323" s="29">
        <v>0</v>
      </c>
    </row>
    <row r="2324" spans="1:8" x14ac:dyDescent="0.25">
      <c r="A2324" s="29" t="s">
        <v>33</v>
      </c>
      <c r="B2324" s="29">
        <v>3680</v>
      </c>
      <c r="C2324" s="29">
        <v>600</v>
      </c>
      <c r="D2324" s="29">
        <v>0</v>
      </c>
      <c r="E2324" s="29">
        <v>0</v>
      </c>
      <c r="F2324" s="29">
        <v>0</v>
      </c>
      <c r="G2324" s="29">
        <v>0</v>
      </c>
      <c r="H2324" s="29">
        <v>0</v>
      </c>
    </row>
    <row r="2325" spans="1:8" x14ac:dyDescent="0.25">
      <c r="A2325" s="29" t="s">
        <v>581</v>
      </c>
      <c r="B2325" s="29"/>
      <c r="C2325" s="29"/>
      <c r="D2325" s="29"/>
      <c r="E2325" s="29"/>
      <c r="F2325" s="29"/>
      <c r="G2325" s="29"/>
      <c r="H2325" s="29"/>
    </row>
    <row r="2326" spans="1:8" x14ac:dyDescent="0.25">
      <c r="A2326" s="29" t="s">
        <v>34</v>
      </c>
      <c r="B2326" s="29" t="s">
        <v>1</v>
      </c>
      <c r="C2326" s="29" t="s">
        <v>2</v>
      </c>
      <c r="D2326" s="29" t="s">
        <v>3</v>
      </c>
      <c r="E2326" s="29" t="s">
        <v>4</v>
      </c>
      <c r="F2326" s="29" t="s">
        <v>5</v>
      </c>
      <c r="G2326" s="29" t="s">
        <v>6</v>
      </c>
      <c r="H2326" s="29" t="s">
        <v>7</v>
      </c>
    </row>
    <row r="2327" spans="1:8" x14ac:dyDescent="0.25">
      <c r="A2327" s="29" t="s">
        <v>8</v>
      </c>
      <c r="B2327" s="29" t="s">
        <v>35</v>
      </c>
      <c r="C2327" s="29" t="s">
        <v>35</v>
      </c>
      <c r="D2327" s="29" t="s">
        <v>35</v>
      </c>
      <c r="E2327" s="29" t="s">
        <v>35</v>
      </c>
      <c r="F2327" s="29" t="s">
        <v>35</v>
      </c>
      <c r="G2327" s="29" t="s">
        <v>35</v>
      </c>
      <c r="H2327" s="29" t="s">
        <v>35</v>
      </c>
    </row>
    <row r="2328" spans="1:8" x14ac:dyDescent="0.25">
      <c r="A2328" s="29" t="s">
        <v>10</v>
      </c>
      <c r="B2328" s="29">
        <v>0</v>
      </c>
      <c r="C2328" s="29">
        <v>0</v>
      </c>
      <c r="D2328" s="29">
        <v>0</v>
      </c>
      <c r="E2328" s="29">
        <v>0</v>
      </c>
      <c r="F2328" s="29">
        <v>0</v>
      </c>
      <c r="G2328" s="29">
        <v>0</v>
      </c>
      <c r="H2328" s="29">
        <v>0</v>
      </c>
    </row>
    <row r="2329" spans="1:8" x14ac:dyDescent="0.25">
      <c r="A2329" s="29" t="s">
        <v>36</v>
      </c>
      <c r="B2329" s="29">
        <v>168</v>
      </c>
      <c r="C2329" s="29">
        <v>0</v>
      </c>
      <c r="D2329" s="29">
        <v>0</v>
      </c>
      <c r="E2329" s="29">
        <v>0</v>
      </c>
      <c r="F2329" s="29">
        <v>0</v>
      </c>
      <c r="G2329" s="29">
        <v>0</v>
      </c>
      <c r="H2329" s="29">
        <v>0</v>
      </c>
    </row>
    <row r="2330" spans="1:8" x14ac:dyDescent="0.25">
      <c r="A2330" s="29" t="s">
        <v>37</v>
      </c>
      <c r="B2330" s="29">
        <v>100</v>
      </c>
      <c r="C2330" s="29">
        <v>0</v>
      </c>
      <c r="D2330" s="29">
        <v>0</v>
      </c>
      <c r="E2330" s="29">
        <v>0</v>
      </c>
      <c r="F2330" s="29">
        <v>0</v>
      </c>
      <c r="G2330" s="29">
        <v>0</v>
      </c>
      <c r="H2330" s="29">
        <v>0</v>
      </c>
    </row>
    <row r="2331" spans="1:8" x14ac:dyDescent="0.25">
      <c r="A2331" s="29" t="s">
        <v>38</v>
      </c>
      <c r="B2331" s="29">
        <v>7894</v>
      </c>
      <c r="C2331" s="29">
        <v>3477</v>
      </c>
      <c r="D2331" s="29">
        <v>0</v>
      </c>
      <c r="E2331" s="29">
        <v>0</v>
      </c>
      <c r="F2331" s="29">
        <v>0</v>
      </c>
      <c r="G2331" s="29">
        <v>0</v>
      </c>
      <c r="H2331" s="29">
        <v>0</v>
      </c>
    </row>
    <row r="2332" spans="1:8" x14ac:dyDescent="0.25">
      <c r="A2332" s="29" t="s">
        <v>39</v>
      </c>
      <c r="B2332" s="29">
        <v>1556</v>
      </c>
      <c r="C2332" s="29">
        <v>538</v>
      </c>
      <c r="D2332" s="29">
        <v>0</v>
      </c>
      <c r="E2332" s="29">
        <v>0</v>
      </c>
      <c r="F2332" s="29">
        <v>0</v>
      </c>
      <c r="G2332" s="29">
        <v>0</v>
      </c>
      <c r="H2332" s="29">
        <v>0</v>
      </c>
    </row>
    <row r="2333" spans="1:8" x14ac:dyDescent="0.25">
      <c r="A2333" s="29" t="s">
        <v>40</v>
      </c>
      <c r="B2333" s="29">
        <v>8633</v>
      </c>
      <c r="C2333" s="29">
        <v>6138</v>
      </c>
      <c r="D2333" s="29">
        <v>0</v>
      </c>
      <c r="E2333" s="29">
        <v>0</v>
      </c>
      <c r="F2333" s="29">
        <v>0</v>
      </c>
      <c r="G2333" s="29">
        <v>0</v>
      </c>
      <c r="H2333" s="29">
        <v>0</v>
      </c>
    </row>
    <row r="2334" spans="1:8" x14ac:dyDescent="0.25">
      <c r="A2334" s="29" t="s">
        <v>41</v>
      </c>
      <c r="B2334" s="29">
        <v>0</v>
      </c>
      <c r="C2334" s="29">
        <v>0</v>
      </c>
      <c r="D2334" s="29">
        <v>0</v>
      </c>
      <c r="E2334" s="29">
        <v>0</v>
      </c>
      <c r="F2334" s="29">
        <v>0</v>
      </c>
      <c r="G2334" s="29">
        <v>0</v>
      </c>
      <c r="H2334" s="29">
        <v>0</v>
      </c>
    </row>
    <row r="2335" spans="1:8" x14ac:dyDescent="0.25">
      <c r="A2335" s="29" t="s">
        <v>42</v>
      </c>
      <c r="B2335" s="29">
        <v>0</v>
      </c>
      <c r="C2335" s="29">
        <v>0</v>
      </c>
      <c r="D2335" s="29">
        <v>0</v>
      </c>
      <c r="E2335" s="29">
        <v>0</v>
      </c>
      <c r="F2335" s="29">
        <v>0</v>
      </c>
      <c r="G2335" s="29">
        <v>0</v>
      </c>
      <c r="H2335" s="29">
        <v>0</v>
      </c>
    </row>
    <row r="2336" spans="1:8" x14ac:dyDescent="0.25">
      <c r="A2336" s="29" t="s">
        <v>43</v>
      </c>
      <c r="B2336" s="29">
        <v>0</v>
      </c>
      <c r="C2336" s="29">
        <v>0</v>
      </c>
      <c r="D2336" s="29">
        <v>0</v>
      </c>
      <c r="E2336" s="29">
        <v>0</v>
      </c>
      <c r="F2336" s="29">
        <v>0</v>
      </c>
      <c r="G2336" s="29">
        <v>0</v>
      </c>
      <c r="H2336" s="29">
        <v>0</v>
      </c>
    </row>
    <row r="2337" spans="1:8" x14ac:dyDescent="0.25">
      <c r="A2337" s="29" t="s">
        <v>44</v>
      </c>
      <c r="B2337" s="29">
        <v>0</v>
      </c>
      <c r="C2337" s="29">
        <v>0</v>
      </c>
      <c r="D2337" s="29">
        <v>0</v>
      </c>
      <c r="E2337" s="29">
        <v>0</v>
      </c>
      <c r="F2337" s="29">
        <v>0</v>
      </c>
      <c r="G2337" s="29">
        <v>0</v>
      </c>
      <c r="H2337" s="29">
        <v>0</v>
      </c>
    </row>
    <row r="2338" spans="1:8" x14ac:dyDescent="0.25">
      <c r="A2338" s="29" t="s">
        <v>45</v>
      </c>
      <c r="B2338" s="29">
        <v>0</v>
      </c>
      <c r="C2338" s="29">
        <v>0</v>
      </c>
      <c r="D2338" s="29">
        <v>0</v>
      </c>
      <c r="E2338" s="29">
        <v>0</v>
      </c>
      <c r="F2338" s="29">
        <v>0</v>
      </c>
      <c r="G2338" s="29">
        <v>0</v>
      </c>
      <c r="H2338" s="29">
        <v>0</v>
      </c>
    </row>
    <row r="2339" spans="1:8" x14ac:dyDescent="0.25">
      <c r="A2339" s="29" t="s">
        <v>46</v>
      </c>
      <c r="B2339" s="29">
        <v>0</v>
      </c>
      <c r="C2339" s="29">
        <v>0</v>
      </c>
      <c r="D2339" s="29">
        <v>0</v>
      </c>
      <c r="E2339" s="29">
        <v>0</v>
      </c>
      <c r="F2339" s="29">
        <v>0</v>
      </c>
      <c r="G2339" s="29">
        <v>0</v>
      </c>
      <c r="H2339" s="29">
        <v>0</v>
      </c>
    </row>
    <row r="2340" spans="1:8" x14ac:dyDescent="0.25">
      <c r="A2340" s="29" t="s">
        <v>47</v>
      </c>
      <c r="B2340" s="29">
        <v>0</v>
      </c>
      <c r="C2340" s="29">
        <v>0</v>
      </c>
      <c r="D2340" s="29">
        <v>0</v>
      </c>
      <c r="E2340" s="29">
        <v>0</v>
      </c>
      <c r="F2340" s="29">
        <v>0</v>
      </c>
      <c r="G2340" s="29">
        <v>0</v>
      </c>
      <c r="H2340" s="29">
        <v>0</v>
      </c>
    </row>
    <row r="2341" spans="1:8" x14ac:dyDescent="0.25">
      <c r="A2341" s="29" t="s">
        <v>48</v>
      </c>
      <c r="B2341" s="29">
        <v>0</v>
      </c>
      <c r="C2341" s="29">
        <v>0</v>
      </c>
      <c r="D2341" s="29">
        <v>0</v>
      </c>
      <c r="E2341" s="29">
        <v>0</v>
      </c>
      <c r="F2341" s="29">
        <v>0</v>
      </c>
      <c r="G2341" s="29">
        <v>0</v>
      </c>
      <c r="H2341" s="29">
        <v>0</v>
      </c>
    </row>
    <row r="2342" spans="1:8" x14ac:dyDescent="0.25">
      <c r="A2342" s="29" t="s">
        <v>49</v>
      </c>
      <c r="B2342" s="29">
        <v>0</v>
      </c>
      <c r="C2342" s="29">
        <v>0</v>
      </c>
      <c r="D2342" s="29">
        <v>0</v>
      </c>
      <c r="E2342" s="29">
        <v>0</v>
      </c>
      <c r="F2342" s="29">
        <v>0</v>
      </c>
      <c r="G2342" s="29">
        <v>0</v>
      </c>
      <c r="H2342" s="29">
        <v>0</v>
      </c>
    </row>
    <row r="2343" spans="1:8" x14ac:dyDescent="0.25">
      <c r="A2343" s="29" t="s">
        <v>582</v>
      </c>
      <c r="B2343" s="29"/>
      <c r="C2343" s="29"/>
      <c r="D2343" s="29"/>
      <c r="E2343" s="29"/>
      <c r="F2343" s="29"/>
      <c r="G2343" s="29"/>
      <c r="H2343" s="29"/>
    </row>
    <row r="2344" spans="1:8" x14ac:dyDescent="0.25">
      <c r="A2344" s="29" t="s">
        <v>24</v>
      </c>
      <c r="B2344" s="29" t="s">
        <v>1</v>
      </c>
      <c r="C2344" s="29" t="s">
        <v>2</v>
      </c>
      <c r="D2344" s="29" t="s">
        <v>3</v>
      </c>
      <c r="E2344" s="29" t="s">
        <v>4</v>
      </c>
      <c r="F2344" s="29" t="s">
        <v>5</v>
      </c>
      <c r="G2344" s="29" t="s">
        <v>6</v>
      </c>
      <c r="H2344" s="29" t="s">
        <v>7</v>
      </c>
    </row>
    <row r="2345" spans="1:8" x14ac:dyDescent="0.25">
      <c r="A2345" s="29" t="s">
        <v>8</v>
      </c>
      <c r="B2345" s="29" t="s">
        <v>9</v>
      </c>
      <c r="C2345" s="29" t="s">
        <v>9</v>
      </c>
      <c r="D2345" s="29" t="s">
        <v>9</v>
      </c>
      <c r="E2345" s="29" t="s">
        <v>9</v>
      </c>
      <c r="F2345" s="29" t="s">
        <v>9</v>
      </c>
      <c r="G2345" s="29" t="s">
        <v>9</v>
      </c>
      <c r="H2345" s="29" t="s">
        <v>9</v>
      </c>
    </row>
    <row r="2346" spans="1:8" x14ac:dyDescent="0.25">
      <c r="A2346" s="29" t="s">
        <v>50</v>
      </c>
      <c r="B2346" s="29">
        <v>581764</v>
      </c>
      <c r="C2346" s="29">
        <v>298784</v>
      </c>
      <c r="D2346" s="29">
        <v>0</v>
      </c>
      <c r="E2346" s="29">
        <v>0</v>
      </c>
      <c r="F2346" s="29">
        <v>0</v>
      </c>
      <c r="G2346" s="29">
        <v>0</v>
      </c>
      <c r="H2346" s="29">
        <v>0</v>
      </c>
    </row>
    <row r="2347" spans="1:8" x14ac:dyDescent="0.25">
      <c r="A2347" s="29" t="s">
        <v>51</v>
      </c>
      <c r="B2347" s="29">
        <v>130980</v>
      </c>
      <c r="C2347" s="29">
        <v>32859</v>
      </c>
      <c r="D2347" s="29">
        <v>0</v>
      </c>
      <c r="E2347" s="29">
        <v>0</v>
      </c>
      <c r="F2347" s="29">
        <v>0</v>
      </c>
      <c r="G2347" s="29">
        <v>0</v>
      </c>
      <c r="H2347" s="29">
        <v>0</v>
      </c>
    </row>
    <row r="2348" spans="1:8" x14ac:dyDescent="0.25">
      <c r="A2348" s="29" t="s">
        <v>52</v>
      </c>
      <c r="B2348" s="29">
        <v>452743</v>
      </c>
      <c r="C2348" s="29">
        <v>48950</v>
      </c>
      <c r="D2348" s="29">
        <v>0</v>
      </c>
      <c r="E2348" s="29">
        <v>0</v>
      </c>
      <c r="F2348" s="29">
        <v>0</v>
      </c>
      <c r="G2348" s="29">
        <v>0</v>
      </c>
      <c r="H2348" s="29">
        <v>0</v>
      </c>
    </row>
    <row r="2349" spans="1:8" x14ac:dyDescent="0.25">
      <c r="A2349" s="29" t="s">
        <v>53</v>
      </c>
      <c r="B2349" s="29">
        <v>27828</v>
      </c>
      <c r="C2349" s="29">
        <v>15568</v>
      </c>
      <c r="D2349" s="29">
        <v>0</v>
      </c>
      <c r="E2349" s="29">
        <v>0</v>
      </c>
      <c r="F2349" s="29">
        <v>0</v>
      </c>
      <c r="G2349" s="29">
        <v>0</v>
      </c>
      <c r="H2349" s="29">
        <v>0</v>
      </c>
    </row>
    <row r="2350" spans="1:8" x14ac:dyDescent="0.25">
      <c r="A2350" s="29" t="s">
        <v>54</v>
      </c>
      <c r="B2350" s="29">
        <v>1346431</v>
      </c>
      <c r="C2350" s="29">
        <v>420654</v>
      </c>
      <c r="D2350" s="29">
        <v>0</v>
      </c>
      <c r="E2350" s="29">
        <v>0</v>
      </c>
      <c r="F2350" s="29">
        <v>0</v>
      </c>
      <c r="G2350" s="29">
        <v>0</v>
      </c>
      <c r="H2350" s="29">
        <v>0</v>
      </c>
    </row>
    <row r="2351" spans="1:8" x14ac:dyDescent="0.25">
      <c r="A2351" s="29" t="s">
        <v>55</v>
      </c>
      <c r="B2351" s="29">
        <v>3410196</v>
      </c>
      <c r="C2351" s="29">
        <v>1568294</v>
      </c>
      <c r="D2351" s="29">
        <v>0</v>
      </c>
      <c r="E2351" s="29">
        <v>0</v>
      </c>
      <c r="F2351" s="29">
        <v>0</v>
      </c>
      <c r="G2351" s="29">
        <v>0</v>
      </c>
      <c r="H2351" s="29">
        <v>0</v>
      </c>
    </row>
    <row r="2352" spans="1:8" x14ac:dyDescent="0.25">
      <c r="A2352" s="29" t="s">
        <v>56</v>
      </c>
      <c r="B2352" s="29">
        <v>265955</v>
      </c>
      <c r="C2352" s="29">
        <v>106483</v>
      </c>
      <c r="D2352" s="29">
        <v>0</v>
      </c>
      <c r="E2352" s="29">
        <v>0</v>
      </c>
      <c r="F2352" s="29">
        <v>0</v>
      </c>
      <c r="G2352" s="29">
        <v>0</v>
      </c>
      <c r="H2352" s="29">
        <v>0</v>
      </c>
    </row>
    <row r="2353" spans="1:8" x14ac:dyDescent="0.25">
      <c r="A2353" s="29" t="s">
        <v>57</v>
      </c>
      <c r="B2353" s="29">
        <v>140449</v>
      </c>
      <c r="C2353" s="29">
        <v>32283</v>
      </c>
      <c r="D2353" s="29">
        <v>0</v>
      </c>
      <c r="E2353" s="29">
        <v>0</v>
      </c>
      <c r="F2353" s="29">
        <v>0</v>
      </c>
      <c r="G2353" s="29">
        <v>0</v>
      </c>
      <c r="H2353" s="29">
        <v>0</v>
      </c>
    </row>
    <row r="2354" spans="1:8" x14ac:dyDescent="0.25">
      <c r="A2354" s="29" t="s">
        <v>58</v>
      </c>
      <c r="B2354" s="29">
        <v>209016</v>
      </c>
      <c r="C2354" s="29">
        <v>82305</v>
      </c>
      <c r="D2354" s="29">
        <v>0</v>
      </c>
      <c r="E2354" s="29">
        <v>0</v>
      </c>
      <c r="F2354" s="29">
        <v>0</v>
      </c>
      <c r="G2354" s="29">
        <v>0</v>
      </c>
      <c r="H2354" s="29">
        <v>0</v>
      </c>
    </row>
    <row r="2355" spans="1:8" x14ac:dyDescent="0.25">
      <c r="A2355" s="29" t="s">
        <v>59</v>
      </c>
      <c r="B2355" s="29">
        <v>26568</v>
      </c>
      <c r="C2355" s="29">
        <v>0</v>
      </c>
      <c r="D2355" s="29">
        <v>0</v>
      </c>
      <c r="E2355" s="29">
        <v>0</v>
      </c>
      <c r="F2355" s="29">
        <v>0</v>
      </c>
      <c r="G2355" s="29">
        <v>0</v>
      </c>
      <c r="H2355" s="29">
        <v>0</v>
      </c>
    </row>
    <row r="2356" spans="1:8" x14ac:dyDescent="0.25">
      <c r="A2356" s="29" t="s">
        <v>583</v>
      </c>
      <c r="B2356" s="29"/>
      <c r="C2356" s="29"/>
      <c r="D2356" s="29"/>
      <c r="E2356" s="29"/>
      <c r="F2356" s="29"/>
      <c r="G2356" s="29"/>
      <c r="H2356" s="29"/>
    </row>
    <row r="2357" spans="1:8" x14ac:dyDescent="0.25">
      <c r="A2357" s="29" t="s">
        <v>60</v>
      </c>
      <c r="B2357" s="29" t="s">
        <v>1</v>
      </c>
      <c r="C2357" s="29" t="s">
        <v>2</v>
      </c>
      <c r="D2357" s="29" t="s">
        <v>3</v>
      </c>
      <c r="E2357" s="29" t="s">
        <v>4</v>
      </c>
      <c r="F2357" s="29" t="s">
        <v>5</v>
      </c>
      <c r="G2357" s="29" t="s">
        <v>6</v>
      </c>
      <c r="H2357" s="29" t="s">
        <v>7</v>
      </c>
    </row>
    <row r="2358" spans="1:8" x14ac:dyDescent="0.25">
      <c r="A2358" s="29" t="s">
        <v>8</v>
      </c>
      <c r="B2358" s="29" t="s">
        <v>35</v>
      </c>
      <c r="C2358" s="29" t="s">
        <v>35</v>
      </c>
      <c r="D2358" s="29" t="s">
        <v>35</v>
      </c>
      <c r="E2358" s="29" t="s">
        <v>35</v>
      </c>
      <c r="F2358" s="29" t="s">
        <v>35</v>
      </c>
      <c r="G2358" s="29" t="s">
        <v>35</v>
      </c>
      <c r="H2358" s="29" t="s">
        <v>35</v>
      </c>
    </row>
    <row r="2359" spans="1:8" x14ac:dyDescent="0.25">
      <c r="A2359" s="29" t="s">
        <v>61</v>
      </c>
      <c r="B2359" s="29">
        <v>0</v>
      </c>
      <c r="C2359" s="29">
        <v>0</v>
      </c>
      <c r="D2359" s="29">
        <v>0</v>
      </c>
      <c r="E2359" s="29">
        <v>0</v>
      </c>
      <c r="F2359" s="29">
        <v>0</v>
      </c>
      <c r="G2359" s="29">
        <v>0</v>
      </c>
      <c r="H2359" s="29">
        <v>0</v>
      </c>
    </row>
    <row r="2360" spans="1:8" x14ac:dyDescent="0.25">
      <c r="A2360" s="29" t="s">
        <v>62</v>
      </c>
      <c r="B2360" s="29">
        <v>0</v>
      </c>
      <c r="C2360" s="29">
        <v>0</v>
      </c>
      <c r="D2360" s="29">
        <v>0</v>
      </c>
      <c r="E2360" s="29">
        <v>0</v>
      </c>
      <c r="F2360" s="29">
        <v>0</v>
      </c>
      <c r="G2360" s="29">
        <v>0</v>
      </c>
      <c r="H2360" s="29">
        <v>0</v>
      </c>
    </row>
    <row r="2361" spans="1:8" x14ac:dyDescent="0.25">
      <c r="A2361" s="29" t="s">
        <v>63</v>
      </c>
      <c r="B2361" s="29">
        <v>0</v>
      </c>
      <c r="C2361" s="29">
        <v>0</v>
      </c>
      <c r="D2361" s="29">
        <v>0</v>
      </c>
      <c r="E2361" s="29">
        <v>0</v>
      </c>
      <c r="F2361" s="29">
        <v>0</v>
      </c>
      <c r="G2361" s="29">
        <v>0</v>
      </c>
      <c r="H2361" s="29">
        <v>0</v>
      </c>
    </row>
    <row r="2362" spans="1:8" x14ac:dyDescent="0.25">
      <c r="A2362" s="29" t="s">
        <v>64</v>
      </c>
      <c r="B2362" s="29">
        <v>0</v>
      </c>
      <c r="C2362" s="29">
        <v>0</v>
      </c>
      <c r="D2362" s="29">
        <v>0</v>
      </c>
      <c r="E2362" s="29">
        <v>0</v>
      </c>
      <c r="F2362" s="29">
        <v>0</v>
      </c>
      <c r="G2362" s="29">
        <v>0</v>
      </c>
      <c r="H2362" s="29">
        <v>0</v>
      </c>
    </row>
    <row r="2363" spans="1:8" x14ac:dyDescent="0.25">
      <c r="A2363" s="29" t="s">
        <v>65</v>
      </c>
      <c r="B2363" s="29">
        <v>0</v>
      </c>
      <c r="C2363" s="29">
        <v>0</v>
      </c>
      <c r="D2363" s="29">
        <v>0</v>
      </c>
      <c r="E2363" s="29">
        <v>0</v>
      </c>
      <c r="F2363" s="29">
        <v>0</v>
      </c>
      <c r="G2363" s="29">
        <v>0</v>
      </c>
      <c r="H2363" s="29">
        <v>0</v>
      </c>
    </row>
    <row r="2364" spans="1:8" x14ac:dyDescent="0.25">
      <c r="A2364" s="29" t="s">
        <v>66</v>
      </c>
      <c r="B2364" s="29">
        <v>0</v>
      </c>
      <c r="C2364" s="29">
        <v>0</v>
      </c>
      <c r="D2364" s="29">
        <v>0</v>
      </c>
      <c r="E2364" s="29">
        <v>0</v>
      </c>
      <c r="F2364" s="29">
        <v>0</v>
      </c>
      <c r="G2364" s="29">
        <v>0</v>
      </c>
      <c r="H2364" s="29">
        <v>0</v>
      </c>
    </row>
    <row r="2365" spans="1:8" x14ac:dyDescent="0.25">
      <c r="A2365" s="29" t="s">
        <v>67</v>
      </c>
      <c r="B2365" s="29">
        <v>503</v>
      </c>
      <c r="C2365" s="29">
        <v>88</v>
      </c>
      <c r="D2365" s="29">
        <v>0</v>
      </c>
      <c r="E2365" s="29">
        <v>0</v>
      </c>
      <c r="F2365" s="29">
        <v>0</v>
      </c>
      <c r="G2365" s="29">
        <v>0</v>
      </c>
      <c r="H2365" s="29">
        <v>0</v>
      </c>
    </row>
    <row r="2366" spans="1:8" x14ac:dyDescent="0.25">
      <c r="A2366" s="29" t="s">
        <v>68</v>
      </c>
      <c r="B2366" s="29">
        <v>182</v>
      </c>
      <c r="C2366" s="29">
        <v>36</v>
      </c>
      <c r="D2366" s="29">
        <v>0</v>
      </c>
      <c r="E2366" s="29">
        <v>0</v>
      </c>
      <c r="F2366" s="29">
        <v>0</v>
      </c>
      <c r="G2366" s="29">
        <v>0</v>
      </c>
      <c r="H2366" s="29">
        <v>0</v>
      </c>
    </row>
    <row r="2367" spans="1:8" x14ac:dyDescent="0.25">
      <c r="A2367" s="29" t="s">
        <v>69</v>
      </c>
      <c r="B2367" s="29">
        <v>332</v>
      </c>
      <c r="C2367" s="29">
        <v>126</v>
      </c>
      <c r="D2367" s="29">
        <v>0</v>
      </c>
      <c r="E2367" s="29">
        <v>0</v>
      </c>
      <c r="F2367" s="29">
        <v>0</v>
      </c>
      <c r="G2367" s="29">
        <v>0</v>
      </c>
      <c r="H2367" s="29">
        <v>0</v>
      </c>
    </row>
    <row r="2368" spans="1:8" x14ac:dyDescent="0.25">
      <c r="A2368" s="29" t="s">
        <v>70</v>
      </c>
      <c r="B2368" s="29">
        <v>197</v>
      </c>
      <c r="C2368" s="29">
        <v>40</v>
      </c>
      <c r="D2368" s="29">
        <v>0</v>
      </c>
      <c r="E2368" s="29">
        <v>0</v>
      </c>
      <c r="F2368" s="29">
        <v>0</v>
      </c>
      <c r="G2368" s="29">
        <v>0</v>
      </c>
      <c r="H2368" s="29">
        <v>0</v>
      </c>
    </row>
    <row r="2369" spans="1:8" x14ac:dyDescent="0.25">
      <c r="A2369" s="29" t="s">
        <v>71</v>
      </c>
      <c r="B2369" s="29">
        <v>391</v>
      </c>
      <c r="C2369" s="29">
        <v>79</v>
      </c>
      <c r="D2369" s="29">
        <v>0</v>
      </c>
      <c r="E2369" s="29">
        <v>0</v>
      </c>
      <c r="F2369" s="29">
        <v>0</v>
      </c>
      <c r="G2369" s="29">
        <v>0</v>
      </c>
      <c r="H2369" s="29">
        <v>0</v>
      </c>
    </row>
    <row r="2370" spans="1:8" x14ac:dyDescent="0.25">
      <c r="A2370" s="29" t="s">
        <v>72</v>
      </c>
      <c r="B2370" s="29">
        <v>704</v>
      </c>
      <c r="C2370" s="29">
        <v>235</v>
      </c>
      <c r="D2370" s="29">
        <v>0</v>
      </c>
      <c r="E2370" s="29">
        <v>0</v>
      </c>
      <c r="F2370" s="29">
        <v>0</v>
      </c>
      <c r="G2370" s="29">
        <v>0</v>
      </c>
      <c r="H2370" s="29">
        <v>0</v>
      </c>
    </row>
    <row r="2371" spans="1:8" x14ac:dyDescent="0.25">
      <c r="A2371" s="29" t="s">
        <v>73</v>
      </c>
      <c r="B2371" s="29">
        <v>668</v>
      </c>
      <c r="C2371" s="29">
        <v>131</v>
      </c>
      <c r="D2371" s="29">
        <v>0</v>
      </c>
      <c r="E2371" s="29">
        <v>0</v>
      </c>
      <c r="F2371" s="29">
        <v>0</v>
      </c>
      <c r="G2371" s="29">
        <v>0</v>
      </c>
      <c r="H2371" s="29">
        <v>0</v>
      </c>
    </row>
    <row r="2372" spans="1:8" x14ac:dyDescent="0.25">
      <c r="A2372" s="29" t="s">
        <v>74</v>
      </c>
      <c r="B2372" s="29">
        <v>207</v>
      </c>
      <c r="C2372" s="29">
        <v>15</v>
      </c>
      <c r="D2372" s="29">
        <v>0</v>
      </c>
      <c r="E2372" s="29">
        <v>0</v>
      </c>
      <c r="F2372" s="29">
        <v>0</v>
      </c>
      <c r="G2372" s="29">
        <v>0</v>
      </c>
      <c r="H2372" s="29">
        <v>0</v>
      </c>
    </row>
    <row r="2373" spans="1:8" x14ac:dyDescent="0.25">
      <c r="A2373" s="29" t="s">
        <v>75</v>
      </c>
      <c r="B2373" s="29">
        <v>134</v>
      </c>
      <c r="C2373" s="29">
        <v>28</v>
      </c>
      <c r="D2373" s="29">
        <v>0</v>
      </c>
      <c r="E2373" s="29">
        <v>0</v>
      </c>
      <c r="F2373" s="29">
        <v>0</v>
      </c>
      <c r="G2373" s="29">
        <v>0</v>
      </c>
      <c r="H2373" s="29">
        <v>0</v>
      </c>
    </row>
    <row r="2374" spans="1:8" x14ac:dyDescent="0.25">
      <c r="A2374" s="29" t="s">
        <v>76</v>
      </c>
      <c r="B2374" s="29">
        <v>113</v>
      </c>
      <c r="C2374" s="29">
        <v>30</v>
      </c>
      <c r="D2374" s="29">
        <v>0</v>
      </c>
      <c r="E2374" s="29">
        <v>0</v>
      </c>
      <c r="F2374" s="29">
        <v>0</v>
      </c>
      <c r="G2374" s="29">
        <v>0</v>
      </c>
      <c r="H2374" s="29">
        <v>0</v>
      </c>
    </row>
    <row r="2375" spans="1:8" x14ac:dyDescent="0.25">
      <c r="A2375" s="29" t="s">
        <v>77</v>
      </c>
      <c r="B2375" s="29">
        <v>559</v>
      </c>
      <c r="C2375" s="29">
        <v>295</v>
      </c>
      <c r="D2375" s="29">
        <v>0</v>
      </c>
      <c r="E2375" s="29">
        <v>0</v>
      </c>
      <c r="F2375" s="29">
        <v>0</v>
      </c>
      <c r="G2375" s="29">
        <v>0</v>
      </c>
      <c r="H2375" s="29">
        <v>0</v>
      </c>
    </row>
    <row r="2376" spans="1:8" x14ac:dyDescent="0.25">
      <c r="A2376" s="29" t="s">
        <v>78</v>
      </c>
      <c r="B2376" s="29">
        <v>796</v>
      </c>
      <c r="C2376" s="29">
        <v>215</v>
      </c>
      <c r="D2376" s="29">
        <v>0</v>
      </c>
      <c r="E2376" s="29">
        <v>0</v>
      </c>
      <c r="F2376" s="29">
        <v>0</v>
      </c>
      <c r="G2376" s="29">
        <v>0</v>
      </c>
      <c r="H2376" s="29">
        <v>0</v>
      </c>
    </row>
    <row r="2377" spans="1:8" x14ac:dyDescent="0.25">
      <c r="A2377" s="29" t="s">
        <v>79</v>
      </c>
      <c r="B2377" s="29">
        <v>2735</v>
      </c>
      <c r="C2377" s="29">
        <v>340</v>
      </c>
      <c r="D2377" s="29">
        <v>0</v>
      </c>
      <c r="E2377" s="29">
        <v>0</v>
      </c>
      <c r="F2377" s="29">
        <v>0</v>
      </c>
      <c r="G2377" s="29">
        <v>0</v>
      </c>
      <c r="H2377" s="29">
        <v>0</v>
      </c>
    </row>
    <row r="2378" spans="1:8" x14ac:dyDescent="0.25">
      <c r="A2378" s="29" t="s">
        <v>80</v>
      </c>
      <c r="B2378" s="29">
        <v>1621</v>
      </c>
      <c r="C2378" s="29">
        <v>553</v>
      </c>
      <c r="D2378" s="29">
        <v>0</v>
      </c>
      <c r="E2378" s="29">
        <v>0</v>
      </c>
      <c r="F2378" s="29">
        <v>0</v>
      </c>
      <c r="G2378" s="29">
        <v>0</v>
      </c>
      <c r="H2378" s="29">
        <v>0</v>
      </c>
    </row>
    <row r="2379" spans="1:8" x14ac:dyDescent="0.25">
      <c r="A2379" s="29" t="s">
        <v>81</v>
      </c>
      <c r="B2379" s="29">
        <v>772</v>
      </c>
      <c r="C2379" s="29">
        <v>221</v>
      </c>
      <c r="D2379" s="29">
        <v>0</v>
      </c>
      <c r="E2379" s="29">
        <v>0</v>
      </c>
      <c r="F2379" s="29">
        <v>0</v>
      </c>
      <c r="G2379" s="29">
        <v>0</v>
      </c>
      <c r="H2379" s="29">
        <v>0</v>
      </c>
    </row>
    <row r="2380" spans="1:8" x14ac:dyDescent="0.25">
      <c r="A2380" s="29" t="s">
        <v>82</v>
      </c>
      <c r="B2380" s="29">
        <v>1508</v>
      </c>
      <c r="C2380" s="29">
        <v>227</v>
      </c>
      <c r="D2380" s="29">
        <v>0</v>
      </c>
      <c r="E2380" s="29">
        <v>0</v>
      </c>
      <c r="F2380" s="29">
        <v>0</v>
      </c>
      <c r="G2380" s="29">
        <v>0</v>
      </c>
      <c r="H2380" s="29">
        <v>0</v>
      </c>
    </row>
    <row r="2381" spans="1:8" x14ac:dyDescent="0.25">
      <c r="A2381" s="29" t="s">
        <v>83</v>
      </c>
      <c r="B2381" s="29">
        <v>2353</v>
      </c>
      <c r="C2381" s="29">
        <v>905</v>
      </c>
      <c r="D2381" s="29">
        <v>0</v>
      </c>
      <c r="E2381" s="29">
        <v>0</v>
      </c>
      <c r="F2381" s="29">
        <v>0</v>
      </c>
      <c r="G2381" s="29">
        <v>0</v>
      </c>
      <c r="H2381" s="29">
        <v>0</v>
      </c>
    </row>
    <row r="2382" spans="1:8" x14ac:dyDescent="0.25">
      <c r="A2382" s="29" t="s">
        <v>84</v>
      </c>
      <c r="B2382" s="29">
        <v>2255</v>
      </c>
      <c r="C2382" s="29">
        <v>646</v>
      </c>
      <c r="D2382" s="29">
        <v>0</v>
      </c>
      <c r="E2382" s="29">
        <v>0</v>
      </c>
      <c r="F2382" s="29">
        <v>0</v>
      </c>
      <c r="G2382" s="29">
        <v>0</v>
      </c>
      <c r="H2382" s="29">
        <v>0</v>
      </c>
    </row>
    <row r="2383" spans="1:8" x14ac:dyDescent="0.25">
      <c r="A2383" s="29" t="s">
        <v>85</v>
      </c>
      <c r="B2383" s="29">
        <v>22175</v>
      </c>
      <c r="C2383" s="29">
        <v>3155</v>
      </c>
      <c r="D2383" s="29">
        <v>0</v>
      </c>
      <c r="E2383" s="29">
        <v>0</v>
      </c>
      <c r="F2383" s="29">
        <v>0</v>
      </c>
      <c r="G2383" s="29">
        <v>0</v>
      </c>
      <c r="H2383" s="29">
        <v>0</v>
      </c>
    </row>
    <row r="2384" spans="1:8" x14ac:dyDescent="0.25">
      <c r="A2384" s="29" t="s">
        <v>86</v>
      </c>
      <c r="B2384" s="29">
        <v>4844</v>
      </c>
      <c r="C2384" s="29">
        <v>1572</v>
      </c>
      <c r="D2384" s="29">
        <v>0</v>
      </c>
      <c r="E2384" s="29">
        <v>0</v>
      </c>
      <c r="F2384" s="29">
        <v>0</v>
      </c>
      <c r="G2384" s="29">
        <v>0</v>
      </c>
      <c r="H2384" s="29">
        <v>0</v>
      </c>
    </row>
    <row r="2385" spans="1:8" x14ac:dyDescent="0.25">
      <c r="A2385" s="29" t="s">
        <v>87</v>
      </c>
      <c r="B2385" s="29">
        <v>2546</v>
      </c>
      <c r="C2385" s="29">
        <v>868</v>
      </c>
      <c r="D2385" s="29">
        <v>0</v>
      </c>
      <c r="E2385" s="29">
        <v>0</v>
      </c>
      <c r="F2385" s="29">
        <v>0</v>
      </c>
      <c r="G2385" s="29">
        <v>0</v>
      </c>
      <c r="H2385" s="29">
        <v>0</v>
      </c>
    </row>
    <row r="2386" spans="1:8" x14ac:dyDescent="0.25">
      <c r="A2386" s="29" t="s">
        <v>88</v>
      </c>
      <c r="B2386" s="29">
        <v>4426</v>
      </c>
      <c r="C2386" s="29">
        <v>703</v>
      </c>
      <c r="D2386" s="29">
        <v>0</v>
      </c>
      <c r="E2386" s="29">
        <v>0</v>
      </c>
      <c r="F2386" s="29">
        <v>0</v>
      </c>
      <c r="G2386" s="29">
        <v>0</v>
      </c>
      <c r="H2386" s="29">
        <v>0</v>
      </c>
    </row>
    <row r="2387" spans="1:8" x14ac:dyDescent="0.25">
      <c r="A2387" s="29" t="s">
        <v>89</v>
      </c>
      <c r="B2387" s="29">
        <v>8930</v>
      </c>
      <c r="C2387" s="29">
        <v>3218</v>
      </c>
      <c r="D2387" s="29">
        <v>0</v>
      </c>
      <c r="E2387" s="29">
        <v>0</v>
      </c>
      <c r="F2387" s="29">
        <v>0</v>
      </c>
      <c r="G2387" s="29">
        <v>0</v>
      </c>
      <c r="H2387" s="29">
        <v>0</v>
      </c>
    </row>
    <row r="2388" spans="1:8" x14ac:dyDescent="0.25">
      <c r="A2388" s="29" t="s">
        <v>90</v>
      </c>
      <c r="B2388" s="29">
        <v>7514</v>
      </c>
      <c r="C2388" s="29">
        <v>2264</v>
      </c>
      <c r="D2388" s="29">
        <v>0</v>
      </c>
      <c r="E2388" s="29">
        <v>0</v>
      </c>
      <c r="F2388" s="29">
        <v>0</v>
      </c>
      <c r="G2388" s="29">
        <v>0</v>
      </c>
      <c r="H2388" s="29">
        <v>0</v>
      </c>
    </row>
    <row r="2389" spans="1:8" x14ac:dyDescent="0.25">
      <c r="A2389" s="29" t="s">
        <v>91</v>
      </c>
      <c r="B2389" s="29">
        <v>19024</v>
      </c>
      <c r="C2389" s="29">
        <v>3945</v>
      </c>
      <c r="D2389" s="29">
        <v>0</v>
      </c>
      <c r="E2389" s="29">
        <v>0</v>
      </c>
      <c r="F2389" s="29">
        <v>0</v>
      </c>
      <c r="G2389" s="29">
        <v>0</v>
      </c>
      <c r="H2389" s="29">
        <v>0</v>
      </c>
    </row>
    <row r="2390" spans="1:8" x14ac:dyDescent="0.25">
      <c r="A2390" s="29" t="s">
        <v>92</v>
      </c>
      <c r="B2390" s="29">
        <v>5123</v>
      </c>
      <c r="C2390" s="29">
        <v>460</v>
      </c>
      <c r="D2390" s="29">
        <v>0</v>
      </c>
      <c r="E2390" s="29">
        <v>0</v>
      </c>
      <c r="F2390" s="29">
        <v>0</v>
      </c>
      <c r="G2390" s="29">
        <v>0</v>
      </c>
      <c r="H2390" s="29">
        <v>0</v>
      </c>
    </row>
    <row r="2391" spans="1:8" x14ac:dyDescent="0.25">
      <c r="A2391" s="29" t="s">
        <v>93</v>
      </c>
      <c r="B2391" s="29">
        <v>3412</v>
      </c>
      <c r="C2391" s="29">
        <v>2954</v>
      </c>
      <c r="D2391" s="29">
        <v>0</v>
      </c>
      <c r="E2391" s="29">
        <v>0</v>
      </c>
      <c r="F2391" s="29">
        <v>0</v>
      </c>
      <c r="G2391" s="29">
        <v>0</v>
      </c>
      <c r="H2391" s="29">
        <v>0</v>
      </c>
    </row>
    <row r="2392" spans="1:8" x14ac:dyDescent="0.25">
      <c r="A2392" s="29" t="s">
        <v>94</v>
      </c>
      <c r="B2392" s="29">
        <v>9759</v>
      </c>
      <c r="C2392" s="29">
        <v>2558</v>
      </c>
      <c r="D2392" s="29">
        <v>0</v>
      </c>
      <c r="E2392" s="29">
        <v>0</v>
      </c>
      <c r="F2392" s="29">
        <v>0</v>
      </c>
      <c r="G2392" s="29">
        <v>0</v>
      </c>
      <c r="H2392" s="29">
        <v>0</v>
      </c>
    </row>
    <row r="2393" spans="1:8" x14ac:dyDescent="0.25">
      <c r="A2393" s="29" t="s">
        <v>95</v>
      </c>
      <c r="B2393" s="29">
        <v>5421</v>
      </c>
      <c r="C2393" s="29">
        <v>1526</v>
      </c>
      <c r="D2393" s="29">
        <v>0</v>
      </c>
      <c r="E2393" s="29">
        <v>0</v>
      </c>
      <c r="F2393" s="29">
        <v>0</v>
      </c>
      <c r="G2393" s="29">
        <v>0</v>
      </c>
      <c r="H2393" s="29">
        <v>0</v>
      </c>
    </row>
    <row r="2394" spans="1:8" x14ac:dyDescent="0.25">
      <c r="A2394" s="29" t="s">
        <v>96</v>
      </c>
      <c r="B2394" s="29">
        <v>10476</v>
      </c>
      <c r="C2394" s="29">
        <v>5111</v>
      </c>
      <c r="D2394" s="29">
        <v>0</v>
      </c>
      <c r="E2394" s="29">
        <v>0</v>
      </c>
      <c r="F2394" s="29">
        <v>0</v>
      </c>
      <c r="G2394" s="29">
        <v>0</v>
      </c>
      <c r="H2394" s="29">
        <v>0</v>
      </c>
    </row>
    <row r="2395" spans="1:8" x14ac:dyDescent="0.25">
      <c r="A2395" s="29" t="s">
        <v>97</v>
      </c>
      <c r="B2395" s="29">
        <v>1401</v>
      </c>
      <c r="C2395" s="29">
        <v>472</v>
      </c>
      <c r="D2395" s="29">
        <v>0</v>
      </c>
      <c r="E2395" s="29">
        <v>0</v>
      </c>
      <c r="F2395" s="29">
        <v>0</v>
      </c>
      <c r="G2395" s="29">
        <v>0</v>
      </c>
      <c r="H2395" s="29">
        <v>0</v>
      </c>
    </row>
    <row r="2396" spans="1:8" x14ac:dyDescent="0.25">
      <c r="A2396" s="29" t="s">
        <v>98</v>
      </c>
      <c r="B2396" s="29">
        <v>9487</v>
      </c>
      <c r="C2396" s="29">
        <v>4054</v>
      </c>
      <c r="D2396" s="29">
        <v>0</v>
      </c>
      <c r="E2396" s="29">
        <v>0</v>
      </c>
      <c r="F2396" s="29">
        <v>0</v>
      </c>
      <c r="G2396" s="29">
        <v>0</v>
      </c>
      <c r="H2396" s="29">
        <v>0</v>
      </c>
    </row>
    <row r="2397" spans="1:8" x14ac:dyDescent="0.25">
      <c r="A2397" s="29" t="s">
        <v>99</v>
      </c>
      <c r="B2397" s="29">
        <v>8286</v>
      </c>
      <c r="C2397" s="29">
        <v>7128</v>
      </c>
      <c r="D2397" s="29">
        <v>0</v>
      </c>
      <c r="E2397" s="29">
        <v>0</v>
      </c>
      <c r="F2397" s="29">
        <v>0</v>
      </c>
      <c r="G2397" s="29">
        <v>0</v>
      </c>
      <c r="H2397" s="29">
        <v>0</v>
      </c>
    </row>
    <row r="2398" spans="1:8" x14ac:dyDescent="0.25">
      <c r="A2398" s="29" t="s">
        <v>100</v>
      </c>
      <c r="B2398" s="29">
        <v>1759</v>
      </c>
      <c r="C2398" s="29">
        <v>628</v>
      </c>
      <c r="D2398" s="29">
        <v>0</v>
      </c>
      <c r="E2398" s="29">
        <v>0</v>
      </c>
      <c r="F2398" s="29">
        <v>0</v>
      </c>
      <c r="G2398" s="29">
        <v>0</v>
      </c>
      <c r="H2398" s="29">
        <v>0</v>
      </c>
    </row>
    <row r="2399" spans="1:8" x14ac:dyDescent="0.25">
      <c r="A2399" s="29" t="s">
        <v>101</v>
      </c>
      <c r="B2399" s="29">
        <v>3761</v>
      </c>
      <c r="C2399" s="29">
        <v>1870</v>
      </c>
      <c r="D2399" s="29">
        <v>0</v>
      </c>
      <c r="E2399" s="29">
        <v>0</v>
      </c>
      <c r="F2399" s="29">
        <v>0</v>
      </c>
      <c r="G2399" s="29">
        <v>0</v>
      </c>
      <c r="H2399" s="29">
        <v>0</v>
      </c>
    </row>
    <row r="2400" spans="1:8" x14ac:dyDescent="0.25">
      <c r="A2400" s="29" t="s">
        <v>102</v>
      </c>
      <c r="B2400" s="29">
        <v>2171</v>
      </c>
      <c r="C2400" s="29">
        <v>750</v>
      </c>
      <c r="D2400" s="29">
        <v>0</v>
      </c>
      <c r="E2400" s="29">
        <v>0</v>
      </c>
      <c r="F2400" s="29">
        <v>0</v>
      </c>
      <c r="G2400" s="29">
        <v>0</v>
      </c>
      <c r="H2400" s="29">
        <v>0</v>
      </c>
    </row>
    <row r="2401" spans="1:8" x14ac:dyDescent="0.25">
      <c r="A2401" s="29" t="s">
        <v>434</v>
      </c>
      <c r="B2401" s="29"/>
      <c r="C2401" s="29"/>
      <c r="D2401" s="29"/>
      <c r="E2401" s="29"/>
      <c r="F2401" s="29"/>
      <c r="G2401" s="29"/>
      <c r="H2401" s="29"/>
    </row>
    <row r="2402" spans="1:8" x14ac:dyDescent="0.25">
      <c r="A2402" s="29" t="s">
        <v>0</v>
      </c>
      <c r="B2402" s="29" t="s">
        <v>1</v>
      </c>
      <c r="C2402" s="29" t="s">
        <v>2</v>
      </c>
      <c r="D2402" s="29" t="s">
        <v>3</v>
      </c>
      <c r="E2402" s="29" t="s">
        <v>4</v>
      </c>
      <c r="F2402" s="29" t="s">
        <v>5</v>
      </c>
      <c r="G2402" s="29" t="s">
        <v>6</v>
      </c>
      <c r="H2402" s="29" t="s">
        <v>7</v>
      </c>
    </row>
    <row r="2403" spans="1:8" x14ac:dyDescent="0.25">
      <c r="A2403" s="29" t="s">
        <v>8</v>
      </c>
      <c r="B2403" s="29" t="s">
        <v>9</v>
      </c>
      <c r="C2403" s="29" t="s">
        <v>9</v>
      </c>
      <c r="D2403" s="29" t="s">
        <v>9</v>
      </c>
      <c r="E2403" s="29" t="s">
        <v>9</v>
      </c>
      <c r="F2403" s="29" t="s">
        <v>9</v>
      </c>
      <c r="G2403" s="29" t="s">
        <v>9</v>
      </c>
      <c r="H2403" s="29" t="s">
        <v>9</v>
      </c>
    </row>
    <row r="2404" spans="1:8" x14ac:dyDescent="0.25">
      <c r="A2404" s="29" t="s">
        <v>10</v>
      </c>
      <c r="B2404" s="29">
        <v>0</v>
      </c>
      <c r="C2404" s="29">
        <v>0</v>
      </c>
      <c r="D2404" s="29">
        <v>0</v>
      </c>
      <c r="E2404" s="29">
        <v>0</v>
      </c>
      <c r="F2404" s="29">
        <v>0</v>
      </c>
      <c r="G2404" s="29">
        <v>0</v>
      </c>
      <c r="H2404" s="29">
        <v>0</v>
      </c>
    </row>
    <row r="2405" spans="1:8" x14ac:dyDescent="0.25">
      <c r="A2405" s="29" t="s">
        <v>11</v>
      </c>
      <c r="B2405" s="29">
        <v>0</v>
      </c>
      <c r="C2405" s="29">
        <v>0</v>
      </c>
      <c r="D2405" s="29">
        <v>0</v>
      </c>
      <c r="E2405" s="29">
        <v>0</v>
      </c>
      <c r="F2405" s="29">
        <v>0</v>
      </c>
      <c r="G2405" s="29">
        <v>0</v>
      </c>
      <c r="H2405" s="29">
        <v>0</v>
      </c>
    </row>
    <row r="2406" spans="1:8" x14ac:dyDescent="0.25">
      <c r="A2406" s="29" t="s">
        <v>12</v>
      </c>
      <c r="B2406" s="29">
        <v>0</v>
      </c>
      <c r="C2406" s="29">
        <v>0</v>
      </c>
      <c r="D2406" s="29">
        <v>0</v>
      </c>
      <c r="E2406" s="29">
        <v>0</v>
      </c>
      <c r="F2406" s="29">
        <v>0</v>
      </c>
      <c r="G2406" s="29">
        <v>0</v>
      </c>
      <c r="H2406" s="29">
        <v>0</v>
      </c>
    </row>
    <row r="2407" spans="1:8" x14ac:dyDescent="0.25">
      <c r="A2407" s="29" t="s">
        <v>13</v>
      </c>
      <c r="B2407" s="29">
        <v>0</v>
      </c>
      <c r="C2407" s="29">
        <v>0</v>
      </c>
      <c r="D2407" s="29">
        <v>0</v>
      </c>
      <c r="E2407" s="29">
        <v>0</v>
      </c>
      <c r="F2407" s="29">
        <v>0</v>
      </c>
      <c r="G2407" s="29">
        <v>0</v>
      </c>
      <c r="H2407" s="29">
        <v>0</v>
      </c>
    </row>
    <row r="2408" spans="1:8" x14ac:dyDescent="0.25">
      <c r="A2408" s="29" t="s">
        <v>14</v>
      </c>
      <c r="B2408" s="29">
        <v>0</v>
      </c>
      <c r="C2408" s="29">
        <v>0</v>
      </c>
      <c r="D2408" s="29">
        <v>0</v>
      </c>
      <c r="E2408" s="29">
        <v>0</v>
      </c>
      <c r="F2408" s="29">
        <v>0</v>
      </c>
      <c r="G2408" s="29">
        <v>0</v>
      </c>
      <c r="H2408" s="29">
        <v>0</v>
      </c>
    </row>
    <row r="2409" spans="1:8" x14ac:dyDescent="0.25">
      <c r="A2409" s="29" t="s">
        <v>15</v>
      </c>
      <c r="B2409" s="29">
        <v>0</v>
      </c>
      <c r="C2409" s="29">
        <v>0</v>
      </c>
      <c r="D2409" s="29">
        <v>0</v>
      </c>
      <c r="E2409" s="29">
        <v>0</v>
      </c>
      <c r="F2409" s="29">
        <v>0</v>
      </c>
      <c r="G2409" s="29">
        <v>0</v>
      </c>
      <c r="H2409" s="29">
        <v>0</v>
      </c>
    </row>
    <row r="2410" spans="1:8" x14ac:dyDescent="0.25">
      <c r="A2410" s="29" t="s">
        <v>16</v>
      </c>
      <c r="B2410" s="29">
        <v>0</v>
      </c>
      <c r="C2410" s="29">
        <v>0</v>
      </c>
      <c r="D2410" s="29">
        <v>0</v>
      </c>
      <c r="E2410" s="29">
        <v>0</v>
      </c>
      <c r="F2410" s="29">
        <v>0</v>
      </c>
      <c r="G2410" s="29">
        <v>0</v>
      </c>
      <c r="H2410" s="29">
        <v>0</v>
      </c>
    </row>
    <row r="2411" spans="1:8" x14ac:dyDescent="0.25">
      <c r="A2411" s="29" t="s">
        <v>17</v>
      </c>
      <c r="B2411" s="29">
        <v>0</v>
      </c>
      <c r="C2411" s="29">
        <v>0</v>
      </c>
      <c r="D2411" s="29">
        <v>0</v>
      </c>
      <c r="E2411" s="29">
        <v>0</v>
      </c>
      <c r="F2411" s="29">
        <v>0</v>
      </c>
      <c r="G2411" s="29">
        <v>0</v>
      </c>
      <c r="H2411" s="29">
        <v>0</v>
      </c>
    </row>
    <row r="2412" spans="1:8" x14ac:dyDescent="0.25">
      <c r="A2412" s="29" t="s">
        <v>18</v>
      </c>
      <c r="B2412" s="29">
        <v>0</v>
      </c>
      <c r="C2412" s="29">
        <v>0</v>
      </c>
      <c r="D2412" s="29">
        <v>0</v>
      </c>
      <c r="E2412" s="29">
        <v>0</v>
      </c>
      <c r="F2412" s="29">
        <v>0</v>
      </c>
      <c r="G2412" s="29">
        <v>0</v>
      </c>
      <c r="H2412" s="29">
        <v>0</v>
      </c>
    </row>
    <row r="2413" spans="1:8" x14ac:dyDescent="0.25">
      <c r="A2413" s="29" t="s">
        <v>19</v>
      </c>
      <c r="B2413" s="29">
        <v>0</v>
      </c>
      <c r="C2413" s="29">
        <v>0</v>
      </c>
      <c r="D2413" s="29">
        <v>0</v>
      </c>
      <c r="E2413" s="29">
        <v>0</v>
      </c>
      <c r="F2413" s="29">
        <v>0</v>
      </c>
      <c r="G2413" s="29">
        <v>0</v>
      </c>
      <c r="H2413" s="29">
        <v>0</v>
      </c>
    </row>
    <row r="2414" spans="1:8" x14ac:dyDescent="0.25">
      <c r="A2414" s="29" t="s">
        <v>20</v>
      </c>
      <c r="B2414" s="29">
        <v>1</v>
      </c>
      <c r="C2414" s="29">
        <v>0</v>
      </c>
      <c r="D2414" s="29">
        <v>0</v>
      </c>
      <c r="E2414" s="29">
        <v>0</v>
      </c>
      <c r="F2414" s="29">
        <v>0</v>
      </c>
      <c r="G2414" s="29">
        <v>0</v>
      </c>
      <c r="H2414" s="29">
        <v>1</v>
      </c>
    </row>
    <row r="2415" spans="1:8" x14ac:dyDescent="0.25">
      <c r="A2415" s="29" t="s">
        <v>21</v>
      </c>
      <c r="B2415" s="29">
        <v>0</v>
      </c>
      <c r="C2415" s="29">
        <v>0</v>
      </c>
      <c r="D2415" s="29">
        <v>0</v>
      </c>
      <c r="E2415" s="29">
        <v>0</v>
      </c>
      <c r="F2415" s="29">
        <v>0</v>
      </c>
      <c r="G2415" s="29">
        <v>0</v>
      </c>
      <c r="H2415" s="29">
        <v>0</v>
      </c>
    </row>
    <row r="2416" spans="1:8" x14ac:dyDescent="0.25">
      <c r="A2416" s="29" t="s">
        <v>22</v>
      </c>
      <c r="B2416" s="29">
        <v>0</v>
      </c>
      <c r="C2416" s="29">
        <v>0</v>
      </c>
      <c r="D2416" s="29">
        <v>0</v>
      </c>
      <c r="E2416" s="29">
        <v>0</v>
      </c>
      <c r="F2416" s="29">
        <v>0</v>
      </c>
      <c r="G2416" s="29">
        <v>0</v>
      </c>
      <c r="H2416" s="29">
        <v>0</v>
      </c>
    </row>
    <row r="2417" spans="1:8" x14ac:dyDescent="0.25">
      <c r="A2417" s="29" t="s">
        <v>435</v>
      </c>
      <c r="B2417" s="29"/>
      <c r="C2417" s="29"/>
      <c r="D2417" s="29"/>
      <c r="E2417" s="29"/>
      <c r="F2417" s="29"/>
      <c r="G2417" s="29"/>
      <c r="H2417" s="29"/>
    </row>
    <row r="2418" spans="1:8" x14ac:dyDescent="0.25">
      <c r="A2418" s="29" t="s">
        <v>23</v>
      </c>
      <c r="B2418" s="29" t="s">
        <v>1</v>
      </c>
      <c r="C2418" s="29" t="s">
        <v>2</v>
      </c>
      <c r="D2418" s="29" t="s">
        <v>3</v>
      </c>
      <c r="E2418" s="29" t="s">
        <v>4</v>
      </c>
      <c r="F2418" s="29" t="s">
        <v>5</v>
      </c>
      <c r="G2418" s="29" t="s">
        <v>6</v>
      </c>
      <c r="H2418" s="29" t="s">
        <v>7</v>
      </c>
    </row>
    <row r="2419" spans="1:8" x14ac:dyDescent="0.25">
      <c r="A2419" s="29" t="s">
        <v>8</v>
      </c>
      <c r="B2419" s="29" t="s">
        <v>9</v>
      </c>
      <c r="C2419" s="29" t="s">
        <v>9</v>
      </c>
      <c r="D2419" s="29" t="s">
        <v>9</v>
      </c>
      <c r="E2419" s="29" t="s">
        <v>9</v>
      </c>
      <c r="F2419" s="29" t="s">
        <v>9</v>
      </c>
      <c r="G2419" s="29" t="s">
        <v>9</v>
      </c>
      <c r="H2419" s="29" t="s">
        <v>9</v>
      </c>
    </row>
    <row r="2420" spans="1:8" x14ac:dyDescent="0.25">
      <c r="A2420" s="29" t="s">
        <v>10</v>
      </c>
      <c r="B2420" s="29">
        <v>0</v>
      </c>
      <c r="C2420" s="29">
        <v>0</v>
      </c>
      <c r="D2420" s="29">
        <v>0</v>
      </c>
      <c r="E2420" s="29">
        <v>0</v>
      </c>
      <c r="F2420" s="29">
        <v>0</v>
      </c>
      <c r="G2420" s="29">
        <v>0</v>
      </c>
      <c r="H2420" s="29">
        <v>0</v>
      </c>
    </row>
    <row r="2421" spans="1:8" x14ac:dyDescent="0.25">
      <c r="A2421" s="29" t="s">
        <v>11</v>
      </c>
      <c r="B2421" s="29">
        <v>0</v>
      </c>
      <c r="C2421" s="29">
        <v>0</v>
      </c>
      <c r="D2421" s="29">
        <v>0</v>
      </c>
      <c r="E2421" s="29">
        <v>0</v>
      </c>
      <c r="F2421" s="29">
        <v>0</v>
      </c>
      <c r="G2421" s="29">
        <v>0</v>
      </c>
      <c r="H2421" s="29">
        <v>0</v>
      </c>
    </row>
    <row r="2422" spans="1:8" x14ac:dyDescent="0.25">
      <c r="A2422" s="29" t="s">
        <v>12</v>
      </c>
      <c r="B2422" s="29">
        <v>0</v>
      </c>
      <c r="C2422" s="29">
        <v>0</v>
      </c>
      <c r="D2422" s="29">
        <v>0</v>
      </c>
      <c r="E2422" s="29">
        <v>0</v>
      </c>
      <c r="F2422" s="29">
        <v>0</v>
      </c>
      <c r="G2422" s="29">
        <v>0</v>
      </c>
      <c r="H2422" s="29">
        <v>0</v>
      </c>
    </row>
    <row r="2423" spans="1:8" x14ac:dyDescent="0.25">
      <c r="A2423" s="29" t="s">
        <v>13</v>
      </c>
      <c r="B2423" s="29">
        <v>0</v>
      </c>
      <c r="C2423" s="29">
        <v>0</v>
      </c>
      <c r="D2423" s="29">
        <v>0</v>
      </c>
      <c r="E2423" s="29">
        <v>0</v>
      </c>
      <c r="F2423" s="29">
        <v>0</v>
      </c>
      <c r="G2423" s="29">
        <v>0</v>
      </c>
      <c r="H2423" s="29">
        <v>0</v>
      </c>
    </row>
    <row r="2424" spans="1:8" x14ac:dyDescent="0.25">
      <c r="A2424" s="29" t="s">
        <v>14</v>
      </c>
      <c r="B2424" s="29">
        <v>0</v>
      </c>
      <c r="C2424" s="29">
        <v>0</v>
      </c>
      <c r="D2424" s="29">
        <v>0</v>
      </c>
      <c r="E2424" s="29">
        <v>0</v>
      </c>
      <c r="F2424" s="29">
        <v>0</v>
      </c>
      <c r="G2424" s="29">
        <v>0</v>
      </c>
      <c r="H2424" s="29">
        <v>0</v>
      </c>
    </row>
    <row r="2425" spans="1:8" x14ac:dyDescent="0.25">
      <c r="A2425" s="29" t="s">
        <v>15</v>
      </c>
      <c r="B2425" s="29">
        <v>0</v>
      </c>
      <c r="C2425" s="29">
        <v>0</v>
      </c>
      <c r="D2425" s="29">
        <v>0</v>
      </c>
      <c r="E2425" s="29">
        <v>0</v>
      </c>
      <c r="F2425" s="29">
        <v>0</v>
      </c>
      <c r="G2425" s="29">
        <v>0</v>
      </c>
      <c r="H2425" s="29">
        <v>0</v>
      </c>
    </row>
    <row r="2426" spans="1:8" x14ac:dyDescent="0.25">
      <c r="A2426" s="29" t="s">
        <v>16</v>
      </c>
      <c r="B2426" s="29">
        <v>0</v>
      </c>
      <c r="C2426" s="29">
        <v>0</v>
      </c>
      <c r="D2426" s="29">
        <v>0</v>
      </c>
      <c r="E2426" s="29">
        <v>0</v>
      </c>
      <c r="F2426" s="29">
        <v>0</v>
      </c>
      <c r="G2426" s="29">
        <v>0</v>
      </c>
      <c r="H2426" s="29">
        <v>0</v>
      </c>
    </row>
    <row r="2427" spans="1:8" x14ac:dyDescent="0.25">
      <c r="A2427" s="29" t="s">
        <v>17</v>
      </c>
      <c r="B2427" s="29">
        <v>0</v>
      </c>
      <c r="C2427" s="29">
        <v>0</v>
      </c>
      <c r="D2427" s="29">
        <v>0</v>
      </c>
      <c r="E2427" s="29">
        <v>0</v>
      </c>
      <c r="F2427" s="29">
        <v>0</v>
      </c>
      <c r="G2427" s="29">
        <v>0</v>
      </c>
      <c r="H2427" s="29">
        <v>0</v>
      </c>
    </row>
    <row r="2428" spans="1:8" x14ac:dyDescent="0.25">
      <c r="A2428" s="29" t="s">
        <v>18</v>
      </c>
      <c r="B2428" s="29">
        <v>0</v>
      </c>
      <c r="C2428" s="29">
        <v>0</v>
      </c>
      <c r="D2428" s="29">
        <v>0</v>
      </c>
      <c r="E2428" s="29">
        <v>0</v>
      </c>
      <c r="F2428" s="29">
        <v>0</v>
      </c>
      <c r="G2428" s="29">
        <v>0</v>
      </c>
      <c r="H2428" s="29">
        <v>0</v>
      </c>
    </row>
    <row r="2429" spans="1:8" x14ac:dyDescent="0.25">
      <c r="A2429" s="29" t="s">
        <v>19</v>
      </c>
      <c r="B2429" s="29">
        <v>0</v>
      </c>
      <c r="C2429" s="29">
        <v>0</v>
      </c>
      <c r="D2429" s="29">
        <v>0</v>
      </c>
      <c r="E2429" s="29">
        <v>0</v>
      </c>
      <c r="F2429" s="29">
        <v>0</v>
      </c>
      <c r="G2429" s="29">
        <v>0</v>
      </c>
      <c r="H2429" s="29">
        <v>0</v>
      </c>
    </row>
    <row r="2430" spans="1:8" x14ac:dyDescent="0.25">
      <c r="A2430" s="29" t="s">
        <v>20</v>
      </c>
      <c r="B2430" s="29">
        <v>0</v>
      </c>
      <c r="C2430" s="29">
        <v>0</v>
      </c>
      <c r="D2430" s="29">
        <v>0</v>
      </c>
      <c r="E2430" s="29">
        <v>0</v>
      </c>
      <c r="F2430" s="29">
        <v>0</v>
      </c>
      <c r="G2430" s="29">
        <v>0</v>
      </c>
      <c r="H2430" s="29">
        <v>0</v>
      </c>
    </row>
    <row r="2431" spans="1:8" x14ac:dyDescent="0.25">
      <c r="A2431" s="29" t="s">
        <v>21</v>
      </c>
      <c r="B2431" s="29">
        <v>0</v>
      </c>
      <c r="C2431" s="29">
        <v>0</v>
      </c>
      <c r="D2431" s="29">
        <v>0</v>
      </c>
      <c r="E2431" s="29">
        <v>0</v>
      </c>
      <c r="F2431" s="29">
        <v>0</v>
      </c>
      <c r="G2431" s="29">
        <v>0</v>
      </c>
      <c r="H2431" s="29">
        <v>0</v>
      </c>
    </row>
    <row r="2432" spans="1:8" x14ac:dyDescent="0.25">
      <c r="A2432" s="29" t="s">
        <v>22</v>
      </c>
      <c r="B2432" s="29">
        <v>0</v>
      </c>
      <c r="C2432" s="29">
        <v>0</v>
      </c>
      <c r="D2432" s="29">
        <v>0</v>
      </c>
      <c r="E2432" s="29">
        <v>0</v>
      </c>
      <c r="F2432" s="29">
        <v>0</v>
      </c>
      <c r="G2432" s="29">
        <v>0</v>
      </c>
      <c r="H2432" s="29">
        <v>0</v>
      </c>
    </row>
    <row r="2433" spans="1:8" x14ac:dyDescent="0.25">
      <c r="A2433" s="29" t="s">
        <v>436</v>
      </c>
      <c r="B2433" s="29"/>
      <c r="C2433" s="29"/>
      <c r="D2433" s="29"/>
      <c r="E2433" s="29"/>
      <c r="F2433" s="29"/>
      <c r="G2433" s="29"/>
      <c r="H2433" s="29"/>
    </row>
    <row r="2434" spans="1:8" x14ac:dyDescent="0.25">
      <c r="A2434" s="29" t="s">
        <v>24</v>
      </c>
      <c r="B2434" s="29" t="s">
        <v>1</v>
      </c>
      <c r="C2434" s="29" t="s">
        <v>2</v>
      </c>
      <c r="D2434" s="29" t="s">
        <v>3</v>
      </c>
      <c r="E2434" s="29" t="s">
        <v>4</v>
      </c>
      <c r="F2434" s="29" t="s">
        <v>5</v>
      </c>
      <c r="G2434" s="29" t="s">
        <v>6</v>
      </c>
      <c r="H2434" s="29" t="s">
        <v>7</v>
      </c>
    </row>
    <row r="2435" spans="1:8" x14ac:dyDescent="0.25">
      <c r="A2435" s="29" t="s">
        <v>8</v>
      </c>
      <c r="B2435" s="29" t="s">
        <v>9</v>
      </c>
      <c r="C2435" s="29" t="s">
        <v>9</v>
      </c>
      <c r="D2435" s="29" t="s">
        <v>9</v>
      </c>
      <c r="E2435" s="29" t="s">
        <v>9</v>
      </c>
      <c r="F2435" s="29" t="s">
        <v>9</v>
      </c>
      <c r="G2435" s="29" t="s">
        <v>9</v>
      </c>
      <c r="H2435" s="29" t="s">
        <v>9</v>
      </c>
    </row>
    <row r="2436" spans="1:8" x14ac:dyDescent="0.25">
      <c r="A2436" s="29" t="s">
        <v>25</v>
      </c>
      <c r="B2436" s="29">
        <v>0</v>
      </c>
      <c r="C2436" s="29">
        <v>0</v>
      </c>
      <c r="D2436" s="29">
        <v>0</v>
      </c>
      <c r="E2436" s="29">
        <v>0</v>
      </c>
      <c r="F2436" s="29">
        <v>0</v>
      </c>
      <c r="G2436" s="29">
        <v>0</v>
      </c>
      <c r="H2436" s="29">
        <v>0</v>
      </c>
    </row>
    <row r="2437" spans="1:8" x14ac:dyDescent="0.25">
      <c r="A2437" s="29" t="s">
        <v>26</v>
      </c>
      <c r="B2437" s="29">
        <v>0</v>
      </c>
      <c r="C2437" s="29">
        <v>0</v>
      </c>
      <c r="D2437" s="29">
        <v>0</v>
      </c>
      <c r="E2437" s="29">
        <v>0</v>
      </c>
      <c r="F2437" s="29">
        <v>0</v>
      </c>
      <c r="G2437" s="29">
        <v>0</v>
      </c>
      <c r="H2437" s="29">
        <v>0</v>
      </c>
    </row>
    <row r="2438" spans="1:8" x14ac:dyDescent="0.25">
      <c r="A2438" s="29" t="s">
        <v>27</v>
      </c>
      <c r="B2438" s="29">
        <v>0</v>
      </c>
      <c r="C2438" s="29">
        <v>0</v>
      </c>
      <c r="D2438" s="29">
        <v>0</v>
      </c>
      <c r="E2438" s="29">
        <v>0</v>
      </c>
      <c r="F2438" s="29">
        <v>0</v>
      </c>
      <c r="G2438" s="29">
        <v>0</v>
      </c>
      <c r="H2438" s="29">
        <v>0</v>
      </c>
    </row>
    <row r="2439" spans="1:8" x14ac:dyDescent="0.25">
      <c r="A2439" s="29" t="s">
        <v>28</v>
      </c>
      <c r="B2439" s="29">
        <v>0</v>
      </c>
      <c r="C2439" s="29">
        <v>0</v>
      </c>
      <c r="D2439" s="29">
        <v>0</v>
      </c>
      <c r="E2439" s="29">
        <v>0</v>
      </c>
      <c r="F2439" s="29">
        <v>0</v>
      </c>
      <c r="G2439" s="29">
        <v>0</v>
      </c>
      <c r="H2439" s="29">
        <v>0</v>
      </c>
    </row>
    <row r="2440" spans="1:8" x14ac:dyDescent="0.25">
      <c r="A2440" s="29" t="s">
        <v>29</v>
      </c>
      <c r="B2440" s="29">
        <v>0</v>
      </c>
      <c r="C2440" s="29">
        <v>0</v>
      </c>
      <c r="D2440" s="29">
        <v>0</v>
      </c>
      <c r="E2440" s="29">
        <v>0</v>
      </c>
      <c r="F2440" s="29">
        <v>0</v>
      </c>
      <c r="G2440" s="29">
        <v>0</v>
      </c>
      <c r="H2440" s="29">
        <v>0</v>
      </c>
    </row>
    <row r="2441" spans="1:8" x14ac:dyDescent="0.25">
      <c r="A2441" s="29" t="s">
        <v>30</v>
      </c>
      <c r="B2441" s="29">
        <v>0</v>
      </c>
      <c r="C2441" s="29">
        <v>0</v>
      </c>
      <c r="D2441" s="29">
        <v>0</v>
      </c>
      <c r="E2441" s="29">
        <v>0</v>
      </c>
      <c r="F2441" s="29">
        <v>0</v>
      </c>
      <c r="G2441" s="29">
        <v>0</v>
      </c>
      <c r="H2441" s="29">
        <v>0</v>
      </c>
    </row>
    <row r="2442" spans="1:8" x14ac:dyDescent="0.25">
      <c r="A2442" s="29" t="s">
        <v>31</v>
      </c>
      <c r="B2442" s="29">
        <v>0</v>
      </c>
      <c r="C2442" s="29">
        <v>0</v>
      </c>
      <c r="D2442" s="29">
        <v>0</v>
      </c>
      <c r="E2442" s="29">
        <v>0</v>
      </c>
      <c r="F2442" s="29">
        <v>0</v>
      </c>
      <c r="G2442" s="29">
        <v>0</v>
      </c>
      <c r="H2442" s="29">
        <v>0</v>
      </c>
    </row>
    <row r="2443" spans="1:8" x14ac:dyDescent="0.25">
      <c r="A2443" s="29" t="s">
        <v>32</v>
      </c>
      <c r="B2443" s="29">
        <v>0</v>
      </c>
      <c r="C2443" s="29">
        <v>0</v>
      </c>
      <c r="D2443" s="29">
        <v>0</v>
      </c>
      <c r="E2443" s="29">
        <v>0</v>
      </c>
      <c r="F2443" s="29">
        <v>0</v>
      </c>
      <c r="G2443" s="29">
        <v>0</v>
      </c>
      <c r="H2443" s="29">
        <v>0</v>
      </c>
    </row>
    <row r="2444" spans="1:8" x14ac:dyDescent="0.25">
      <c r="A2444" s="29" t="s">
        <v>33</v>
      </c>
      <c r="B2444" s="29">
        <v>0</v>
      </c>
      <c r="C2444" s="29">
        <v>0</v>
      </c>
      <c r="D2444" s="29">
        <v>0</v>
      </c>
      <c r="E2444" s="29">
        <v>0</v>
      </c>
      <c r="F2444" s="29">
        <v>0</v>
      </c>
      <c r="G2444" s="29">
        <v>0</v>
      </c>
      <c r="H2444" s="29">
        <v>0</v>
      </c>
    </row>
    <row r="2445" spans="1:8" x14ac:dyDescent="0.25">
      <c r="A2445" s="29" t="s">
        <v>437</v>
      </c>
      <c r="B2445" s="29"/>
      <c r="C2445" s="29"/>
      <c r="D2445" s="29"/>
      <c r="E2445" s="29"/>
      <c r="F2445" s="29"/>
      <c r="G2445" s="29"/>
      <c r="H2445" s="29"/>
    </row>
    <row r="2446" spans="1:8" x14ac:dyDescent="0.25">
      <c r="A2446" s="29" t="s">
        <v>34</v>
      </c>
      <c r="B2446" s="29" t="s">
        <v>1</v>
      </c>
      <c r="C2446" s="29" t="s">
        <v>2</v>
      </c>
      <c r="D2446" s="29" t="s">
        <v>3</v>
      </c>
      <c r="E2446" s="29" t="s">
        <v>4</v>
      </c>
      <c r="F2446" s="29" t="s">
        <v>5</v>
      </c>
      <c r="G2446" s="29" t="s">
        <v>6</v>
      </c>
      <c r="H2446" s="29" t="s">
        <v>7</v>
      </c>
    </row>
    <row r="2447" spans="1:8" x14ac:dyDescent="0.25">
      <c r="A2447" s="29" t="s">
        <v>8</v>
      </c>
      <c r="B2447" s="29" t="s">
        <v>35</v>
      </c>
      <c r="C2447" s="29" t="s">
        <v>35</v>
      </c>
      <c r="D2447" s="29" t="s">
        <v>35</v>
      </c>
      <c r="E2447" s="29" t="s">
        <v>35</v>
      </c>
      <c r="F2447" s="29" t="s">
        <v>35</v>
      </c>
      <c r="G2447" s="29" t="s">
        <v>35</v>
      </c>
      <c r="H2447" s="29" t="s">
        <v>35</v>
      </c>
    </row>
    <row r="2448" spans="1:8" x14ac:dyDescent="0.25">
      <c r="A2448" s="29" t="s">
        <v>10</v>
      </c>
      <c r="B2448" s="29">
        <v>0</v>
      </c>
      <c r="C2448" s="29">
        <v>0</v>
      </c>
      <c r="D2448" s="29">
        <v>0</v>
      </c>
      <c r="E2448" s="29">
        <v>0</v>
      </c>
      <c r="F2448" s="29">
        <v>0</v>
      </c>
      <c r="G2448" s="29">
        <v>0</v>
      </c>
      <c r="H2448" s="29">
        <v>0</v>
      </c>
    </row>
    <row r="2449" spans="1:8" x14ac:dyDescent="0.25">
      <c r="A2449" s="29" t="s">
        <v>36</v>
      </c>
      <c r="B2449" s="29">
        <v>0</v>
      </c>
      <c r="C2449" s="29">
        <v>0</v>
      </c>
      <c r="D2449" s="29">
        <v>0</v>
      </c>
      <c r="E2449" s="29">
        <v>0</v>
      </c>
      <c r="F2449" s="29">
        <v>0</v>
      </c>
      <c r="G2449" s="29">
        <v>0</v>
      </c>
      <c r="H2449" s="29">
        <v>0</v>
      </c>
    </row>
    <row r="2450" spans="1:8" x14ac:dyDescent="0.25">
      <c r="A2450" s="29" t="s">
        <v>37</v>
      </c>
      <c r="B2450" s="29">
        <v>0</v>
      </c>
      <c r="C2450" s="29">
        <v>0</v>
      </c>
      <c r="D2450" s="29">
        <v>0</v>
      </c>
      <c r="E2450" s="29">
        <v>0</v>
      </c>
      <c r="F2450" s="29">
        <v>0</v>
      </c>
      <c r="G2450" s="29">
        <v>0</v>
      </c>
      <c r="H2450" s="29">
        <v>0</v>
      </c>
    </row>
    <row r="2451" spans="1:8" x14ac:dyDescent="0.25">
      <c r="A2451" s="29" t="s">
        <v>38</v>
      </c>
      <c r="B2451" s="29">
        <v>0</v>
      </c>
      <c r="C2451" s="29">
        <v>0</v>
      </c>
      <c r="D2451" s="29">
        <v>0</v>
      </c>
      <c r="E2451" s="29">
        <v>0</v>
      </c>
      <c r="F2451" s="29">
        <v>0</v>
      </c>
      <c r="G2451" s="29">
        <v>0</v>
      </c>
      <c r="H2451" s="29">
        <v>0</v>
      </c>
    </row>
    <row r="2452" spans="1:8" x14ac:dyDescent="0.25">
      <c r="A2452" s="29" t="s">
        <v>39</v>
      </c>
      <c r="B2452" s="29">
        <v>0</v>
      </c>
      <c r="C2452" s="29">
        <v>0</v>
      </c>
      <c r="D2452" s="29">
        <v>0</v>
      </c>
      <c r="E2452" s="29">
        <v>0</v>
      </c>
      <c r="F2452" s="29">
        <v>0</v>
      </c>
      <c r="G2452" s="29">
        <v>0</v>
      </c>
      <c r="H2452" s="29">
        <v>0</v>
      </c>
    </row>
    <row r="2453" spans="1:8" x14ac:dyDescent="0.25">
      <c r="A2453" s="29" t="s">
        <v>40</v>
      </c>
      <c r="B2453" s="29">
        <v>0</v>
      </c>
      <c r="C2453" s="29">
        <v>0</v>
      </c>
      <c r="D2453" s="29">
        <v>0</v>
      </c>
      <c r="E2453" s="29">
        <v>0</v>
      </c>
      <c r="F2453" s="29">
        <v>0</v>
      </c>
      <c r="G2453" s="29">
        <v>0</v>
      </c>
      <c r="H2453" s="29">
        <v>0</v>
      </c>
    </row>
    <row r="2454" spans="1:8" x14ac:dyDescent="0.25">
      <c r="A2454" s="29" t="s">
        <v>41</v>
      </c>
      <c r="B2454" s="29">
        <v>0</v>
      </c>
      <c r="C2454" s="29">
        <v>0</v>
      </c>
      <c r="D2454" s="29">
        <v>0</v>
      </c>
      <c r="E2454" s="29">
        <v>0</v>
      </c>
      <c r="F2454" s="29">
        <v>0</v>
      </c>
      <c r="G2454" s="29">
        <v>0</v>
      </c>
      <c r="H2454" s="29">
        <v>0</v>
      </c>
    </row>
    <row r="2455" spans="1:8" x14ac:dyDescent="0.25">
      <c r="A2455" s="29" t="s">
        <v>42</v>
      </c>
      <c r="B2455" s="29">
        <v>0</v>
      </c>
      <c r="C2455" s="29">
        <v>0</v>
      </c>
      <c r="D2455" s="29">
        <v>0</v>
      </c>
      <c r="E2455" s="29">
        <v>0</v>
      </c>
      <c r="F2455" s="29">
        <v>0</v>
      </c>
      <c r="G2455" s="29">
        <v>0</v>
      </c>
      <c r="H2455" s="29">
        <v>0</v>
      </c>
    </row>
    <row r="2456" spans="1:8" x14ac:dyDescent="0.25">
      <c r="A2456" s="29" t="s">
        <v>43</v>
      </c>
      <c r="B2456" s="29">
        <v>0</v>
      </c>
      <c r="C2456" s="29">
        <v>0</v>
      </c>
      <c r="D2456" s="29">
        <v>0</v>
      </c>
      <c r="E2456" s="29">
        <v>0</v>
      </c>
      <c r="F2456" s="29">
        <v>0</v>
      </c>
      <c r="G2456" s="29">
        <v>0</v>
      </c>
      <c r="H2456" s="29">
        <v>0</v>
      </c>
    </row>
    <row r="2457" spans="1:8" x14ac:dyDescent="0.25">
      <c r="A2457" s="29" t="s">
        <v>44</v>
      </c>
      <c r="B2457" s="29">
        <v>0</v>
      </c>
      <c r="C2457" s="29">
        <v>0</v>
      </c>
      <c r="D2457" s="29">
        <v>0</v>
      </c>
      <c r="E2457" s="29">
        <v>0</v>
      </c>
      <c r="F2457" s="29">
        <v>0</v>
      </c>
      <c r="G2457" s="29">
        <v>0</v>
      </c>
      <c r="H2457" s="29">
        <v>0</v>
      </c>
    </row>
    <row r="2458" spans="1:8" x14ac:dyDescent="0.25">
      <c r="A2458" s="29" t="s">
        <v>45</v>
      </c>
      <c r="B2458" s="29">
        <v>0</v>
      </c>
      <c r="C2458" s="29">
        <v>0</v>
      </c>
      <c r="D2458" s="29">
        <v>0</v>
      </c>
      <c r="E2458" s="29">
        <v>0</v>
      </c>
      <c r="F2458" s="29">
        <v>0</v>
      </c>
      <c r="G2458" s="29">
        <v>0</v>
      </c>
      <c r="H2458" s="29">
        <v>0</v>
      </c>
    </row>
    <row r="2459" spans="1:8" x14ac:dyDescent="0.25">
      <c r="A2459" s="29" t="s">
        <v>46</v>
      </c>
      <c r="B2459" s="29">
        <v>0</v>
      </c>
      <c r="C2459" s="29">
        <v>0</v>
      </c>
      <c r="D2459" s="29">
        <v>0</v>
      </c>
      <c r="E2459" s="29">
        <v>0</v>
      </c>
      <c r="F2459" s="29">
        <v>0</v>
      </c>
      <c r="G2459" s="29">
        <v>0</v>
      </c>
      <c r="H2459" s="29">
        <v>0</v>
      </c>
    </row>
    <row r="2460" spans="1:8" x14ac:dyDescent="0.25">
      <c r="A2460" s="29" t="s">
        <v>47</v>
      </c>
      <c r="B2460" s="29">
        <v>0</v>
      </c>
      <c r="C2460" s="29">
        <v>0</v>
      </c>
      <c r="D2460" s="29">
        <v>0</v>
      </c>
      <c r="E2460" s="29">
        <v>0</v>
      </c>
      <c r="F2460" s="29">
        <v>0</v>
      </c>
      <c r="G2460" s="29">
        <v>0</v>
      </c>
      <c r="H2460" s="29">
        <v>0</v>
      </c>
    </row>
    <row r="2461" spans="1:8" x14ac:dyDescent="0.25">
      <c r="A2461" s="29" t="s">
        <v>48</v>
      </c>
      <c r="B2461" s="29">
        <v>0</v>
      </c>
      <c r="C2461" s="29">
        <v>0</v>
      </c>
      <c r="D2461" s="29">
        <v>0</v>
      </c>
      <c r="E2461" s="29">
        <v>0</v>
      </c>
      <c r="F2461" s="29">
        <v>0</v>
      </c>
      <c r="G2461" s="29">
        <v>0</v>
      </c>
      <c r="H2461" s="29">
        <v>0</v>
      </c>
    </row>
    <row r="2462" spans="1:8" x14ac:dyDescent="0.25">
      <c r="A2462" s="29" t="s">
        <v>49</v>
      </c>
      <c r="B2462" s="29">
        <v>0</v>
      </c>
      <c r="C2462" s="29">
        <v>0</v>
      </c>
      <c r="D2462" s="29">
        <v>0</v>
      </c>
      <c r="E2462" s="29">
        <v>0</v>
      </c>
      <c r="F2462" s="29">
        <v>0</v>
      </c>
      <c r="G2462" s="29">
        <v>0</v>
      </c>
      <c r="H2462" s="29">
        <v>0</v>
      </c>
    </row>
    <row r="2463" spans="1:8" x14ac:dyDescent="0.25">
      <c r="A2463" s="29" t="s">
        <v>438</v>
      </c>
      <c r="B2463" s="29"/>
      <c r="C2463" s="29"/>
      <c r="D2463" s="29"/>
      <c r="E2463" s="29"/>
      <c r="F2463" s="29"/>
      <c r="G2463" s="29"/>
      <c r="H2463" s="29"/>
    </row>
    <row r="2464" spans="1:8" x14ac:dyDescent="0.25">
      <c r="A2464" s="29" t="s">
        <v>24</v>
      </c>
      <c r="B2464" s="29" t="s">
        <v>1</v>
      </c>
      <c r="C2464" s="29" t="s">
        <v>2</v>
      </c>
      <c r="D2464" s="29" t="s">
        <v>3</v>
      </c>
      <c r="E2464" s="29" t="s">
        <v>4</v>
      </c>
      <c r="F2464" s="29" t="s">
        <v>5</v>
      </c>
      <c r="G2464" s="29" t="s">
        <v>6</v>
      </c>
      <c r="H2464" s="29" t="s">
        <v>7</v>
      </c>
    </row>
    <row r="2465" spans="1:8" x14ac:dyDescent="0.25">
      <c r="A2465" s="29" t="s">
        <v>8</v>
      </c>
      <c r="B2465" s="29" t="s">
        <v>9</v>
      </c>
      <c r="C2465" s="29" t="s">
        <v>9</v>
      </c>
      <c r="D2465" s="29" t="s">
        <v>9</v>
      </c>
      <c r="E2465" s="29" t="s">
        <v>9</v>
      </c>
      <c r="F2465" s="29" t="s">
        <v>9</v>
      </c>
      <c r="G2465" s="29" t="s">
        <v>9</v>
      </c>
      <c r="H2465" s="29" t="s">
        <v>9</v>
      </c>
    </row>
    <row r="2466" spans="1:8" x14ac:dyDescent="0.25">
      <c r="A2466" s="29" t="s">
        <v>50</v>
      </c>
      <c r="B2466" s="29">
        <v>581764</v>
      </c>
      <c r="C2466" s="29">
        <v>298784</v>
      </c>
      <c r="D2466" s="29">
        <v>0</v>
      </c>
      <c r="E2466" s="29">
        <v>0</v>
      </c>
      <c r="F2466" s="29">
        <v>0</v>
      </c>
      <c r="G2466" s="29">
        <v>0</v>
      </c>
      <c r="H2466" s="29">
        <v>282980</v>
      </c>
    </row>
    <row r="2467" spans="1:8" x14ac:dyDescent="0.25">
      <c r="A2467" s="29" t="s">
        <v>51</v>
      </c>
      <c r="B2467" s="29">
        <v>134845</v>
      </c>
      <c r="C2467" s="29">
        <v>32859</v>
      </c>
      <c r="D2467" s="29">
        <v>0</v>
      </c>
      <c r="E2467" s="29">
        <v>0</v>
      </c>
      <c r="F2467" s="29">
        <v>0</v>
      </c>
      <c r="G2467" s="29">
        <v>0</v>
      </c>
      <c r="H2467" s="29">
        <v>101986</v>
      </c>
    </row>
    <row r="2468" spans="1:8" x14ac:dyDescent="0.25">
      <c r="A2468" s="29" t="s">
        <v>52</v>
      </c>
      <c r="B2468" s="29">
        <v>452743</v>
      </c>
      <c r="C2468" s="29">
        <v>48950</v>
      </c>
      <c r="D2468" s="29">
        <v>0</v>
      </c>
      <c r="E2468" s="29">
        <v>0</v>
      </c>
      <c r="F2468" s="29">
        <v>0</v>
      </c>
      <c r="G2468" s="29">
        <v>0</v>
      </c>
      <c r="H2468" s="29">
        <v>403793</v>
      </c>
    </row>
    <row r="2469" spans="1:8" x14ac:dyDescent="0.25">
      <c r="A2469" s="29" t="s">
        <v>53</v>
      </c>
      <c r="B2469" s="29">
        <v>27828</v>
      </c>
      <c r="C2469" s="29">
        <v>15568</v>
      </c>
      <c r="D2469" s="29">
        <v>0</v>
      </c>
      <c r="E2469" s="29">
        <v>0</v>
      </c>
      <c r="F2469" s="29">
        <v>0</v>
      </c>
      <c r="G2469" s="29">
        <v>0</v>
      </c>
      <c r="H2469" s="29">
        <v>12260</v>
      </c>
    </row>
    <row r="2470" spans="1:8" x14ac:dyDescent="0.25">
      <c r="A2470" s="29" t="s">
        <v>54</v>
      </c>
      <c r="B2470" s="29">
        <v>1346431</v>
      </c>
      <c r="C2470" s="29">
        <v>420654</v>
      </c>
      <c r="D2470" s="29">
        <v>0</v>
      </c>
      <c r="E2470" s="29">
        <v>0</v>
      </c>
      <c r="F2470" s="29">
        <v>0</v>
      </c>
      <c r="G2470" s="29">
        <v>0</v>
      </c>
      <c r="H2470" s="29">
        <v>925777</v>
      </c>
    </row>
    <row r="2471" spans="1:8" x14ac:dyDescent="0.25">
      <c r="A2471" s="29" t="s">
        <v>55</v>
      </c>
      <c r="B2471" s="29">
        <v>3418387</v>
      </c>
      <c r="C2471" s="29">
        <v>1576485</v>
      </c>
      <c r="D2471" s="29">
        <v>0</v>
      </c>
      <c r="E2471" s="29">
        <v>0</v>
      </c>
      <c r="F2471" s="29">
        <v>0</v>
      </c>
      <c r="G2471" s="29">
        <v>0</v>
      </c>
      <c r="H2471" s="29">
        <v>1841902</v>
      </c>
    </row>
    <row r="2472" spans="1:8" x14ac:dyDescent="0.25">
      <c r="A2472" s="29" t="s">
        <v>56</v>
      </c>
      <c r="B2472" s="29">
        <v>265955</v>
      </c>
      <c r="C2472" s="29">
        <v>106483</v>
      </c>
      <c r="D2472" s="29">
        <v>0</v>
      </c>
      <c r="E2472" s="29">
        <v>0</v>
      </c>
      <c r="F2472" s="29">
        <v>0</v>
      </c>
      <c r="G2472" s="29">
        <v>0</v>
      </c>
      <c r="H2472" s="29">
        <v>159472</v>
      </c>
    </row>
    <row r="2473" spans="1:8" x14ac:dyDescent="0.25">
      <c r="A2473" s="29" t="s">
        <v>57</v>
      </c>
      <c r="B2473" s="29">
        <v>140449</v>
      </c>
      <c r="C2473" s="29">
        <v>32283</v>
      </c>
      <c r="D2473" s="29">
        <v>0</v>
      </c>
      <c r="E2473" s="29">
        <v>0</v>
      </c>
      <c r="F2473" s="29">
        <v>0</v>
      </c>
      <c r="G2473" s="29">
        <v>0</v>
      </c>
      <c r="H2473" s="29">
        <v>108166</v>
      </c>
    </row>
    <row r="2474" spans="1:8" x14ac:dyDescent="0.25">
      <c r="A2474" s="29" t="s">
        <v>58</v>
      </c>
      <c r="B2474" s="29">
        <v>209169</v>
      </c>
      <c r="C2474" s="29">
        <v>82305</v>
      </c>
      <c r="D2474" s="29">
        <v>0</v>
      </c>
      <c r="E2474" s="29">
        <v>0</v>
      </c>
      <c r="F2474" s="29">
        <v>0</v>
      </c>
      <c r="G2474" s="29">
        <v>0</v>
      </c>
      <c r="H2474" s="29">
        <v>126864</v>
      </c>
    </row>
    <row r="2475" spans="1:8" x14ac:dyDescent="0.25">
      <c r="A2475" s="29" t="s">
        <v>59</v>
      </c>
      <c r="B2475" s="29">
        <v>26568</v>
      </c>
      <c r="C2475" s="29">
        <v>0</v>
      </c>
      <c r="D2475" s="29">
        <v>0</v>
      </c>
      <c r="E2475" s="29">
        <v>0</v>
      </c>
      <c r="F2475" s="29">
        <v>0</v>
      </c>
      <c r="G2475" s="29">
        <v>0</v>
      </c>
      <c r="H2475" s="29">
        <v>26568</v>
      </c>
    </row>
    <row r="2476" spans="1:8" x14ac:dyDescent="0.25">
      <c r="A2476" s="29" t="s">
        <v>439</v>
      </c>
      <c r="B2476" s="29"/>
      <c r="C2476" s="29"/>
      <c r="D2476" s="29"/>
      <c r="E2476" s="29"/>
      <c r="F2476" s="29"/>
      <c r="G2476" s="29"/>
      <c r="H2476" s="29"/>
    </row>
    <row r="2477" spans="1:8" x14ac:dyDescent="0.25">
      <c r="A2477" s="29" t="s">
        <v>60</v>
      </c>
      <c r="B2477" s="29" t="s">
        <v>1</v>
      </c>
      <c r="C2477" s="29" t="s">
        <v>2</v>
      </c>
      <c r="D2477" s="29" t="s">
        <v>3</v>
      </c>
      <c r="E2477" s="29" t="s">
        <v>4</v>
      </c>
      <c r="F2477" s="29" t="s">
        <v>5</v>
      </c>
      <c r="G2477" s="29" t="s">
        <v>6</v>
      </c>
      <c r="H2477" s="29" t="s">
        <v>7</v>
      </c>
    </row>
    <row r="2478" spans="1:8" x14ac:dyDescent="0.25">
      <c r="A2478" s="29" t="s">
        <v>8</v>
      </c>
      <c r="B2478" s="29" t="s">
        <v>35</v>
      </c>
      <c r="C2478" s="29" t="s">
        <v>35</v>
      </c>
      <c r="D2478" s="29" t="s">
        <v>35</v>
      </c>
      <c r="E2478" s="29" t="s">
        <v>35</v>
      </c>
      <c r="F2478" s="29" t="s">
        <v>35</v>
      </c>
      <c r="G2478" s="29" t="s">
        <v>35</v>
      </c>
      <c r="H2478" s="29" t="s">
        <v>35</v>
      </c>
    </row>
    <row r="2479" spans="1:8" x14ac:dyDescent="0.25">
      <c r="A2479" s="29" t="s">
        <v>61</v>
      </c>
      <c r="B2479" s="29">
        <v>0</v>
      </c>
      <c r="C2479" s="29">
        <v>0</v>
      </c>
      <c r="D2479" s="29">
        <v>0</v>
      </c>
      <c r="E2479" s="29">
        <v>0</v>
      </c>
      <c r="F2479" s="29">
        <v>0</v>
      </c>
      <c r="G2479" s="29">
        <v>0</v>
      </c>
      <c r="H2479" s="29">
        <v>0</v>
      </c>
    </row>
    <row r="2480" spans="1:8" x14ac:dyDescent="0.25">
      <c r="A2480" s="29" t="s">
        <v>62</v>
      </c>
      <c r="B2480" s="29">
        <v>0</v>
      </c>
      <c r="C2480" s="29">
        <v>0</v>
      </c>
      <c r="D2480" s="29">
        <v>0</v>
      </c>
      <c r="E2480" s="29">
        <v>0</v>
      </c>
      <c r="F2480" s="29">
        <v>0</v>
      </c>
      <c r="G2480" s="29">
        <v>0</v>
      </c>
      <c r="H2480" s="29">
        <v>0</v>
      </c>
    </row>
    <row r="2481" spans="1:8" x14ac:dyDescent="0.25">
      <c r="A2481" s="29" t="s">
        <v>63</v>
      </c>
      <c r="B2481" s="29">
        <v>0</v>
      </c>
      <c r="C2481" s="29">
        <v>0</v>
      </c>
      <c r="D2481" s="29">
        <v>0</v>
      </c>
      <c r="E2481" s="29">
        <v>0</v>
      </c>
      <c r="F2481" s="29">
        <v>0</v>
      </c>
      <c r="G2481" s="29">
        <v>0</v>
      </c>
      <c r="H2481" s="29">
        <v>0</v>
      </c>
    </row>
    <row r="2482" spans="1:8" x14ac:dyDescent="0.25">
      <c r="A2482" s="29" t="s">
        <v>64</v>
      </c>
      <c r="B2482" s="29">
        <v>0</v>
      </c>
      <c r="C2482" s="29">
        <v>0</v>
      </c>
      <c r="D2482" s="29">
        <v>0</v>
      </c>
      <c r="E2482" s="29">
        <v>0</v>
      </c>
      <c r="F2482" s="29">
        <v>0</v>
      </c>
      <c r="G2482" s="29">
        <v>0</v>
      </c>
      <c r="H2482" s="29">
        <v>0</v>
      </c>
    </row>
    <row r="2483" spans="1:8" x14ac:dyDescent="0.25">
      <c r="A2483" s="29" t="s">
        <v>65</v>
      </c>
      <c r="B2483" s="29">
        <v>0</v>
      </c>
      <c r="C2483" s="29">
        <v>0</v>
      </c>
      <c r="D2483" s="29">
        <v>0</v>
      </c>
      <c r="E2483" s="29">
        <v>0</v>
      </c>
      <c r="F2483" s="29">
        <v>0</v>
      </c>
      <c r="G2483" s="29">
        <v>0</v>
      </c>
      <c r="H2483" s="29">
        <v>0</v>
      </c>
    </row>
    <row r="2484" spans="1:8" x14ac:dyDescent="0.25">
      <c r="A2484" s="29" t="s">
        <v>66</v>
      </c>
      <c r="B2484" s="29">
        <v>0</v>
      </c>
      <c r="C2484" s="29">
        <v>0</v>
      </c>
      <c r="D2484" s="29">
        <v>0</v>
      </c>
      <c r="E2484" s="29">
        <v>0</v>
      </c>
      <c r="F2484" s="29">
        <v>0</v>
      </c>
      <c r="G2484" s="29">
        <v>0</v>
      </c>
      <c r="H2484" s="29">
        <v>0</v>
      </c>
    </row>
    <row r="2485" spans="1:8" x14ac:dyDescent="0.25">
      <c r="A2485" s="29" t="s">
        <v>67</v>
      </c>
      <c r="B2485" s="29">
        <v>510</v>
      </c>
      <c r="C2485" s="29">
        <v>88</v>
      </c>
      <c r="D2485" s="29">
        <v>0</v>
      </c>
      <c r="E2485" s="29">
        <v>0</v>
      </c>
      <c r="F2485" s="29">
        <v>0</v>
      </c>
      <c r="G2485" s="29">
        <v>0</v>
      </c>
      <c r="H2485" s="29">
        <v>422</v>
      </c>
    </row>
    <row r="2486" spans="1:8" x14ac:dyDescent="0.25">
      <c r="A2486" s="29" t="s">
        <v>68</v>
      </c>
      <c r="B2486" s="29">
        <v>183</v>
      </c>
      <c r="C2486" s="29">
        <v>36</v>
      </c>
      <c r="D2486" s="29">
        <v>0</v>
      </c>
      <c r="E2486" s="29">
        <v>0</v>
      </c>
      <c r="F2486" s="29">
        <v>0</v>
      </c>
      <c r="G2486" s="29">
        <v>0</v>
      </c>
      <c r="H2486" s="29">
        <v>147</v>
      </c>
    </row>
    <row r="2487" spans="1:8" x14ac:dyDescent="0.25">
      <c r="A2487" s="29" t="s">
        <v>69</v>
      </c>
      <c r="B2487" s="29">
        <v>332</v>
      </c>
      <c r="C2487" s="29">
        <v>126</v>
      </c>
      <c r="D2487" s="29">
        <v>0</v>
      </c>
      <c r="E2487" s="29">
        <v>0</v>
      </c>
      <c r="F2487" s="29">
        <v>0</v>
      </c>
      <c r="G2487" s="29">
        <v>0</v>
      </c>
      <c r="H2487" s="29">
        <v>206</v>
      </c>
    </row>
    <row r="2488" spans="1:8" x14ac:dyDescent="0.25">
      <c r="A2488" s="29" t="s">
        <v>70</v>
      </c>
      <c r="B2488" s="29">
        <v>198</v>
      </c>
      <c r="C2488" s="29">
        <v>40</v>
      </c>
      <c r="D2488" s="29">
        <v>0</v>
      </c>
      <c r="E2488" s="29">
        <v>0</v>
      </c>
      <c r="F2488" s="29">
        <v>0</v>
      </c>
      <c r="G2488" s="29">
        <v>0</v>
      </c>
      <c r="H2488" s="29">
        <v>158</v>
      </c>
    </row>
    <row r="2489" spans="1:8" x14ac:dyDescent="0.25">
      <c r="A2489" s="29" t="s">
        <v>71</v>
      </c>
      <c r="B2489" s="29">
        <v>392</v>
      </c>
      <c r="C2489" s="29">
        <v>79</v>
      </c>
      <c r="D2489" s="29">
        <v>0</v>
      </c>
      <c r="E2489" s="29">
        <v>0</v>
      </c>
      <c r="F2489" s="29">
        <v>0</v>
      </c>
      <c r="G2489" s="29">
        <v>0</v>
      </c>
      <c r="H2489" s="29">
        <v>313</v>
      </c>
    </row>
    <row r="2490" spans="1:8" x14ac:dyDescent="0.25">
      <c r="A2490" s="29" t="s">
        <v>72</v>
      </c>
      <c r="B2490" s="29">
        <v>707</v>
      </c>
      <c r="C2490" s="29">
        <v>235</v>
      </c>
      <c r="D2490" s="29">
        <v>0</v>
      </c>
      <c r="E2490" s="29">
        <v>0</v>
      </c>
      <c r="F2490" s="29">
        <v>0</v>
      </c>
      <c r="G2490" s="29">
        <v>0</v>
      </c>
      <c r="H2490" s="29">
        <v>472</v>
      </c>
    </row>
    <row r="2491" spans="1:8" x14ac:dyDescent="0.25">
      <c r="A2491" s="29" t="s">
        <v>73</v>
      </c>
      <c r="B2491" s="29">
        <v>676</v>
      </c>
      <c r="C2491" s="29">
        <v>131</v>
      </c>
      <c r="D2491" s="29">
        <v>0</v>
      </c>
      <c r="E2491" s="29">
        <v>0</v>
      </c>
      <c r="F2491" s="29">
        <v>0</v>
      </c>
      <c r="G2491" s="29">
        <v>0</v>
      </c>
      <c r="H2491" s="29">
        <v>545</v>
      </c>
    </row>
    <row r="2492" spans="1:8" x14ac:dyDescent="0.25">
      <c r="A2492" s="29" t="s">
        <v>74</v>
      </c>
      <c r="B2492" s="29">
        <v>207</v>
      </c>
      <c r="C2492" s="29">
        <v>15</v>
      </c>
      <c r="D2492" s="29">
        <v>0</v>
      </c>
      <c r="E2492" s="29">
        <v>0</v>
      </c>
      <c r="F2492" s="29">
        <v>0</v>
      </c>
      <c r="G2492" s="29">
        <v>0</v>
      </c>
      <c r="H2492" s="29">
        <v>192</v>
      </c>
    </row>
    <row r="2493" spans="1:8" x14ac:dyDescent="0.25">
      <c r="A2493" s="29" t="s">
        <v>75</v>
      </c>
      <c r="B2493" s="29">
        <v>135</v>
      </c>
      <c r="C2493" s="29">
        <v>28</v>
      </c>
      <c r="D2493" s="29">
        <v>0</v>
      </c>
      <c r="E2493" s="29">
        <v>0</v>
      </c>
      <c r="F2493" s="29">
        <v>0</v>
      </c>
      <c r="G2493" s="29">
        <v>0</v>
      </c>
      <c r="H2493" s="29">
        <v>107</v>
      </c>
    </row>
    <row r="2494" spans="1:8" x14ac:dyDescent="0.25">
      <c r="A2494" s="29" t="s">
        <v>76</v>
      </c>
      <c r="B2494" s="29">
        <v>113</v>
      </c>
      <c r="C2494" s="29">
        <v>30</v>
      </c>
      <c r="D2494" s="29">
        <v>0</v>
      </c>
      <c r="E2494" s="29">
        <v>0</v>
      </c>
      <c r="F2494" s="29">
        <v>0</v>
      </c>
      <c r="G2494" s="29">
        <v>0</v>
      </c>
      <c r="H2494" s="29">
        <v>83</v>
      </c>
    </row>
    <row r="2495" spans="1:8" x14ac:dyDescent="0.25">
      <c r="A2495" s="29" t="s">
        <v>77</v>
      </c>
      <c r="B2495" s="29">
        <v>559</v>
      </c>
      <c r="C2495" s="29">
        <v>295</v>
      </c>
      <c r="D2495" s="29">
        <v>0</v>
      </c>
      <c r="E2495" s="29">
        <v>0</v>
      </c>
      <c r="F2495" s="29">
        <v>0</v>
      </c>
      <c r="G2495" s="29">
        <v>0</v>
      </c>
      <c r="H2495" s="29">
        <v>264</v>
      </c>
    </row>
    <row r="2496" spans="1:8" x14ac:dyDescent="0.25">
      <c r="A2496" s="29" t="s">
        <v>78</v>
      </c>
      <c r="B2496" s="29">
        <v>797</v>
      </c>
      <c r="C2496" s="29">
        <v>215</v>
      </c>
      <c r="D2496" s="29">
        <v>0</v>
      </c>
      <c r="E2496" s="29">
        <v>0</v>
      </c>
      <c r="F2496" s="29">
        <v>0</v>
      </c>
      <c r="G2496" s="29">
        <v>0</v>
      </c>
      <c r="H2496" s="29">
        <v>582</v>
      </c>
    </row>
    <row r="2497" spans="1:8" x14ac:dyDescent="0.25">
      <c r="A2497" s="29" t="s">
        <v>79</v>
      </c>
      <c r="B2497" s="29">
        <v>2770</v>
      </c>
      <c r="C2497" s="29">
        <v>340</v>
      </c>
      <c r="D2497" s="29">
        <v>0</v>
      </c>
      <c r="E2497" s="29">
        <v>0</v>
      </c>
      <c r="F2497" s="29">
        <v>0</v>
      </c>
      <c r="G2497" s="29">
        <v>0</v>
      </c>
      <c r="H2497" s="29">
        <v>2430</v>
      </c>
    </row>
    <row r="2498" spans="1:8" x14ac:dyDescent="0.25">
      <c r="A2498" s="29" t="s">
        <v>80</v>
      </c>
      <c r="B2498" s="29">
        <v>1645</v>
      </c>
      <c r="C2498" s="29">
        <v>565</v>
      </c>
      <c r="D2498" s="29">
        <v>0</v>
      </c>
      <c r="E2498" s="29">
        <v>0</v>
      </c>
      <c r="F2498" s="29">
        <v>0</v>
      </c>
      <c r="G2498" s="29">
        <v>0</v>
      </c>
      <c r="H2498" s="29">
        <v>1080</v>
      </c>
    </row>
    <row r="2499" spans="1:8" x14ac:dyDescent="0.25">
      <c r="A2499" s="29" t="s">
        <v>81</v>
      </c>
      <c r="B2499" s="29">
        <v>772</v>
      </c>
      <c r="C2499" s="29">
        <v>221</v>
      </c>
      <c r="D2499" s="29">
        <v>0</v>
      </c>
      <c r="E2499" s="29">
        <v>0</v>
      </c>
      <c r="F2499" s="29">
        <v>0</v>
      </c>
      <c r="G2499" s="29">
        <v>0</v>
      </c>
      <c r="H2499" s="29">
        <v>551</v>
      </c>
    </row>
    <row r="2500" spans="1:8" x14ac:dyDescent="0.25">
      <c r="A2500" s="29" t="s">
        <v>82</v>
      </c>
      <c r="B2500" s="29">
        <v>1517</v>
      </c>
      <c r="C2500" s="29">
        <v>227</v>
      </c>
      <c r="D2500" s="29">
        <v>0</v>
      </c>
      <c r="E2500" s="29">
        <v>0</v>
      </c>
      <c r="F2500" s="29">
        <v>0</v>
      </c>
      <c r="G2500" s="29">
        <v>0</v>
      </c>
      <c r="H2500" s="29">
        <v>1290</v>
      </c>
    </row>
    <row r="2501" spans="1:8" x14ac:dyDescent="0.25">
      <c r="A2501" s="29" t="s">
        <v>83</v>
      </c>
      <c r="B2501" s="29">
        <v>2354</v>
      </c>
      <c r="C2501" s="29">
        <v>906</v>
      </c>
      <c r="D2501" s="29">
        <v>0</v>
      </c>
      <c r="E2501" s="29">
        <v>0</v>
      </c>
      <c r="F2501" s="29">
        <v>0</v>
      </c>
      <c r="G2501" s="29">
        <v>0</v>
      </c>
      <c r="H2501" s="29">
        <v>1448</v>
      </c>
    </row>
    <row r="2502" spans="1:8" x14ac:dyDescent="0.25">
      <c r="A2502" s="29" t="s">
        <v>84</v>
      </c>
      <c r="B2502" s="29">
        <v>2268</v>
      </c>
      <c r="C2502" s="29">
        <v>646</v>
      </c>
      <c r="D2502" s="29">
        <v>0</v>
      </c>
      <c r="E2502" s="29">
        <v>0</v>
      </c>
      <c r="F2502" s="29">
        <v>0</v>
      </c>
      <c r="G2502" s="29">
        <v>0</v>
      </c>
      <c r="H2502" s="29">
        <v>1622</v>
      </c>
    </row>
    <row r="2503" spans="1:8" x14ac:dyDescent="0.25">
      <c r="A2503" s="29" t="s">
        <v>85</v>
      </c>
      <c r="B2503" s="29">
        <v>22361</v>
      </c>
      <c r="C2503" s="29">
        <v>3173</v>
      </c>
      <c r="D2503" s="29">
        <v>0</v>
      </c>
      <c r="E2503" s="29">
        <v>0</v>
      </c>
      <c r="F2503" s="29">
        <v>0</v>
      </c>
      <c r="G2503" s="29">
        <v>0</v>
      </c>
      <c r="H2503" s="29">
        <v>19188</v>
      </c>
    </row>
    <row r="2504" spans="1:8" x14ac:dyDescent="0.25">
      <c r="A2504" s="29" t="s">
        <v>86</v>
      </c>
      <c r="B2504" s="29">
        <v>4925</v>
      </c>
      <c r="C2504" s="29">
        <v>1610</v>
      </c>
      <c r="D2504" s="29">
        <v>0</v>
      </c>
      <c r="E2504" s="29">
        <v>0</v>
      </c>
      <c r="F2504" s="29">
        <v>0</v>
      </c>
      <c r="G2504" s="29">
        <v>0</v>
      </c>
      <c r="H2504" s="29">
        <v>3315</v>
      </c>
    </row>
    <row r="2505" spans="1:8" x14ac:dyDescent="0.25">
      <c r="A2505" s="29" t="s">
        <v>87</v>
      </c>
      <c r="B2505" s="29">
        <v>2546</v>
      </c>
      <c r="C2505" s="29">
        <v>868</v>
      </c>
      <c r="D2505" s="29">
        <v>0</v>
      </c>
      <c r="E2505" s="29">
        <v>0</v>
      </c>
      <c r="F2505" s="29">
        <v>0</v>
      </c>
      <c r="G2505" s="29">
        <v>0</v>
      </c>
      <c r="H2505" s="29">
        <v>1678</v>
      </c>
    </row>
    <row r="2506" spans="1:8" x14ac:dyDescent="0.25">
      <c r="A2506" s="29" t="s">
        <v>88</v>
      </c>
      <c r="B2506" s="29">
        <v>4459</v>
      </c>
      <c r="C2506" s="29">
        <v>704</v>
      </c>
      <c r="D2506" s="29">
        <v>0</v>
      </c>
      <c r="E2506" s="29">
        <v>0</v>
      </c>
      <c r="F2506" s="29">
        <v>0</v>
      </c>
      <c r="G2506" s="29">
        <v>0</v>
      </c>
      <c r="H2506" s="29">
        <v>3755</v>
      </c>
    </row>
    <row r="2507" spans="1:8" x14ac:dyDescent="0.25">
      <c r="A2507" s="29" t="s">
        <v>89</v>
      </c>
      <c r="B2507" s="29">
        <v>8937</v>
      </c>
      <c r="C2507" s="29">
        <v>3225</v>
      </c>
      <c r="D2507" s="29">
        <v>0</v>
      </c>
      <c r="E2507" s="29">
        <v>0</v>
      </c>
      <c r="F2507" s="29">
        <v>0</v>
      </c>
      <c r="G2507" s="29">
        <v>0</v>
      </c>
      <c r="H2507" s="29">
        <v>5712</v>
      </c>
    </row>
    <row r="2508" spans="1:8" x14ac:dyDescent="0.25">
      <c r="A2508" s="29" t="s">
        <v>90</v>
      </c>
      <c r="B2508" s="29">
        <v>7566</v>
      </c>
      <c r="C2508" s="29">
        <v>2264</v>
      </c>
      <c r="D2508" s="29">
        <v>0</v>
      </c>
      <c r="E2508" s="29">
        <v>0</v>
      </c>
      <c r="F2508" s="29">
        <v>0</v>
      </c>
      <c r="G2508" s="29">
        <v>0</v>
      </c>
      <c r="H2508" s="29">
        <v>5302</v>
      </c>
    </row>
    <row r="2509" spans="1:8" x14ac:dyDescent="0.25">
      <c r="A2509" s="29" t="s">
        <v>91</v>
      </c>
      <c r="B2509" s="29">
        <v>19194</v>
      </c>
      <c r="C2509" s="29">
        <v>3975</v>
      </c>
      <c r="D2509" s="29">
        <v>0</v>
      </c>
      <c r="E2509" s="29">
        <v>0</v>
      </c>
      <c r="F2509" s="29">
        <v>0</v>
      </c>
      <c r="G2509" s="29">
        <v>0</v>
      </c>
      <c r="H2509" s="29">
        <v>15219</v>
      </c>
    </row>
    <row r="2510" spans="1:8" x14ac:dyDescent="0.25">
      <c r="A2510" s="29" t="s">
        <v>92</v>
      </c>
      <c r="B2510" s="29">
        <v>5200</v>
      </c>
      <c r="C2510" s="29">
        <v>462</v>
      </c>
      <c r="D2510" s="29">
        <v>0</v>
      </c>
      <c r="E2510" s="29">
        <v>0</v>
      </c>
      <c r="F2510" s="29">
        <v>0</v>
      </c>
      <c r="G2510" s="29">
        <v>0</v>
      </c>
      <c r="H2510" s="29">
        <v>4738</v>
      </c>
    </row>
    <row r="2511" spans="1:8" x14ac:dyDescent="0.25">
      <c r="A2511" s="29" t="s">
        <v>93</v>
      </c>
      <c r="B2511" s="29">
        <v>3435</v>
      </c>
      <c r="C2511" s="29">
        <v>2974</v>
      </c>
      <c r="D2511" s="29">
        <v>0</v>
      </c>
      <c r="E2511" s="29">
        <v>0</v>
      </c>
      <c r="F2511" s="29">
        <v>0</v>
      </c>
      <c r="G2511" s="29">
        <v>0</v>
      </c>
      <c r="H2511" s="29">
        <v>461</v>
      </c>
    </row>
    <row r="2512" spans="1:8" x14ac:dyDescent="0.25">
      <c r="A2512" s="29" t="s">
        <v>94</v>
      </c>
      <c r="B2512" s="29">
        <v>9775</v>
      </c>
      <c r="C2512" s="29">
        <v>2565</v>
      </c>
      <c r="D2512" s="29">
        <v>0</v>
      </c>
      <c r="E2512" s="29">
        <v>0</v>
      </c>
      <c r="F2512" s="29">
        <v>0</v>
      </c>
      <c r="G2512" s="29">
        <v>0</v>
      </c>
      <c r="H2512" s="29">
        <v>7210</v>
      </c>
    </row>
    <row r="2513" spans="1:8" x14ac:dyDescent="0.25">
      <c r="A2513" s="29" t="s">
        <v>95</v>
      </c>
      <c r="B2513" s="29">
        <v>5490</v>
      </c>
      <c r="C2513" s="29">
        <v>1535</v>
      </c>
      <c r="D2513" s="29">
        <v>0</v>
      </c>
      <c r="E2513" s="29">
        <v>0</v>
      </c>
      <c r="F2513" s="29">
        <v>0</v>
      </c>
      <c r="G2513" s="29">
        <v>0</v>
      </c>
      <c r="H2513" s="29">
        <v>3955</v>
      </c>
    </row>
    <row r="2514" spans="1:8" x14ac:dyDescent="0.25">
      <c r="A2514" s="29" t="s">
        <v>96</v>
      </c>
      <c r="B2514" s="29">
        <v>10768</v>
      </c>
      <c r="C2514" s="29">
        <v>5286</v>
      </c>
      <c r="D2514" s="29">
        <v>0</v>
      </c>
      <c r="E2514" s="29">
        <v>0</v>
      </c>
      <c r="F2514" s="29">
        <v>0</v>
      </c>
      <c r="G2514" s="29">
        <v>0</v>
      </c>
      <c r="H2514" s="29">
        <v>5482</v>
      </c>
    </row>
    <row r="2515" spans="1:8" x14ac:dyDescent="0.25">
      <c r="A2515" s="29" t="s">
        <v>97</v>
      </c>
      <c r="B2515" s="29">
        <v>1407</v>
      </c>
      <c r="C2515" s="29">
        <v>478</v>
      </c>
      <c r="D2515" s="29">
        <v>0</v>
      </c>
      <c r="E2515" s="29">
        <v>0</v>
      </c>
      <c r="F2515" s="29">
        <v>0</v>
      </c>
      <c r="G2515" s="29">
        <v>0</v>
      </c>
      <c r="H2515" s="29">
        <v>929</v>
      </c>
    </row>
    <row r="2516" spans="1:8" x14ac:dyDescent="0.25">
      <c r="A2516" s="29" t="s">
        <v>98</v>
      </c>
      <c r="B2516" s="29">
        <v>9523</v>
      </c>
      <c r="C2516" s="29">
        <v>4054</v>
      </c>
      <c r="D2516" s="29">
        <v>0</v>
      </c>
      <c r="E2516" s="29">
        <v>0</v>
      </c>
      <c r="F2516" s="29">
        <v>0</v>
      </c>
      <c r="G2516" s="29">
        <v>0</v>
      </c>
      <c r="H2516" s="29">
        <v>5469</v>
      </c>
    </row>
    <row r="2517" spans="1:8" x14ac:dyDescent="0.25">
      <c r="A2517" s="29" t="s">
        <v>99</v>
      </c>
      <c r="B2517" s="29">
        <v>8355</v>
      </c>
      <c r="C2517" s="29">
        <v>7197</v>
      </c>
      <c r="D2517" s="29">
        <v>0</v>
      </c>
      <c r="E2517" s="29">
        <v>0</v>
      </c>
      <c r="F2517" s="29">
        <v>0</v>
      </c>
      <c r="G2517" s="29">
        <v>0</v>
      </c>
      <c r="H2517" s="29">
        <v>1158</v>
      </c>
    </row>
    <row r="2518" spans="1:8" x14ac:dyDescent="0.25">
      <c r="A2518" s="29" t="s">
        <v>100</v>
      </c>
      <c r="B2518" s="29">
        <v>1822</v>
      </c>
      <c r="C2518" s="29">
        <v>628</v>
      </c>
      <c r="D2518" s="29">
        <v>0</v>
      </c>
      <c r="E2518" s="29">
        <v>0</v>
      </c>
      <c r="F2518" s="29">
        <v>0</v>
      </c>
      <c r="G2518" s="29">
        <v>0</v>
      </c>
      <c r="H2518" s="29">
        <v>1194</v>
      </c>
    </row>
    <row r="2519" spans="1:8" x14ac:dyDescent="0.25">
      <c r="A2519" s="29" t="s">
        <v>101</v>
      </c>
      <c r="B2519" s="29">
        <v>3809</v>
      </c>
      <c r="C2519" s="29">
        <v>1870</v>
      </c>
      <c r="D2519" s="29">
        <v>0</v>
      </c>
      <c r="E2519" s="29">
        <v>0</v>
      </c>
      <c r="F2519" s="29">
        <v>0</v>
      </c>
      <c r="G2519" s="29">
        <v>0</v>
      </c>
      <c r="H2519" s="29">
        <v>1939</v>
      </c>
    </row>
    <row r="2520" spans="1:8" x14ac:dyDescent="0.25">
      <c r="A2520" s="29" t="s">
        <v>102</v>
      </c>
      <c r="B2520" s="29">
        <v>2171</v>
      </c>
      <c r="C2520" s="29">
        <v>750</v>
      </c>
      <c r="D2520" s="29">
        <v>0</v>
      </c>
      <c r="E2520" s="29">
        <v>0</v>
      </c>
      <c r="F2520" s="29">
        <v>0</v>
      </c>
      <c r="G2520" s="29">
        <v>0</v>
      </c>
      <c r="H2520" s="29">
        <v>1421</v>
      </c>
    </row>
    <row r="2521" spans="1:8" x14ac:dyDescent="0.25">
      <c r="A2521" s="29" t="s">
        <v>440</v>
      </c>
      <c r="B2521" s="29"/>
      <c r="C2521" s="29"/>
      <c r="D2521" s="29"/>
      <c r="E2521" s="29"/>
      <c r="F2521" s="29"/>
      <c r="G2521" s="29"/>
      <c r="H2521" s="29"/>
    </row>
    <row r="2522" spans="1:8" x14ac:dyDescent="0.25">
      <c r="A2522" s="29" t="s">
        <v>0</v>
      </c>
      <c r="B2522" s="29" t="s">
        <v>1</v>
      </c>
      <c r="C2522" s="29" t="s">
        <v>2</v>
      </c>
      <c r="D2522" s="29" t="s">
        <v>3</v>
      </c>
      <c r="E2522" s="29" t="s">
        <v>4</v>
      </c>
      <c r="F2522" s="29" t="s">
        <v>5</v>
      </c>
      <c r="G2522" s="29" t="s">
        <v>6</v>
      </c>
      <c r="H2522" s="29" t="s">
        <v>7</v>
      </c>
    </row>
    <row r="2523" spans="1:8" x14ac:dyDescent="0.25">
      <c r="A2523" s="29" t="s">
        <v>8</v>
      </c>
      <c r="B2523" s="29" t="s">
        <v>9</v>
      </c>
      <c r="C2523" s="29" t="s">
        <v>9</v>
      </c>
      <c r="D2523" s="29" t="s">
        <v>9</v>
      </c>
      <c r="E2523" s="29" t="s">
        <v>9</v>
      </c>
      <c r="F2523" s="29" t="s">
        <v>9</v>
      </c>
      <c r="G2523" s="29" t="s">
        <v>9</v>
      </c>
      <c r="H2523" s="29" t="s">
        <v>9</v>
      </c>
    </row>
    <row r="2524" spans="1:8" x14ac:dyDescent="0.25">
      <c r="A2524" s="29" t="s">
        <v>10</v>
      </c>
      <c r="B2524" s="29">
        <v>0</v>
      </c>
      <c r="C2524" s="29">
        <v>0</v>
      </c>
      <c r="D2524" s="29">
        <v>0</v>
      </c>
      <c r="E2524" s="29">
        <v>0</v>
      </c>
      <c r="F2524" s="29">
        <v>0</v>
      </c>
      <c r="G2524" s="29">
        <v>0</v>
      </c>
      <c r="H2524" s="29">
        <v>0</v>
      </c>
    </row>
    <row r="2525" spans="1:8" x14ac:dyDescent="0.25">
      <c r="A2525" s="29" t="s">
        <v>11</v>
      </c>
      <c r="B2525" s="29">
        <v>0</v>
      </c>
      <c r="C2525" s="29">
        <v>0</v>
      </c>
      <c r="D2525" s="29">
        <v>0</v>
      </c>
      <c r="E2525" s="29">
        <v>0</v>
      </c>
      <c r="F2525" s="29">
        <v>0</v>
      </c>
      <c r="G2525" s="29">
        <v>0</v>
      </c>
      <c r="H2525" s="29">
        <v>0</v>
      </c>
    </row>
    <row r="2526" spans="1:8" x14ac:dyDescent="0.25">
      <c r="A2526" s="29" t="s">
        <v>12</v>
      </c>
      <c r="B2526" s="29">
        <v>0</v>
      </c>
      <c r="C2526" s="29">
        <v>0</v>
      </c>
      <c r="D2526" s="29">
        <v>0</v>
      </c>
      <c r="E2526" s="29">
        <v>0</v>
      </c>
      <c r="F2526" s="29">
        <v>0</v>
      </c>
      <c r="G2526" s="29">
        <v>0</v>
      </c>
      <c r="H2526" s="29">
        <v>0</v>
      </c>
    </row>
    <row r="2527" spans="1:8" x14ac:dyDescent="0.25">
      <c r="A2527" s="29" t="s">
        <v>13</v>
      </c>
      <c r="B2527" s="29">
        <v>0</v>
      </c>
      <c r="C2527" s="29">
        <v>0</v>
      </c>
      <c r="D2527" s="29">
        <v>0</v>
      </c>
      <c r="E2527" s="29">
        <v>0</v>
      </c>
      <c r="F2527" s="29">
        <v>0</v>
      </c>
      <c r="G2527" s="29">
        <v>0</v>
      </c>
      <c r="H2527" s="29">
        <v>0</v>
      </c>
    </row>
    <row r="2528" spans="1:8" x14ac:dyDescent="0.25">
      <c r="A2528" s="29" t="s">
        <v>14</v>
      </c>
      <c r="B2528" s="29">
        <v>0</v>
      </c>
      <c r="C2528" s="29">
        <v>0</v>
      </c>
      <c r="D2528" s="29">
        <v>0</v>
      </c>
      <c r="E2528" s="29">
        <v>0</v>
      </c>
      <c r="F2528" s="29">
        <v>0</v>
      </c>
      <c r="G2528" s="29">
        <v>0</v>
      </c>
      <c r="H2528" s="29">
        <v>0</v>
      </c>
    </row>
    <row r="2529" spans="1:8" x14ac:dyDescent="0.25">
      <c r="A2529" s="29" t="s">
        <v>15</v>
      </c>
      <c r="B2529" s="29">
        <v>0</v>
      </c>
      <c r="C2529" s="29">
        <v>0</v>
      </c>
      <c r="D2529" s="29">
        <v>0</v>
      </c>
      <c r="E2529" s="29">
        <v>0</v>
      </c>
      <c r="F2529" s="29">
        <v>0</v>
      </c>
      <c r="G2529" s="29">
        <v>0</v>
      </c>
      <c r="H2529" s="29">
        <v>0</v>
      </c>
    </row>
    <row r="2530" spans="1:8" x14ac:dyDescent="0.25">
      <c r="A2530" s="29" t="s">
        <v>16</v>
      </c>
      <c r="B2530" s="29">
        <v>0</v>
      </c>
      <c r="C2530" s="29">
        <v>0</v>
      </c>
      <c r="D2530" s="29">
        <v>0</v>
      </c>
      <c r="E2530" s="29">
        <v>0</v>
      </c>
      <c r="F2530" s="29">
        <v>0</v>
      </c>
      <c r="G2530" s="29">
        <v>0</v>
      </c>
      <c r="H2530" s="29">
        <v>0</v>
      </c>
    </row>
    <row r="2531" spans="1:8" x14ac:dyDescent="0.25">
      <c r="A2531" s="29" t="s">
        <v>17</v>
      </c>
      <c r="B2531" s="29">
        <v>0</v>
      </c>
      <c r="C2531" s="29">
        <v>0</v>
      </c>
      <c r="D2531" s="29">
        <v>0</v>
      </c>
      <c r="E2531" s="29">
        <v>0</v>
      </c>
      <c r="F2531" s="29">
        <v>0</v>
      </c>
      <c r="G2531" s="29">
        <v>0</v>
      </c>
      <c r="H2531" s="29">
        <v>0</v>
      </c>
    </row>
    <row r="2532" spans="1:8" x14ac:dyDescent="0.25">
      <c r="A2532" s="29" t="s">
        <v>18</v>
      </c>
      <c r="B2532" s="29">
        <v>0</v>
      </c>
      <c r="C2532" s="29">
        <v>0</v>
      </c>
      <c r="D2532" s="29">
        <v>0</v>
      </c>
      <c r="E2532" s="29">
        <v>0</v>
      </c>
      <c r="F2532" s="29">
        <v>0</v>
      </c>
      <c r="G2532" s="29">
        <v>0</v>
      </c>
      <c r="H2532" s="29">
        <v>0</v>
      </c>
    </row>
    <row r="2533" spans="1:8" x14ac:dyDescent="0.25">
      <c r="A2533" s="29" t="s">
        <v>19</v>
      </c>
      <c r="B2533" s="29">
        <v>0</v>
      </c>
      <c r="C2533" s="29">
        <v>0</v>
      </c>
      <c r="D2533" s="29">
        <v>0</v>
      </c>
      <c r="E2533" s="29">
        <v>0</v>
      </c>
      <c r="F2533" s="29">
        <v>0</v>
      </c>
      <c r="G2533" s="29">
        <v>0</v>
      </c>
      <c r="H2533" s="29">
        <v>0</v>
      </c>
    </row>
    <row r="2534" spans="1:8" x14ac:dyDescent="0.25">
      <c r="A2534" s="29" t="s">
        <v>20</v>
      </c>
      <c r="B2534" s="29">
        <v>1</v>
      </c>
      <c r="C2534" s="29">
        <v>0</v>
      </c>
      <c r="D2534" s="29">
        <v>0</v>
      </c>
      <c r="E2534" s="29">
        <v>0</v>
      </c>
      <c r="F2534" s="29">
        <v>0</v>
      </c>
      <c r="G2534" s="29">
        <v>0</v>
      </c>
      <c r="H2534" s="29">
        <v>1</v>
      </c>
    </row>
    <row r="2535" spans="1:8" x14ac:dyDescent="0.25">
      <c r="A2535" s="29" t="s">
        <v>21</v>
      </c>
      <c r="B2535" s="29">
        <v>0</v>
      </c>
      <c r="C2535" s="29">
        <v>0</v>
      </c>
      <c r="D2535" s="29">
        <v>0</v>
      </c>
      <c r="E2535" s="29">
        <v>0</v>
      </c>
      <c r="F2535" s="29">
        <v>0</v>
      </c>
      <c r="G2535" s="29">
        <v>0</v>
      </c>
      <c r="H2535" s="29">
        <v>0</v>
      </c>
    </row>
    <row r="2536" spans="1:8" x14ac:dyDescent="0.25">
      <c r="A2536" s="29" t="s">
        <v>22</v>
      </c>
      <c r="B2536" s="29">
        <v>0</v>
      </c>
      <c r="C2536" s="29">
        <v>0</v>
      </c>
      <c r="D2536" s="29">
        <v>0</v>
      </c>
      <c r="E2536" s="29">
        <v>0</v>
      </c>
      <c r="F2536" s="29">
        <v>0</v>
      </c>
      <c r="G2536" s="29">
        <v>0</v>
      </c>
      <c r="H2536" s="29">
        <v>0</v>
      </c>
    </row>
    <row r="2537" spans="1:8" x14ac:dyDescent="0.25">
      <c r="A2537" s="29" t="s">
        <v>441</v>
      </c>
      <c r="B2537" s="29"/>
      <c r="C2537" s="29"/>
      <c r="D2537" s="29"/>
      <c r="E2537" s="29"/>
      <c r="F2537" s="29"/>
      <c r="G2537" s="29"/>
      <c r="H2537" s="29"/>
    </row>
    <row r="2538" spans="1:8" x14ac:dyDescent="0.25">
      <c r="A2538" s="29" t="s">
        <v>23</v>
      </c>
      <c r="B2538" s="29" t="s">
        <v>1</v>
      </c>
      <c r="C2538" s="29" t="s">
        <v>2</v>
      </c>
      <c r="D2538" s="29" t="s">
        <v>3</v>
      </c>
      <c r="E2538" s="29" t="s">
        <v>4</v>
      </c>
      <c r="F2538" s="29" t="s">
        <v>5</v>
      </c>
      <c r="G2538" s="29" t="s">
        <v>6</v>
      </c>
      <c r="H2538" s="29" t="s">
        <v>7</v>
      </c>
    </row>
    <row r="2539" spans="1:8" x14ac:dyDescent="0.25">
      <c r="A2539" s="29" t="s">
        <v>8</v>
      </c>
      <c r="B2539" s="29" t="s">
        <v>9</v>
      </c>
      <c r="C2539" s="29" t="s">
        <v>9</v>
      </c>
      <c r="D2539" s="29" t="s">
        <v>9</v>
      </c>
      <c r="E2539" s="29" t="s">
        <v>9</v>
      </c>
      <c r="F2539" s="29" t="s">
        <v>9</v>
      </c>
      <c r="G2539" s="29" t="s">
        <v>9</v>
      </c>
      <c r="H2539" s="29" t="s">
        <v>9</v>
      </c>
    </row>
    <row r="2540" spans="1:8" x14ac:dyDescent="0.25">
      <c r="A2540" s="29" t="s">
        <v>10</v>
      </c>
      <c r="B2540" s="29">
        <v>0</v>
      </c>
      <c r="C2540" s="29">
        <v>0</v>
      </c>
      <c r="D2540" s="29">
        <v>0</v>
      </c>
      <c r="E2540" s="29">
        <v>0</v>
      </c>
      <c r="F2540" s="29">
        <v>0</v>
      </c>
      <c r="G2540" s="29">
        <v>0</v>
      </c>
      <c r="H2540" s="29">
        <v>0</v>
      </c>
    </row>
    <row r="2541" spans="1:8" x14ac:dyDescent="0.25">
      <c r="A2541" s="29" t="s">
        <v>11</v>
      </c>
      <c r="B2541" s="29">
        <v>0</v>
      </c>
      <c r="C2541" s="29">
        <v>0</v>
      </c>
      <c r="D2541" s="29">
        <v>0</v>
      </c>
      <c r="E2541" s="29">
        <v>0</v>
      </c>
      <c r="F2541" s="29">
        <v>0</v>
      </c>
      <c r="G2541" s="29">
        <v>0</v>
      </c>
      <c r="H2541" s="29">
        <v>0</v>
      </c>
    </row>
    <row r="2542" spans="1:8" x14ac:dyDescent="0.25">
      <c r="A2542" s="29" t="s">
        <v>12</v>
      </c>
      <c r="B2542" s="29">
        <v>0</v>
      </c>
      <c r="C2542" s="29">
        <v>0</v>
      </c>
      <c r="D2542" s="29">
        <v>0</v>
      </c>
      <c r="E2542" s="29">
        <v>0</v>
      </c>
      <c r="F2542" s="29">
        <v>0</v>
      </c>
      <c r="G2542" s="29">
        <v>0</v>
      </c>
      <c r="H2542" s="29">
        <v>0</v>
      </c>
    </row>
    <row r="2543" spans="1:8" x14ac:dyDescent="0.25">
      <c r="A2543" s="29" t="s">
        <v>13</v>
      </c>
      <c r="B2543" s="29">
        <v>0</v>
      </c>
      <c r="C2543" s="29">
        <v>0</v>
      </c>
      <c r="D2543" s="29">
        <v>0</v>
      </c>
      <c r="E2543" s="29">
        <v>0</v>
      </c>
      <c r="F2543" s="29">
        <v>0</v>
      </c>
      <c r="G2543" s="29">
        <v>0</v>
      </c>
      <c r="H2543" s="29">
        <v>0</v>
      </c>
    </row>
    <row r="2544" spans="1:8" x14ac:dyDescent="0.25">
      <c r="A2544" s="29" t="s">
        <v>14</v>
      </c>
      <c r="B2544" s="29">
        <v>0</v>
      </c>
      <c r="C2544" s="29">
        <v>0</v>
      </c>
      <c r="D2544" s="29">
        <v>0</v>
      </c>
      <c r="E2544" s="29">
        <v>0</v>
      </c>
      <c r="F2544" s="29">
        <v>0</v>
      </c>
      <c r="G2544" s="29">
        <v>0</v>
      </c>
      <c r="H2544" s="29">
        <v>0</v>
      </c>
    </row>
    <row r="2545" spans="1:8" x14ac:dyDescent="0.25">
      <c r="A2545" s="29" t="s">
        <v>15</v>
      </c>
      <c r="B2545" s="29">
        <v>0</v>
      </c>
      <c r="C2545" s="29">
        <v>0</v>
      </c>
      <c r="D2545" s="29">
        <v>0</v>
      </c>
      <c r="E2545" s="29">
        <v>0</v>
      </c>
      <c r="F2545" s="29">
        <v>0</v>
      </c>
      <c r="G2545" s="29">
        <v>0</v>
      </c>
      <c r="H2545" s="29">
        <v>0</v>
      </c>
    </row>
    <row r="2546" spans="1:8" x14ac:dyDescent="0.25">
      <c r="A2546" s="29" t="s">
        <v>16</v>
      </c>
      <c r="B2546" s="29">
        <v>0</v>
      </c>
      <c r="C2546" s="29">
        <v>0</v>
      </c>
      <c r="D2546" s="29">
        <v>0</v>
      </c>
      <c r="E2546" s="29">
        <v>0</v>
      </c>
      <c r="F2546" s="29">
        <v>0</v>
      </c>
      <c r="G2546" s="29">
        <v>0</v>
      </c>
      <c r="H2546" s="29">
        <v>0</v>
      </c>
    </row>
    <row r="2547" spans="1:8" x14ac:dyDescent="0.25">
      <c r="A2547" s="29" t="s">
        <v>17</v>
      </c>
      <c r="B2547" s="29">
        <v>0</v>
      </c>
      <c r="C2547" s="29">
        <v>0</v>
      </c>
      <c r="D2547" s="29">
        <v>0</v>
      </c>
      <c r="E2547" s="29">
        <v>0</v>
      </c>
      <c r="F2547" s="29">
        <v>0</v>
      </c>
      <c r="G2547" s="29">
        <v>0</v>
      </c>
      <c r="H2547" s="29">
        <v>0</v>
      </c>
    </row>
    <row r="2548" spans="1:8" x14ac:dyDescent="0.25">
      <c r="A2548" s="29" t="s">
        <v>18</v>
      </c>
      <c r="B2548" s="29">
        <v>0</v>
      </c>
      <c r="C2548" s="29">
        <v>0</v>
      </c>
      <c r="D2548" s="29">
        <v>0</v>
      </c>
      <c r="E2548" s="29">
        <v>0</v>
      </c>
      <c r="F2548" s="29">
        <v>0</v>
      </c>
      <c r="G2548" s="29">
        <v>0</v>
      </c>
      <c r="H2548" s="29">
        <v>0</v>
      </c>
    </row>
    <row r="2549" spans="1:8" x14ac:dyDescent="0.25">
      <c r="A2549" s="29" t="s">
        <v>19</v>
      </c>
      <c r="B2549" s="29">
        <v>0</v>
      </c>
      <c r="C2549" s="29">
        <v>0</v>
      </c>
      <c r="D2549" s="29">
        <v>0</v>
      </c>
      <c r="E2549" s="29">
        <v>0</v>
      </c>
      <c r="F2549" s="29">
        <v>0</v>
      </c>
      <c r="G2549" s="29">
        <v>0</v>
      </c>
      <c r="H2549" s="29">
        <v>0</v>
      </c>
    </row>
    <row r="2550" spans="1:8" x14ac:dyDescent="0.25">
      <c r="A2550" s="29" t="s">
        <v>20</v>
      </c>
      <c r="B2550" s="29">
        <v>0</v>
      </c>
      <c r="C2550" s="29">
        <v>0</v>
      </c>
      <c r="D2550" s="29">
        <v>0</v>
      </c>
      <c r="E2550" s="29">
        <v>0</v>
      </c>
      <c r="F2550" s="29">
        <v>0</v>
      </c>
      <c r="G2550" s="29">
        <v>0</v>
      </c>
      <c r="H2550" s="29">
        <v>0</v>
      </c>
    </row>
    <row r="2551" spans="1:8" x14ac:dyDescent="0.25">
      <c r="A2551" s="29" t="s">
        <v>21</v>
      </c>
      <c r="B2551" s="29">
        <v>0</v>
      </c>
      <c r="C2551" s="29">
        <v>0</v>
      </c>
      <c r="D2551" s="29">
        <v>0</v>
      </c>
      <c r="E2551" s="29">
        <v>0</v>
      </c>
      <c r="F2551" s="29">
        <v>0</v>
      </c>
      <c r="G2551" s="29">
        <v>0</v>
      </c>
      <c r="H2551" s="29">
        <v>0</v>
      </c>
    </row>
    <row r="2552" spans="1:8" x14ac:dyDescent="0.25">
      <c r="A2552" s="29" t="s">
        <v>22</v>
      </c>
      <c r="B2552" s="29">
        <v>0</v>
      </c>
      <c r="C2552" s="29">
        <v>0</v>
      </c>
      <c r="D2552" s="29">
        <v>0</v>
      </c>
      <c r="E2552" s="29">
        <v>0</v>
      </c>
      <c r="F2552" s="29">
        <v>0</v>
      </c>
      <c r="G2552" s="29">
        <v>0</v>
      </c>
      <c r="H2552" s="29">
        <v>0</v>
      </c>
    </row>
    <row r="2553" spans="1:8" x14ac:dyDescent="0.25">
      <c r="A2553" s="29" t="s">
        <v>442</v>
      </c>
      <c r="B2553" s="29"/>
      <c r="C2553" s="29"/>
      <c r="D2553" s="29"/>
      <c r="E2553" s="29"/>
      <c r="F2553" s="29"/>
      <c r="G2553" s="29"/>
      <c r="H2553" s="29"/>
    </row>
    <row r="2554" spans="1:8" x14ac:dyDescent="0.25">
      <c r="A2554" s="29" t="s">
        <v>24</v>
      </c>
      <c r="B2554" s="29" t="s">
        <v>1</v>
      </c>
      <c r="C2554" s="29" t="s">
        <v>2</v>
      </c>
      <c r="D2554" s="29" t="s">
        <v>3</v>
      </c>
      <c r="E2554" s="29" t="s">
        <v>4</v>
      </c>
      <c r="F2554" s="29" t="s">
        <v>5</v>
      </c>
      <c r="G2554" s="29" t="s">
        <v>6</v>
      </c>
      <c r="H2554" s="29" t="s">
        <v>7</v>
      </c>
    </row>
    <row r="2555" spans="1:8" x14ac:dyDescent="0.25">
      <c r="A2555" s="29" t="s">
        <v>8</v>
      </c>
      <c r="B2555" s="29" t="s">
        <v>9</v>
      </c>
      <c r="C2555" s="29" t="s">
        <v>9</v>
      </c>
      <c r="D2555" s="29" t="s">
        <v>9</v>
      </c>
      <c r="E2555" s="29" t="s">
        <v>9</v>
      </c>
      <c r="F2555" s="29" t="s">
        <v>9</v>
      </c>
      <c r="G2555" s="29" t="s">
        <v>9</v>
      </c>
      <c r="H2555" s="29" t="s">
        <v>9</v>
      </c>
    </row>
    <row r="2556" spans="1:8" x14ac:dyDescent="0.25">
      <c r="A2556" s="29" t="s">
        <v>25</v>
      </c>
      <c r="B2556" s="29">
        <v>110400</v>
      </c>
      <c r="C2556" s="29">
        <v>109800</v>
      </c>
      <c r="D2556" s="29">
        <v>600</v>
      </c>
      <c r="E2556" s="29">
        <v>0</v>
      </c>
      <c r="F2556" s="29">
        <v>0</v>
      </c>
      <c r="G2556" s="29">
        <v>0</v>
      </c>
      <c r="H2556" s="29">
        <v>0</v>
      </c>
    </row>
    <row r="2557" spans="1:8" x14ac:dyDescent="0.25">
      <c r="A2557" s="29" t="s">
        <v>26</v>
      </c>
      <c r="B2557" s="29">
        <v>6965</v>
      </c>
      <c r="C2557" s="29">
        <v>3100</v>
      </c>
      <c r="D2557" s="29">
        <v>0</v>
      </c>
      <c r="E2557" s="29">
        <v>0</v>
      </c>
      <c r="F2557" s="29">
        <v>0</v>
      </c>
      <c r="G2557" s="29">
        <v>3865</v>
      </c>
      <c r="H2557" s="29">
        <v>0</v>
      </c>
    </row>
    <row r="2558" spans="1:8" x14ac:dyDescent="0.25">
      <c r="A2558" s="29" t="s">
        <v>27</v>
      </c>
      <c r="B2558" s="29">
        <v>0</v>
      </c>
      <c r="C2558" s="29">
        <v>0</v>
      </c>
      <c r="D2558" s="29">
        <v>0</v>
      </c>
      <c r="E2558" s="29">
        <v>0</v>
      </c>
      <c r="F2558" s="29">
        <v>0</v>
      </c>
      <c r="G2558" s="29">
        <v>0</v>
      </c>
      <c r="H2558" s="29">
        <v>0</v>
      </c>
    </row>
    <row r="2559" spans="1:8" x14ac:dyDescent="0.25">
      <c r="A2559" s="29" t="s">
        <v>28</v>
      </c>
      <c r="B2559" s="29">
        <v>0</v>
      </c>
      <c r="C2559" s="29">
        <v>0</v>
      </c>
      <c r="D2559" s="29">
        <v>0</v>
      </c>
      <c r="E2559" s="29">
        <v>0</v>
      </c>
      <c r="F2559" s="29">
        <v>0</v>
      </c>
      <c r="G2559" s="29">
        <v>0</v>
      </c>
      <c r="H2559" s="29">
        <v>0</v>
      </c>
    </row>
    <row r="2560" spans="1:8" x14ac:dyDescent="0.25">
      <c r="A2560" s="29" t="s">
        <v>29</v>
      </c>
      <c r="B2560" s="29">
        <v>960</v>
      </c>
      <c r="C2560" s="29">
        <v>960</v>
      </c>
      <c r="D2560" s="29">
        <v>0</v>
      </c>
      <c r="E2560" s="29">
        <v>0</v>
      </c>
      <c r="F2560" s="29">
        <v>0</v>
      </c>
      <c r="G2560" s="29">
        <v>0</v>
      </c>
      <c r="H2560" s="29">
        <v>0</v>
      </c>
    </row>
    <row r="2561" spans="1:8" x14ac:dyDescent="0.25">
      <c r="A2561" s="29" t="s">
        <v>30</v>
      </c>
      <c r="B2561" s="29">
        <v>0</v>
      </c>
      <c r="C2561" s="29">
        <v>0</v>
      </c>
      <c r="D2561" s="29">
        <v>0</v>
      </c>
      <c r="E2561" s="29">
        <v>0</v>
      </c>
      <c r="F2561" s="29">
        <v>0</v>
      </c>
      <c r="G2561" s="29">
        <v>0</v>
      </c>
      <c r="H2561" s="29">
        <v>0</v>
      </c>
    </row>
    <row r="2562" spans="1:8" x14ac:dyDescent="0.25">
      <c r="A2562" s="29" t="s">
        <v>31</v>
      </c>
      <c r="B2562" s="29">
        <v>1910</v>
      </c>
      <c r="C2562" s="29">
        <v>0</v>
      </c>
      <c r="D2562" s="29">
        <v>1910</v>
      </c>
      <c r="E2562" s="29">
        <v>0</v>
      </c>
      <c r="F2562" s="29">
        <v>0</v>
      </c>
      <c r="G2562" s="29">
        <v>0</v>
      </c>
      <c r="H2562" s="29">
        <v>0</v>
      </c>
    </row>
    <row r="2563" spans="1:8" x14ac:dyDescent="0.25">
      <c r="A2563" s="29" t="s">
        <v>32</v>
      </c>
      <c r="B2563" s="29">
        <v>72110</v>
      </c>
      <c r="C2563" s="29">
        <v>13610</v>
      </c>
      <c r="D2563" s="29">
        <v>58500</v>
      </c>
      <c r="E2563" s="29">
        <v>0</v>
      </c>
      <c r="F2563" s="29">
        <v>0</v>
      </c>
      <c r="G2563" s="29">
        <v>0</v>
      </c>
      <c r="H2563" s="29">
        <v>0</v>
      </c>
    </row>
    <row r="2564" spans="1:8" x14ac:dyDescent="0.25">
      <c r="A2564" s="29" t="s">
        <v>33</v>
      </c>
      <c r="B2564" s="29">
        <v>3680</v>
      </c>
      <c r="C2564" s="29">
        <v>1600</v>
      </c>
      <c r="D2564" s="29">
        <v>2080</v>
      </c>
      <c r="E2564" s="29">
        <v>0</v>
      </c>
      <c r="F2564" s="29">
        <v>0</v>
      </c>
      <c r="G2564" s="29">
        <v>0</v>
      </c>
      <c r="H2564" s="29">
        <v>0</v>
      </c>
    </row>
    <row r="2565" spans="1:8" x14ac:dyDescent="0.25">
      <c r="A2565" s="29" t="s">
        <v>443</v>
      </c>
      <c r="B2565" s="29"/>
      <c r="C2565" s="29"/>
      <c r="D2565" s="29"/>
      <c r="E2565" s="29"/>
      <c r="F2565" s="29"/>
      <c r="G2565" s="29"/>
      <c r="H2565" s="29"/>
    </row>
    <row r="2566" spans="1:8" x14ac:dyDescent="0.25">
      <c r="A2566" s="29" t="s">
        <v>34</v>
      </c>
      <c r="B2566" s="29" t="s">
        <v>1</v>
      </c>
      <c r="C2566" s="29" t="s">
        <v>2</v>
      </c>
      <c r="D2566" s="29" t="s">
        <v>3</v>
      </c>
      <c r="E2566" s="29" t="s">
        <v>4</v>
      </c>
      <c r="F2566" s="29" t="s">
        <v>5</v>
      </c>
      <c r="G2566" s="29" t="s">
        <v>6</v>
      </c>
      <c r="H2566" s="29" t="s">
        <v>7</v>
      </c>
    </row>
    <row r="2567" spans="1:8" x14ac:dyDescent="0.25">
      <c r="A2567" s="29" t="s">
        <v>8</v>
      </c>
      <c r="B2567" s="29" t="s">
        <v>35</v>
      </c>
      <c r="C2567" s="29" t="s">
        <v>35</v>
      </c>
      <c r="D2567" s="29" t="s">
        <v>35</v>
      </c>
      <c r="E2567" s="29" t="s">
        <v>35</v>
      </c>
      <c r="F2567" s="29" t="s">
        <v>35</v>
      </c>
      <c r="G2567" s="29" t="s">
        <v>35</v>
      </c>
      <c r="H2567" s="29" t="s">
        <v>35</v>
      </c>
    </row>
    <row r="2568" spans="1:8" x14ac:dyDescent="0.25">
      <c r="A2568" s="29" t="s">
        <v>10</v>
      </c>
      <c r="B2568" s="29">
        <v>0</v>
      </c>
      <c r="C2568" s="29">
        <v>0</v>
      </c>
      <c r="D2568" s="29">
        <v>0</v>
      </c>
      <c r="E2568" s="29">
        <v>0</v>
      </c>
      <c r="F2568" s="29">
        <v>0</v>
      </c>
      <c r="G2568" s="29">
        <v>0</v>
      </c>
      <c r="H2568" s="29">
        <v>0</v>
      </c>
    </row>
    <row r="2569" spans="1:8" x14ac:dyDescent="0.25">
      <c r="A2569" s="29" t="s">
        <v>36</v>
      </c>
      <c r="B2569" s="29">
        <v>168</v>
      </c>
      <c r="C2569" s="29">
        <v>129</v>
      </c>
      <c r="D2569" s="29">
        <v>39</v>
      </c>
      <c r="E2569" s="29">
        <v>0</v>
      </c>
      <c r="F2569" s="29">
        <v>0</v>
      </c>
      <c r="G2569" s="29">
        <v>0</v>
      </c>
      <c r="H2569" s="29">
        <v>0</v>
      </c>
    </row>
    <row r="2570" spans="1:8" x14ac:dyDescent="0.25">
      <c r="A2570" s="29" t="s">
        <v>37</v>
      </c>
      <c r="B2570" s="29">
        <v>100</v>
      </c>
      <c r="C2570" s="29">
        <v>75</v>
      </c>
      <c r="D2570" s="29">
        <v>25</v>
      </c>
      <c r="E2570" s="29">
        <v>0</v>
      </c>
      <c r="F2570" s="29">
        <v>0</v>
      </c>
      <c r="G2570" s="29">
        <v>0</v>
      </c>
      <c r="H2570" s="29">
        <v>0</v>
      </c>
    </row>
    <row r="2571" spans="1:8" x14ac:dyDescent="0.25">
      <c r="A2571" s="29" t="s">
        <v>38</v>
      </c>
      <c r="B2571" s="29">
        <v>7894</v>
      </c>
      <c r="C2571" s="29">
        <v>5437</v>
      </c>
      <c r="D2571" s="29">
        <v>2434</v>
      </c>
      <c r="E2571" s="29">
        <v>0</v>
      </c>
      <c r="F2571" s="29">
        <v>0</v>
      </c>
      <c r="G2571" s="29">
        <v>23</v>
      </c>
      <c r="H2571" s="29">
        <v>0</v>
      </c>
    </row>
    <row r="2572" spans="1:8" x14ac:dyDescent="0.25">
      <c r="A2572" s="29" t="s">
        <v>39</v>
      </c>
      <c r="B2572" s="29">
        <v>1556</v>
      </c>
      <c r="C2572" s="29">
        <v>1034</v>
      </c>
      <c r="D2572" s="29">
        <v>492</v>
      </c>
      <c r="E2572" s="29">
        <v>0</v>
      </c>
      <c r="F2572" s="29">
        <v>0</v>
      </c>
      <c r="G2572" s="29">
        <v>16</v>
      </c>
      <c r="H2572" s="29">
        <v>14</v>
      </c>
    </row>
    <row r="2573" spans="1:8" x14ac:dyDescent="0.25">
      <c r="A2573" s="29" t="s">
        <v>40</v>
      </c>
      <c r="B2573" s="29">
        <v>8633</v>
      </c>
      <c r="C2573" s="29">
        <v>7451</v>
      </c>
      <c r="D2573" s="29">
        <v>1169</v>
      </c>
      <c r="E2573" s="29">
        <v>0</v>
      </c>
      <c r="F2573" s="29">
        <v>0</v>
      </c>
      <c r="G2573" s="29">
        <v>13</v>
      </c>
      <c r="H2573" s="29">
        <v>0</v>
      </c>
    </row>
    <row r="2574" spans="1:8" x14ac:dyDescent="0.25">
      <c r="A2574" s="29" t="s">
        <v>41</v>
      </c>
      <c r="B2574" s="29">
        <v>0</v>
      </c>
      <c r="C2574" s="29">
        <v>0</v>
      </c>
      <c r="D2574" s="29">
        <v>0</v>
      </c>
      <c r="E2574" s="29">
        <v>0</v>
      </c>
      <c r="F2574" s="29">
        <v>0</v>
      </c>
      <c r="G2574" s="29">
        <v>0</v>
      </c>
      <c r="H2574" s="29">
        <v>0</v>
      </c>
    </row>
    <row r="2575" spans="1:8" x14ac:dyDescent="0.25">
      <c r="A2575" s="29" t="s">
        <v>42</v>
      </c>
      <c r="B2575" s="29">
        <v>0</v>
      </c>
      <c r="C2575" s="29">
        <v>0</v>
      </c>
      <c r="D2575" s="29">
        <v>0</v>
      </c>
      <c r="E2575" s="29">
        <v>0</v>
      </c>
      <c r="F2575" s="29">
        <v>0</v>
      </c>
      <c r="G2575" s="29">
        <v>0</v>
      </c>
      <c r="H2575" s="29">
        <v>0</v>
      </c>
    </row>
    <row r="2576" spans="1:8" x14ac:dyDescent="0.25">
      <c r="A2576" s="29" t="s">
        <v>43</v>
      </c>
      <c r="B2576" s="29">
        <v>0</v>
      </c>
      <c r="C2576" s="29">
        <v>0</v>
      </c>
      <c r="D2576" s="29">
        <v>0</v>
      </c>
      <c r="E2576" s="29">
        <v>0</v>
      </c>
      <c r="F2576" s="29">
        <v>0</v>
      </c>
      <c r="G2576" s="29">
        <v>0</v>
      </c>
      <c r="H2576" s="29">
        <v>0</v>
      </c>
    </row>
    <row r="2577" spans="1:8" x14ac:dyDescent="0.25">
      <c r="A2577" s="29" t="s">
        <v>44</v>
      </c>
      <c r="B2577" s="29">
        <v>0</v>
      </c>
      <c r="C2577" s="29">
        <v>0</v>
      </c>
      <c r="D2577" s="29">
        <v>0</v>
      </c>
      <c r="E2577" s="29">
        <v>0</v>
      </c>
      <c r="F2577" s="29">
        <v>0</v>
      </c>
      <c r="G2577" s="29">
        <v>0</v>
      </c>
      <c r="H2577" s="29">
        <v>0</v>
      </c>
    </row>
    <row r="2578" spans="1:8" x14ac:dyDescent="0.25">
      <c r="A2578" s="29" t="s">
        <v>45</v>
      </c>
      <c r="B2578" s="29">
        <v>0</v>
      </c>
      <c r="C2578" s="29">
        <v>0</v>
      </c>
      <c r="D2578" s="29">
        <v>0</v>
      </c>
      <c r="E2578" s="29">
        <v>0</v>
      </c>
      <c r="F2578" s="29">
        <v>0</v>
      </c>
      <c r="G2578" s="29">
        <v>0</v>
      </c>
      <c r="H2578" s="29">
        <v>0</v>
      </c>
    </row>
    <row r="2579" spans="1:8" x14ac:dyDescent="0.25">
      <c r="A2579" s="29" t="s">
        <v>46</v>
      </c>
      <c r="B2579" s="29">
        <v>0</v>
      </c>
      <c r="C2579" s="29">
        <v>0</v>
      </c>
      <c r="D2579" s="29">
        <v>0</v>
      </c>
      <c r="E2579" s="29">
        <v>0</v>
      </c>
      <c r="F2579" s="29">
        <v>0</v>
      </c>
      <c r="G2579" s="29">
        <v>0</v>
      </c>
      <c r="H2579" s="29">
        <v>0</v>
      </c>
    </row>
    <row r="2580" spans="1:8" x14ac:dyDescent="0.25">
      <c r="A2580" s="29" t="s">
        <v>47</v>
      </c>
      <c r="B2580" s="29">
        <v>0</v>
      </c>
      <c r="C2580" s="29">
        <v>0</v>
      </c>
      <c r="D2580" s="29">
        <v>0</v>
      </c>
      <c r="E2580" s="29">
        <v>0</v>
      </c>
      <c r="F2580" s="29">
        <v>0</v>
      </c>
      <c r="G2580" s="29">
        <v>0</v>
      </c>
      <c r="H2580" s="29">
        <v>0</v>
      </c>
    </row>
    <row r="2581" spans="1:8" x14ac:dyDescent="0.25">
      <c r="A2581" s="29" t="s">
        <v>48</v>
      </c>
      <c r="B2581" s="29">
        <v>0</v>
      </c>
      <c r="C2581" s="29">
        <v>0</v>
      </c>
      <c r="D2581" s="29">
        <v>0</v>
      </c>
      <c r="E2581" s="29">
        <v>0</v>
      </c>
      <c r="F2581" s="29">
        <v>0</v>
      </c>
      <c r="G2581" s="29">
        <v>0</v>
      </c>
      <c r="H2581" s="29">
        <v>0</v>
      </c>
    </row>
    <row r="2582" spans="1:8" x14ac:dyDescent="0.25">
      <c r="A2582" s="29" t="s">
        <v>49</v>
      </c>
      <c r="B2582" s="29">
        <v>0</v>
      </c>
      <c r="C2582" s="29">
        <v>0</v>
      </c>
      <c r="D2582" s="29">
        <v>0</v>
      </c>
      <c r="E2582" s="29">
        <v>0</v>
      </c>
      <c r="F2582" s="29">
        <v>0</v>
      </c>
      <c r="G2582" s="29">
        <v>0</v>
      </c>
      <c r="H2582" s="29">
        <v>0</v>
      </c>
    </row>
    <row r="2583" spans="1:8" x14ac:dyDescent="0.25">
      <c r="A2583" s="29" t="s">
        <v>444</v>
      </c>
      <c r="B2583" s="29"/>
      <c r="C2583" s="29"/>
      <c r="D2583" s="29"/>
      <c r="E2583" s="29"/>
      <c r="F2583" s="29"/>
      <c r="G2583" s="29"/>
      <c r="H2583" s="29"/>
    </row>
    <row r="2584" spans="1:8" x14ac:dyDescent="0.25">
      <c r="A2584" s="29" t="s">
        <v>24</v>
      </c>
      <c r="B2584" s="29" t="s">
        <v>1</v>
      </c>
      <c r="C2584" s="29" t="s">
        <v>2</v>
      </c>
      <c r="D2584" s="29" t="s">
        <v>3</v>
      </c>
      <c r="E2584" s="29" t="s">
        <v>4</v>
      </c>
      <c r="F2584" s="29" t="s">
        <v>5</v>
      </c>
      <c r="G2584" s="29" t="s">
        <v>6</v>
      </c>
      <c r="H2584" s="29" t="s">
        <v>7</v>
      </c>
    </row>
    <row r="2585" spans="1:8" x14ac:dyDescent="0.25">
      <c r="A2585" s="29" t="s">
        <v>8</v>
      </c>
      <c r="B2585" s="29" t="s">
        <v>9</v>
      </c>
      <c r="C2585" s="29" t="s">
        <v>9</v>
      </c>
      <c r="D2585" s="29" t="s">
        <v>9</v>
      </c>
      <c r="E2585" s="29" t="s">
        <v>9</v>
      </c>
      <c r="F2585" s="29" t="s">
        <v>9</v>
      </c>
      <c r="G2585" s="29" t="s">
        <v>9</v>
      </c>
      <c r="H2585" s="29" t="s">
        <v>9</v>
      </c>
    </row>
    <row r="2586" spans="1:8" x14ac:dyDescent="0.25">
      <c r="A2586" s="29" t="s">
        <v>50</v>
      </c>
      <c r="B2586" s="29">
        <v>581764</v>
      </c>
      <c r="C2586" s="29">
        <v>374693</v>
      </c>
      <c r="D2586" s="29">
        <v>203534</v>
      </c>
      <c r="E2586" s="29">
        <v>0</v>
      </c>
      <c r="F2586" s="29">
        <v>0</v>
      </c>
      <c r="G2586" s="29">
        <v>1745</v>
      </c>
      <c r="H2586" s="29">
        <v>1792</v>
      </c>
    </row>
    <row r="2587" spans="1:8" x14ac:dyDescent="0.25">
      <c r="A2587" s="29" t="s">
        <v>51</v>
      </c>
      <c r="B2587" s="29">
        <v>130980</v>
      </c>
      <c r="C2587" s="29">
        <v>105475</v>
      </c>
      <c r="D2587" s="29">
        <v>25258</v>
      </c>
      <c r="E2587" s="29">
        <v>0</v>
      </c>
      <c r="F2587" s="29">
        <v>0</v>
      </c>
      <c r="G2587" s="29">
        <v>0</v>
      </c>
      <c r="H2587" s="29">
        <v>247</v>
      </c>
    </row>
    <row r="2588" spans="1:8" x14ac:dyDescent="0.25">
      <c r="A2588" s="29" t="s">
        <v>52</v>
      </c>
      <c r="B2588" s="29">
        <v>452743</v>
      </c>
      <c r="C2588" s="29">
        <v>433722</v>
      </c>
      <c r="D2588" s="29">
        <v>19021</v>
      </c>
      <c r="E2588" s="29">
        <v>0</v>
      </c>
      <c r="F2588" s="29">
        <v>0</v>
      </c>
      <c r="G2588" s="29">
        <v>0</v>
      </c>
      <c r="H2588" s="29">
        <v>0</v>
      </c>
    </row>
    <row r="2589" spans="1:8" x14ac:dyDescent="0.25">
      <c r="A2589" s="29" t="s">
        <v>53</v>
      </c>
      <c r="B2589" s="29">
        <v>27828</v>
      </c>
      <c r="C2589" s="29">
        <v>15568</v>
      </c>
      <c r="D2589" s="29">
        <v>12260</v>
      </c>
      <c r="E2589" s="29">
        <v>0</v>
      </c>
      <c r="F2589" s="29">
        <v>0</v>
      </c>
      <c r="G2589" s="29">
        <v>0</v>
      </c>
      <c r="H2589" s="29">
        <v>0</v>
      </c>
    </row>
    <row r="2590" spans="1:8" x14ac:dyDescent="0.25">
      <c r="A2590" s="29" t="s">
        <v>54</v>
      </c>
      <c r="B2590" s="29">
        <v>1346431</v>
      </c>
      <c r="C2590" s="29">
        <v>1167311</v>
      </c>
      <c r="D2590" s="29">
        <v>178444</v>
      </c>
      <c r="E2590" s="29">
        <v>0</v>
      </c>
      <c r="F2590" s="29">
        <v>0</v>
      </c>
      <c r="G2590" s="29">
        <v>0</v>
      </c>
      <c r="H2590" s="29">
        <v>676</v>
      </c>
    </row>
    <row r="2591" spans="1:8" x14ac:dyDescent="0.25">
      <c r="A2591" s="29" t="s">
        <v>55</v>
      </c>
      <c r="B2591" s="29">
        <v>3410196</v>
      </c>
      <c r="C2591" s="29">
        <v>2486441</v>
      </c>
      <c r="D2591" s="29">
        <v>923074</v>
      </c>
      <c r="E2591" s="29">
        <v>0</v>
      </c>
      <c r="F2591" s="29">
        <v>0</v>
      </c>
      <c r="G2591" s="29">
        <v>0</v>
      </c>
      <c r="H2591" s="29">
        <v>681</v>
      </c>
    </row>
    <row r="2592" spans="1:8" x14ac:dyDescent="0.25">
      <c r="A2592" s="29" t="s">
        <v>56</v>
      </c>
      <c r="B2592" s="29">
        <v>265955</v>
      </c>
      <c r="C2592" s="29">
        <v>186820</v>
      </c>
      <c r="D2592" s="29">
        <v>78660</v>
      </c>
      <c r="E2592" s="29">
        <v>0</v>
      </c>
      <c r="F2592" s="29">
        <v>0</v>
      </c>
      <c r="G2592" s="29">
        <v>0</v>
      </c>
      <c r="H2592" s="29">
        <v>475</v>
      </c>
    </row>
    <row r="2593" spans="1:8" x14ac:dyDescent="0.25">
      <c r="A2593" s="29" t="s">
        <v>57</v>
      </c>
      <c r="B2593" s="29">
        <v>140449</v>
      </c>
      <c r="C2593" s="29">
        <v>102700</v>
      </c>
      <c r="D2593" s="29">
        <v>36894</v>
      </c>
      <c r="E2593" s="29">
        <v>0</v>
      </c>
      <c r="F2593" s="29">
        <v>0</v>
      </c>
      <c r="G2593" s="29">
        <v>0</v>
      </c>
      <c r="H2593" s="29">
        <v>855</v>
      </c>
    </row>
    <row r="2594" spans="1:8" x14ac:dyDescent="0.25">
      <c r="A2594" s="29" t="s">
        <v>58</v>
      </c>
      <c r="B2594" s="29">
        <v>209016</v>
      </c>
      <c r="C2594" s="29">
        <v>150521</v>
      </c>
      <c r="D2594" s="29">
        <v>55459</v>
      </c>
      <c r="E2594" s="29">
        <v>0</v>
      </c>
      <c r="F2594" s="29">
        <v>0</v>
      </c>
      <c r="G2594" s="29">
        <v>0</v>
      </c>
      <c r="H2594" s="29">
        <v>3036</v>
      </c>
    </row>
    <row r="2595" spans="1:8" x14ac:dyDescent="0.25">
      <c r="A2595" s="29" t="s">
        <v>59</v>
      </c>
      <c r="B2595" s="29">
        <v>26568</v>
      </c>
      <c r="C2595" s="29">
        <v>3232</v>
      </c>
      <c r="D2595" s="29">
        <v>23336</v>
      </c>
      <c r="E2595" s="29">
        <v>0</v>
      </c>
      <c r="F2595" s="29">
        <v>0</v>
      </c>
      <c r="G2595" s="29">
        <v>0</v>
      </c>
      <c r="H2595" s="29">
        <v>0</v>
      </c>
    </row>
    <row r="2596" spans="1:8" x14ac:dyDescent="0.25">
      <c r="A2596" s="29" t="s">
        <v>445</v>
      </c>
      <c r="B2596" s="29"/>
      <c r="C2596" s="29"/>
      <c r="D2596" s="29"/>
      <c r="E2596" s="29"/>
      <c r="F2596" s="29"/>
      <c r="G2596" s="29"/>
      <c r="H2596" s="29"/>
    </row>
    <row r="2597" spans="1:8" x14ac:dyDescent="0.25">
      <c r="A2597" s="29" t="s">
        <v>60</v>
      </c>
      <c r="B2597" s="29" t="s">
        <v>1</v>
      </c>
      <c r="C2597" s="29" t="s">
        <v>2</v>
      </c>
      <c r="D2597" s="29" t="s">
        <v>3</v>
      </c>
      <c r="E2597" s="29" t="s">
        <v>4</v>
      </c>
      <c r="F2597" s="29" t="s">
        <v>5</v>
      </c>
      <c r="G2597" s="29" t="s">
        <v>6</v>
      </c>
      <c r="H2597" s="29" t="s">
        <v>7</v>
      </c>
    </row>
    <row r="2598" spans="1:8" x14ac:dyDescent="0.25">
      <c r="A2598" s="29" t="s">
        <v>8</v>
      </c>
      <c r="B2598" s="29" t="s">
        <v>35</v>
      </c>
      <c r="C2598" s="29" t="s">
        <v>35</v>
      </c>
      <c r="D2598" s="29" t="s">
        <v>35</v>
      </c>
      <c r="E2598" s="29" t="s">
        <v>35</v>
      </c>
      <c r="F2598" s="29" t="s">
        <v>35</v>
      </c>
      <c r="G2598" s="29" t="s">
        <v>35</v>
      </c>
      <c r="H2598" s="29" t="s">
        <v>35</v>
      </c>
    </row>
    <row r="2599" spans="1:8" x14ac:dyDescent="0.25">
      <c r="A2599" s="29" t="s">
        <v>61</v>
      </c>
      <c r="B2599" s="29">
        <v>0</v>
      </c>
      <c r="C2599" s="29">
        <v>0</v>
      </c>
      <c r="D2599" s="29">
        <v>0</v>
      </c>
      <c r="E2599" s="29">
        <v>0</v>
      </c>
      <c r="F2599" s="29">
        <v>0</v>
      </c>
      <c r="G2599" s="29">
        <v>0</v>
      </c>
      <c r="H2599" s="29">
        <v>0</v>
      </c>
    </row>
    <row r="2600" spans="1:8" x14ac:dyDescent="0.25">
      <c r="A2600" s="29" t="s">
        <v>62</v>
      </c>
      <c r="B2600" s="29">
        <v>0</v>
      </c>
      <c r="C2600" s="29">
        <v>0</v>
      </c>
      <c r="D2600" s="29">
        <v>0</v>
      </c>
      <c r="E2600" s="29">
        <v>0</v>
      </c>
      <c r="F2600" s="29">
        <v>0</v>
      </c>
      <c r="G2600" s="29">
        <v>0</v>
      </c>
      <c r="H2600" s="29">
        <v>0</v>
      </c>
    </row>
    <row r="2601" spans="1:8" x14ac:dyDescent="0.25">
      <c r="A2601" s="29" t="s">
        <v>63</v>
      </c>
      <c r="B2601" s="29">
        <v>0</v>
      </c>
      <c r="C2601" s="29">
        <v>0</v>
      </c>
      <c r="D2601" s="29">
        <v>0</v>
      </c>
      <c r="E2601" s="29">
        <v>0</v>
      </c>
      <c r="F2601" s="29">
        <v>0</v>
      </c>
      <c r="G2601" s="29">
        <v>0</v>
      </c>
      <c r="H2601" s="29">
        <v>0</v>
      </c>
    </row>
    <row r="2602" spans="1:8" x14ac:dyDescent="0.25">
      <c r="A2602" s="29" t="s">
        <v>64</v>
      </c>
      <c r="B2602" s="29">
        <v>0</v>
      </c>
      <c r="C2602" s="29">
        <v>0</v>
      </c>
      <c r="D2602" s="29">
        <v>0</v>
      </c>
      <c r="E2602" s="29">
        <v>0</v>
      </c>
      <c r="F2602" s="29">
        <v>0</v>
      </c>
      <c r="G2602" s="29">
        <v>0</v>
      </c>
      <c r="H2602" s="29">
        <v>0</v>
      </c>
    </row>
    <row r="2603" spans="1:8" x14ac:dyDescent="0.25">
      <c r="A2603" s="29" t="s">
        <v>65</v>
      </c>
      <c r="B2603" s="29">
        <v>0</v>
      </c>
      <c r="C2603" s="29">
        <v>0</v>
      </c>
      <c r="D2603" s="29">
        <v>0</v>
      </c>
      <c r="E2603" s="29">
        <v>0</v>
      </c>
      <c r="F2603" s="29">
        <v>0</v>
      </c>
      <c r="G2603" s="29">
        <v>0</v>
      </c>
      <c r="H2603" s="29">
        <v>0</v>
      </c>
    </row>
    <row r="2604" spans="1:8" x14ac:dyDescent="0.25">
      <c r="A2604" s="29" t="s">
        <v>66</v>
      </c>
      <c r="B2604" s="29">
        <v>0</v>
      </c>
      <c r="C2604" s="29">
        <v>0</v>
      </c>
      <c r="D2604" s="29">
        <v>0</v>
      </c>
      <c r="E2604" s="29">
        <v>0</v>
      </c>
      <c r="F2604" s="29">
        <v>0</v>
      </c>
      <c r="G2604" s="29">
        <v>0</v>
      </c>
      <c r="H2604" s="29">
        <v>0</v>
      </c>
    </row>
    <row r="2605" spans="1:8" x14ac:dyDescent="0.25">
      <c r="A2605" s="29" t="s">
        <v>67</v>
      </c>
      <c r="B2605" s="29">
        <v>503</v>
      </c>
      <c r="C2605" s="29">
        <v>277</v>
      </c>
      <c r="D2605" s="29">
        <v>153</v>
      </c>
      <c r="E2605" s="29">
        <v>0</v>
      </c>
      <c r="F2605" s="29">
        <v>0</v>
      </c>
      <c r="G2605" s="29">
        <v>0</v>
      </c>
      <c r="H2605" s="29">
        <v>73</v>
      </c>
    </row>
    <row r="2606" spans="1:8" x14ac:dyDescent="0.25">
      <c r="A2606" s="29" t="s">
        <v>68</v>
      </c>
      <c r="B2606" s="29">
        <v>182</v>
      </c>
      <c r="C2606" s="29">
        <v>132</v>
      </c>
      <c r="D2606" s="29">
        <v>38</v>
      </c>
      <c r="E2606" s="29">
        <v>0</v>
      </c>
      <c r="F2606" s="29">
        <v>0</v>
      </c>
      <c r="G2606" s="29">
        <v>0</v>
      </c>
      <c r="H2606" s="29">
        <v>12</v>
      </c>
    </row>
    <row r="2607" spans="1:8" x14ac:dyDescent="0.25">
      <c r="A2607" s="29" t="s">
        <v>69</v>
      </c>
      <c r="B2607" s="29">
        <v>332</v>
      </c>
      <c r="C2607" s="29">
        <v>248</v>
      </c>
      <c r="D2607" s="29">
        <v>51</v>
      </c>
      <c r="E2607" s="29">
        <v>0</v>
      </c>
      <c r="F2607" s="29">
        <v>0</v>
      </c>
      <c r="G2607" s="29">
        <v>0</v>
      </c>
      <c r="H2607" s="29">
        <v>33</v>
      </c>
    </row>
    <row r="2608" spans="1:8" x14ac:dyDescent="0.25">
      <c r="A2608" s="29" t="s">
        <v>70</v>
      </c>
      <c r="B2608" s="29">
        <v>197</v>
      </c>
      <c r="C2608" s="29">
        <v>150</v>
      </c>
      <c r="D2608" s="29">
        <v>32</v>
      </c>
      <c r="E2608" s="29">
        <v>0</v>
      </c>
      <c r="F2608" s="29">
        <v>0</v>
      </c>
      <c r="G2608" s="29">
        <v>0</v>
      </c>
      <c r="H2608" s="29">
        <v>15</v>
      </c>
    </row>
    <row r="2609" spans="1:8" x14ac:dyDescent="0.25">
      <c r="A2609" s="29" t="s">
        <v>71</v>
      </c>
      <c r="B2609" s="29">
        <v>391</v>
      </c>
      <c r="C2609" s="29">
        <v>272</v>
      </c>
      <c r="D2609" s="29">
        <v>100</v>
      </c>
      <c r="E2609" s="29">
        <v>0</v>
      </c>
      <c r="F2609" s="29">
        <v>0</v>
      </c>
      <c r="G2609" s="29">
        <v>0</v>
      </c>
      <c r="H2609" s="29">
        <v>19</v>
      </c>
    </row>
    <row r="2610" spans="1:8" x14ac:dyDescent="0.25">
      <c r="A2610" s="29" t="s">
        <v>72</v>
      </c>
      <c r="B2610" s="29">
        <v>704</v>
      </c>
      <c r="C2610" s="29">
        <v>671</v>
      </c>
      <c r="D2610" s="29">
        <v>17</v>
      </c>
      <c r="E2610" s="29">
        <v>0</v>
      </c>
      <c r="F2610" s="29">
        <v>0</v>
      </c>
      <c r="G2610" s="29">
        <v>0</v>
      </c>
      <c r="H2610" s="29">
        <v>16</v>
      </c>
    </row>
    <row r="2611" spans="1:8" x14ac:dyDescent="0.25">
      <c r="A2611" s="29" t="s">
        <v>73</v>
      </c>
      <c r="B2611" s="29">
        <v>668</v>
      </c>
      <c r="C2611" s="29">
        <v>361</v>
      </c>
      <c r="D2611" s="29">
        <v>265</v>
      </c>
      <c r="E2611" s="29">
        <v>0</v>
      </c>
      <c r="F2611" s="29">
        <v>0</v>
      </c>
      <c r="G2611" s="29">
        <v>0</v>
      </c>
      <c r="H2611" s="29">
        <v>42</v>
      </c>
    </row>
    <row r="2612" spans="1:8" x14ac:dyDescent="0.25">
      <c r="A2612" s="29" t="s">
        <v>74</v>
      </c>
      <c r="B2612" s="29">
        <v>207</v>
      </c>
      <c r="C2612" s="29">
        <v>142</v>
      </c>
      <c r="D2612" s="29">
        <v>43</v>
      </c>
      <c r="E2612" s="29">
        <v>0</v>
      </c>
      <c r="F2612" s="29">
        <v>0</v>
      </c>
      <c r="G2612" s="29">
        <v>0</v>
      </c>
      <c r="H2612" s="29">
        <v>22</v>
      </c>
    </row>
    <row r="2613" spans="1:8" x14ac:dyDescent="0.25">
      <c r="A2613" s="29" t="s">
        <v>75</v>
      </c>
      <c r="B2613" s="29">
        <v>134</v>
      </c>
      <c r="C2613" s="29">
        <v>92</v>
      </c>
      <c r="D2613" s="29">
        <v>36</v>
      </c>
      <c r="E2613" s="29">
        <v>0</v>
      </c>
      <c r="F2613" s="29">
        <v>0</v>
      </c>
      <c r="G2613" s="29">
        <v>0</v>
      </c>
      <c r="H2613" s="29">
        <v>6</v>
      </c>
    </row>
    <row r="2614" spans="1:8" x14ac:dyDescent="0.25">
      <c r="A2614" s="29" t="s">
        <v>76</v>
      </c>
      <c r="B2614" s="29">
        <v>113</v>
      </c>
      <c r="C2614" s="29">
        <v>76</v>
      </c>
      <c r="D2614" s="29">
        <v>36</v>
      </c>
      <c r="E2614" s="29">
        <v>0</v>
      </c>
      <c r="F2614" s="29">
        <v>0</v>
      </c>
      <c r="G2614" s="29">
        <v>0</v>
      </c>
      <c r="H2614" s="29">
        <v>1</v>
      </c>
    </row>
    <row r="2615" spans="1:8" x14ac:dyDescent="0.25">
      <c r="A2615" s="29" t="s">
        <v>77</v>
      </c>
      <c r="B2615" s="29">
        <v>559</v>
      </c>
      <c r="C2615" s="29">
        <v>492</v>
      </c>
      <c r="D2615" s="29">
        <v>65</v>
      </c>
      <c r="E2615" s="29">
        <v>0</v>
      </c>
      <c r="F2615" s="29">
        <v>0</v>
      </c>
      <c r="G2615" s="29">
        <v>0</v>
      </c>
      <c r="H2615" s="29">
        <v>2</v>
      </c>
    </row>
    <row r="2616" spans="1:8" x14ac:dyDescent="0.25">
      <c r="A2616" s="29" t="s">
        <v>78</v>
      </c>
      <c r="B2616" s="29">
        <v>796</v>
      </c>
      <c r="C2616" s="29">
        <v>781</v>
      </c>
      <c r="D2616" s="29">
        <v>14</v>
      </c>
      <c r="E2616" s="29">
        <v>0</v>
      </c>
      <c r="F2616" s="29">
        <v>0</v>
      </c>
      <c r="G2616" s="29">
        <v>0</v>
      </c>
      <c r="H2616" s="29">
        <v>1</v>
      </c>
    </row>
    <row r="2617" spans="1:8" x14ac:dyDescent="0.25">
      <c r="A2617" s="29" t="s">
        <v>79</v>
      </c>
      <c r="B2617" s="29">
        <v>2735</v>
      </c>
      <c r="C2617" s="29">
        <v>691</v>
      </c>
      <c r="D2617" s="29">
        <v>2036</v>
      </c>
      <c r="E2617" s="29">
        <v>0</v>
      </c>
      <c r="F2617" s="29">
        <v>0</v>
      </c>
      <c r="G2617" s="29">
        <v>0</v>
      </c>
      <c r="H2617" s="29">
        <v>8</v>
      </c>
    </row>
    <row r="2618" spans="1:8" x14ac:dyDescent="0.25">
      <c r="A2618" s="29" t="s">
        <v>80</v>
      </c>
      <c r="B2618" s="29">
        <v>1621</v>
      </c>
      <c r="C2618" s="29">
        <v>1187</v>
      </c>
      <c r="D2618" s="29">
        <v>424</v>
      </c>
      <c r="E2618" s="29">
        <v>0</v>
      </c>
      <c r="F2618" s="29">
        <v>0</v>
      </c>
      <c r="G2618" s="29">
        <v>0</v>
      </c>
      <c r="H2618" s="29">
        <v>10</v>
      </c>
    </row>
    <row r="2619" spans="1:8" x14ac:dyDescent="0.25">
      <c r="A2619" s="29" t="s">
        <v>81</v>
      </c>
      <c r="B2619" s="29">
        <v>772</v>
      </c>
      <c r="C2619" s="29">
        <v>480</v>
      </c>
      <c r="D2619" s="29">
        <v>292</v>
      </c>
      <c r="E2619" s="29">
        <v>0</v>
      </c>
      <c r="F2619" s="29">
        <v>0</v>
      </c>
      <c r="G2619" s="29">
        <v>0</v>
      </c>
      <c r="H2619" s="29">
        <v>0</v>
      </c>
    </row>
    <row r="2620" spans="1:8" x14ac:dyDescent="0.25">
      <c r="A2620" s="29" t="s">
        <v>82</v>
      </c>
      <c r="B2620" s="29">
        <v>1508</v>
      </c>
      <c r="C2620" s="29">
        <v>1022</v>
      </c>
      <c r="D2620" s="29">
        <v>484</v>
      </c>
      <c r="E2620" s="29">
        <v>0</v>
      </c>
      <c r="F2620" s="29">
        <v>0</v>
      </c>
      <c r="G2620" s="29">
        <v>0</v>
      </c>
      <c r="H2620" s="29">
        <v>2</v>
      </c>
    </row>
    <row r="2621" spans="1:8" x14ac:dyDescent="0.25">
      <c r="A2621" s="29" t="s">
        <v>83</v>
      </c>
      <c r="B2621" s="29">
        <v>2353</v>
      </c>
      <c r="C2621" s="29">
        <v>2051</v>
      </c>
      <c r="D2621" s="29">
        <v>301</v>
      </c>
      <c r="E2621" s="29">
        <v>0</v>
      </c>
      <c r="F2621" s="29">
        <v>0</v>
      </c>
      <c r="G2621" s="29">
        <v>0</v>
      </c>
      <c r="H2621" s="29">
        <v>1</v>
      </c>
    </row>
    <row r="2622" spans="1:8" x14ac:dyDescent="0.25">
      <c r="A2622" s="29" t="s">
        <v>84</v>
      </c>
      <c r="B2622" s="29">
        <v>2255</v>
      </c>
      <c r="C2622" s="29">
        <v>2055</v>
      </c>
      <c r="D2622" s="29">
        <v>200</v>
      </c>
      <c r="E2622" s="29">
        <v>0</v>
      </c>
      <c r="F2622" s="29">
        <v>0</v>
      </c>
      <c r="G2622" s="29">
        <v>0</v>
      </c>
      <c r="H2622" s="29">
        <v>0</v>
      </c>
    </row>
    <row r="2623" spans="1:8" x14ac:dyDescent="0.25">
      <c r="A2623" s="29" t="s">
        <v>85</v>
      </c>
      <c r="B2623" s="29">
        <v>22175</v>
      </c>
      <c r="C2623" s="29">
        <v>6335</v>
      </c>
      <c r="D2623" s="29">
        <v>15826</v>
      </c>
      <c r="E2623" s="29">
        <v>0</v>
      </c>
      <c r="F2623" s="29">
        <v>0</v>
      </c>
      <c r="G2623" s="29">
        <v>0</v>
      </c>
      <c r="H2623" s="29">
        <v>14</v>
      </c>
    </row>
    <row r="2624" spans="1:8" x14ac:dyDescent="0.25">
      <c r="A2624" s="29" t="s">
        <v>86</v>
      </c>
      <c r="B2624" s="29">
        <v>4844</v>
      </c>
      <c r="C2624" s="29">
        <v>3211</v>
      </c>
      <c r="D2624" s="29">
        <v>1624</v>
      </c>
      <c r="E2624" s="29">
        <v>0</v>
      </c>
      <c r="F2624" s="29">
        <v>0</v>
      </c>
      <c r="G2624" s="29">
        <v>0</v>
      </c>
      <c r="H2624" s="29">
        <v>9</v>
      </c>
    </row>
    <row r="2625" spans="1:8" x14ac:dyDescent="0.25">
      <c r="A2625" s="29" t="s">
        <v>87</v>
      </c>
      <c r="B2625" s="29">
        <v>2546</v>
      </c>
      <c r="C2625" s="29">
        <v>1699</v>
      </c>
      <c r="D2625" s="29">
        <v>847</v>
      </c>
      <c r="E2625" s="29">
        <v>0</v>
      </c>
      <c r="F2625" s="29">
        <v>0</v>
      </c>
      <c r="G2625" s="29">
        <v>0</v>
      </c>
      <c r="H2625" s="29">
        <v>0</v>
      </c>
    </row>
    <row r="2626" spans="1:8" x14ac:dyDescent="0.25">
      <c r="A2626" s="29" t="s">
        <v>88</v>
      </c>
      <c r="B2626" s="29">
        <v>4426</v>
      </c>
      <c r="C2626" s="29">
        <v>3029</v>
      </c>
      <c r="D2626" s="29">
        <v>1394</v>
      </c>
      <c r="E2626" s="29">
        <v>0</v>
      </c>
      <c r="F2626" s="29">
        <v>0</v>
      </c>
      <c r="G2626" s="29">
        <v>0</v>
      </c>
      <c r="H2626" s="29">
        <v>3</v>
      </c>
    </row>
    <row r="2627" spans="1:8" x14ac:dyDescent="0.25">
      <c r="A2627" s="29" t="s">
        <v>89</v>
      </c>
      <c r="B2627" s="29">
        <v>8930</v>
      </c>
      <c r="C2627" s="29">
        <v>7632</v>
      </c>
      <c r="D2627" s="29">
        <v>1295</v>
      </c>
      <c r="E2627" s="29">
        <v>0</v>
      </c>
      <c r="F2627" s="29">
        <v>0</v>
      </c>
      <c r="G2627" s="29">
        <v>0</v>
      </c>
      <c r="H2627" s="29">
        <v>3</v>
      </c>
    </row>
    <row r="2628" spans="1:8" x14ac:dyDescent="0.25">
      <c r="A2628" s="29" t="s">
        <v>90</v>
      </c>
      <c r="B2628" s="29">
        <v>7514</v>
      </c>
      <c r="C2628" s="29">
        <v>6505</v>
      </c>
      <c r="D2628" s="29">
        <v>1009</v>
      </c>
      <c r="E2628" s="29">
        <v>0</v>
      </c>
      <c r="F2628" s="29">
        <v>0</v>
      </c>
      <c r="G2628" s="29">
        <v>0</v>
      </c>
      <c r="H2628" s="29">
        <v>0</v>
      </c>
    </row>
    <row r="2629" spans="1:8" x14ac:dyDescent="0.25">
      <c r="A2629" s="29" t="s">
        <v>91</v>
      </c>
      <c r="B2629" s="29">
        <v>19024</v>
      </c>
      <c r="C2629" s="29">
        <v>6778</v>
      </c>
      <c r="D2629" s="29">
        <v>12239</v>
      </c>
      <c r="E2629" s="29">
        <v>0</v>
      </c>
      <c r="F2629" s="29">
        <v>0</v>
      </c>
      <c r="G2629" s="29">
        <v>0</v>
      </c>
      <c r="H2629" s="29">
        <v>7</v>
      </c>
    </row>
    <row r="2630" spans="1:8" x14ac:dyDescent="0.25">
      <c r="A2630" s="29" t="s">
        <v>92</v>
      </c>
      <c r="B2630" s="29">
        <v>5123</v>
      </c>
      <c r="C2630" s="29">
        <v>1796</v>
      </c>
      <c r="D2630" s="29">
        <v>3327</v>
      </c>
      <c r="E2630" s="29">
        <v>0</v>
      </c>
      <c r="F2630" s="29">
        <v>0</v>
      </c>
      <c r="G2630" s="29">
        <v>0</v>
      </c>
      <c r="H2630" s="29">
        <v>0</v>
      </c>
    </row>
    <row r="2631" spans="1:8" x14ac:dyDescent="0.25">
      <c r="A2631" s="29" t="s">
        <v>93</v>
      </c>
      <c r="B2631" s="29">
        <v>3412</v>
      </c>
      <c r="C2631" s="29">
        <v>3228</v>
      </c>
      <c r="D2631" s="29">
        <v>184</v>
      </c>
      <c r="E2631" s="29">
        <v>0</v>
      </c>
      <c r="F2631" s="29">
        <v>0</v>
      </c>
      <c r="G2631" s="29">
        <v>0</v>
      </c>
      <c r="H2631" s="29">
        <v>0</v>
      </c>
    </row>
    <row r="2632" spans="1:8" x14ac:dyDescent="0.25">
      <c r="A2632" s="29" t="s">
        <v>94</v>
      </c>
      <c r="B2632" s="29">
        <v>9759</v>
      </c>
      <c r="C2632" s="29">
        <v>6848</v>
      </c>
      <c r="D2632" s="29">
        <v>2911</v>
      </c>
      <c r="E2632" s="29">
        <v>0</v>
      </c>
      <c r="F2632" s="29">
        <v>0</v>
      </c>
      <c r="G2632" s="29">
        <v>0</v>
      </c>
      <c r="H2632" s="29">
        <v>0</v>
      </c>
    </row>
    <row r="2633" spans="1:8" x14ac:dyDescent="0.25">
      <c r="A2633" s="29" t="s">
        <v>95</v>
      </c>
      <c r="B2633" s="29">
        <v>5421</v>
      </c>
      <c r="C2633" s="29">
        <v>3929</v>
      </c>
      <c r="D2633" s="29">
        <v>1488</v>
      </c>
      <c r="E2633" s="29">
        <v>0</v>
      </c>
      <c r="F2633" s="29">
        <v>0</v>
      </c>
      <c r="G2633" s="29">
        <v>0</v>
      </c>
      <c r="H2633" s="29">
        <v>4</v>
      </c>
    </row>
    <row r="2634" spans="1:8" x14ac:dyDescent="0.25">
      <c r="A2634" s="29" t="s">
        <v>96</v>
      </c>
      <c r="B2634" s="29">
        <v>10476</v>
      </c>
      <c r="C2634" s="29">
        <v>8515</v>
      </c>
      <c r="D2634" s="29">
        <v>1961</v>
      </c>
      <c r="E2634" s="29">
        <v>0</v>
      </c>
      <c r="F2634" s="29">
        <v>0</v>
      </c>
      <c r="G2634" s="29">
        <v>0</v>
      </c>
      <c r="H2634" s="29">
        <v>0</v>
      </c>
    </row>
    <row r="2635" spans="1:8" x14ac:dyDescent="0.25">
      <c r="A2635" s="29" t="s">
        <v>97</v>
      </c>
      <c r="B2635" s="29">
        <v>1401</v>
      </c>
      <c r="C2635" s="29">
        <v>962</v>
      </c>
      <c r="D2635" s="29">
        <v>439</v>
      </c>
      <c r="E2635" s="29">
        <v>0</v>
      </c>
      <c r="F2635" s="29">
        <v>0</v>
      </c>
      <c r="G2635" s="29">
        <v>0</v>
      </c>
      <c r="H2635" s="29">
        <v>0</v>
      </c>
    </row>
    <row r="2636" spans="1:8" x14ac:dyDescent="0.25">
      <c r="A2636" s="29" t="s">
        <v>98</v>
      </c>
      <c r="B2636" s="29">
        <v>9487</v>
      </c>
      <c r="C2636" s="29">
        <v>8335</v>
      </c>
      <c r="D2636" s="29">
        <v>1152</v>
      </c>
      <c r="E2636" s="29">
        <v>0</v>
      </c>
      <c r="F2636" s="29">
        <v>0</v>
      </c>
      <c r="G2636" s="29">
        <v>0</v>
      </c>
      <c r="H2636" s="29">
        <v>0</v>
      </c>
    </row>
    <row r="2637" spans="1:8" x14ac:dyDescent="0.25">
      <c r="A2637" s="29" t="s">
        <v>99</v>
      </c>
      <c r="B2637" s="29">
        <v>8286</v>
      </c>
      <c r="C2637" s="29">
        <v>7978</v>
      </c>
      <c r="D2637" s="29">
        <v>308</v>
      </c>
      <c r="E2637" s="29">
        <v>0</v>
      </c>
      <c r="F2637" s="29">
        <v>0</v>
      </c>
      <c r="G2637" s="29">
        <v>0</v>
      </c>
      <c r="H2637" s="29">
        <v>0</v>
      </c>
    </row>
    <row r="2638" spans="1:8" x14ac:dyDescent="0.25">
      <c r="A2638" s="29" t="s">
        <v>100</v>
      </c>
      <c r="B2638" s="29">
        <v>1759</v>
      </c>
      <c r="C2638" s="29">
        <v>1095</v>
      </c>
      <c r="D2638" s="29">
        <v>664</v>
      </c>
      <c r="E2638" s="29">
        <v>0</v>
      </c>
      <c r="F2638" s="29">
        <v>0</v>
      </c>
      <c r="G2638" s="29">
        <v>0</v>
      </c>
      <c r="H2638" s="29">
        <v>0</v>
      </c>
    </row>
    <row r="2639" spans="1:8" x14ac:dyDescent="0.25">
      <c r="A2639" s="29" t="s">
        <v>101</v>
      </c>
      <c r="B2639" s="29">
        <v>3761</v>
      </c>
      <c r="C2639" s="29">
        <v>2934</v>
      </c>
      <c r="D2639" s="29">
        <v>827</v>
      </c>
      <c r="E2639" s="29">
        <v>0</v>
      </c>
      <c r="F2639" s="29">
        <v>0</v>
      </c>
      <c r="G2639" s="29">
        <v>0</v>
      </c>
      <c r="H2639" s="29">
        <v>0</v>
      </c>
    </row>
    <row r="2640" spans="1:8" x14ac:dyDescent="0.25">
      <c r="A2640" s="29" t="s">
        <v>102</v>
      </c>
      <c r="B2640" s="29">
        <v>2171</v>
      </c>
      <c r="C2640" s="29">
        <v>1572</v>
      </c>
      <c r="D2640" s="29">
        <v>599</v>
      </c>
      <c r="E2640" s="29">
        <v>0</v>
      </c>
      <c r="F2640" s="29">
        <v>0</v>
      </c>
      <c r="G2640" s="29">
        <v>0</v>
      </c>
      <c r="H2640" s="29">
        <v>0</v>
      </c>
    </row>
    <row r="2641" spans="1:8" x14ac:dyDescent="0.25">
      <c r="A2641" s="29" t="s">
        <v>446</v>
      </c>
      <c r="B2641" s="29"/>
      <c r="C2641" s="29"/>
      <c r="D2641" s="29"/>
      <c r="E2641" s="29"/>
      <c r="F2641" s="29"/>
      <c r="G2641" s="29"/>
      <c r="H2641" s="29"/>
    </row>
    <row r="2642" spans="1:8" x14ac:dyDescent="0.25">
      <c r="A2642" s="29" t="s">
        <v>0</v>
      </c>
      <c r="B2642" s="29" t="s">
        <v>1</v>
      </c>
      <c r="C2642" s="29" t="s">
        <v>2</v>
      </c>
      <c r="D2642" s="29" t="s">
        <v>3</v>
      </c>
      <c r="E2642" s="29" t="s">
        <v>4</v>
      </c>
      <c r="F2642" s="29" t="s">
        <v>5</v>
      </c>
      <c r="G2642" s="29" t="s">
        <v>6</v>
      </c>
      <c r="H2642" s="29" t="s">
        <v>7</v>
      </c>
    </row>
    <row r="2643" spans="1:8" x14ac:dyDescent="0.25">
      <c r="A2643" s="29" t="s">
        <v>8</v>
      </c>
      <c r="B2643" s="29" t="s">
        <v>9</v>
      </c>
      <c r="C2643" s="29" t="s">
        <v>9</v>
      </c>
      <c r="D2643" s="29" t="s">
        <v>9</v>
      </c>
      <c r="E2643" s="29" t="s">
        <v>9</v>
      </c>
      <c r="F2643" s="29" t="s">
        <v>9</v>
      </c>
      <c r="G2643" s="29" t="s">
        <v>9</v>
      </c>
      <c r="H2643" s="29" t="s">
        <v>9</v>
      </c>
    </row>
    <row r="2644" spans="1:8" x14ac:dyDescent="0.25">
      <c r="A2644" s="29" t="s">
        <v>10</v>
      </c>
      <c r="B2644" s="29">
        <v>0</v>
      </c>
      <c r="C2644" s="29">
        <v>0</v>
      </c>
      <c r="D2644" s="29">
        <v>0</v>
      </c>
      <c r="E2644" s="29">
        <v>0</v>
      </c>
      <c r="F2644" s="29">
        <v>0</v>
      </c>
      <c r="G2644" s="29">
        <v>0</v>
      </c>
      <c r="H2644" s="29">
        <v>0</v>
      </c>
    </row>
    <row r="2645" spans="1:8" x14ac:dyDescent="0.25">
      <c r="A2645" s="29" t="s">
        <v>11</v>
      </c>
      <c r="B2645" s="29">
        <v>0</v>
      </c>
      <c r="C2645" s="29">
        <v>0</v>
      </c>
      <c r="D2645" s="29">
        <v>0</v>
      </c>
      <c r="E2645" s="29">
        <v>0</v>
      </c>
      <c r="F2645" s="29">
        <v>0</v>
      </c>
      <c r="G2645" s="29">
        <v>0</v>
      </c>
      <c r="H2645" s="29">
        <v>0</v>
      </c>
    </row>
    <row r="2646" spans="1:8" x14ac:dyDescent="0.25">
      <c r="A2646" s="29" t="s">
        <v>12</v>
      </c>
      <c r="B2646" s="29">
        <v>0</v>
      </c>
      <c r="C2646" s="29">
        <v>0</v>
      </c>
      <c r="D2646" s="29">
        <v>0</v>
      </c>
      <c r="E2646" s="29">
        <v>0</v>
      </c>
      <c r="F2646" s="29">
        <v>0</v>
      </c>
      <c r="G2646" s="29">
        <v>0</v>
      </c>
      <c r="H2646" s="29">
        <v>0</v>
      </c>
    </row>
    <row r="2647" spans="1:8" x14ac:dyDescent="0.25">
      <c r="A2647" s="29" t="s">
        <v>13</v>
      </c>
      <c r="B2647" s="29">
        <v>0</v>
      </c>
      <c r="C2647" s="29">
        <v>0</v>
      </c>
      <c r="D2647" s="29">
        <v>0</v>
      </c>
      <c r="E2647" s="29">
        <v>0</v>
      </c>
      <c r="F2647" s="29">
        <v>0</v>
      </c>
      <c r="G2647" s="29">
        <v>0</v>
      </c>
      <c r="H2647" s="29">
        <v>0</v>
      </c>
    </row>
    <row r="2648" spans="1:8" x14ac:dyDescent="0.25">
      <c r="A2648" s="29" t="s">
        <v>14</v>
      </c>
      <c r="B2648" s="29">
        <v>0</v>
      </c>
      <c r="C2648" s="29">
        <v>0</v>
      </c>
      <c r="D2648" s="29">
        <v>0</v>
      </c>
      <c r="E2648" s="29">
        <v>0</v>
      </c>
      <c r="F2648" s="29">
        <v>0</v>
      </c>
      <c r="G2648" s="29">
        <v>0</v>
      </c>
      <c r="H2648" s="29">
        <v>0</v>
      </c>
    </row>
    <row r="2649" spans="1:8" x14ac:dyDescent="0.25">
      <c r="A2649" s="29" t="s">
        <v>15</v>
      </c>
      <c r="B2649" s="29">
        <v>0</v>
      </c>
      <c r="C2649" s="29">
        <v>0</v>
      </c>
      <c r="D2649" s="29">
        <v>0</v>
      </c>
      <c r="E2649" s="29">
        <v>0</v>
      </c>
      <c r="F2649" s="29">
        <v>0</v>
      </c>
      <c r="G2649" s="29">
        <v>0</v>
      </c>
      <c r="H2649" s="29">
        <v>0</v>
      </c>
    </row>
    <row r="2650" spans="1:8" x14ac:dyDescent="0.25">
      <c r="A2650" s="29" t="s">
        <v>16</v>
      </c>
      <c r="B2650" s="29">
        <v>0</v>
      </c>
      <c r="C2650" s="29">
        <v>0</v>
      </c>
      <c r="D2650" s="29">
        <v>0</v>
      </c>
      <c r="E2650" s="29">
        <v>0</v>
      </c>
      <c r="F2650" s="29">
        <v>0</v>
      </c>
      <c r="G2650" s="29">
        <v>0</v>
      </c>
      <c r="H2650" s="29">
        <v>0</v>
      </c>
    </row>
    <row r="2651" spans="1:8" x14ac:dyDescent="0.25">
      <c r="A2651" s="29" t="s">
        <v>17</v>
      </c>
      <c r="B2651" s="29">
        <v>0</v>
      </c>
      <c r="C2651" s="29">
        <v>0</v>
      </c>
      <c r="D2651" s="29">
        <v>0</v>
      </c>
      <c r="E2651" s="29">
        <v>0</v>
      </c>
      <c r="F2651" s="29">
        <v>0</v>
      </c>
      <c r="G2651" s="29">
        <v>0</v>
      </c>
      <c r="H2651" s="29">
        <v>0</v>
      </c>
    </row>
    <row r="2652" spans="1:8" x14ac:dyDescent="0.25">
      <c r="A2652" s="29" t="s">
        <v>18</v>
      </c>
      <c r="B2652" s="29">
        <v>0</v>
      </c>
      <c r="C2652" s="29">
        <v>0</v>
      </c>
      <c r="D2652" s="29">
        <v>0</v>
      </c>
      <c r="E2652" s="29">
        <v>0</v>
      </c>
      <c r="F2652" s="29">
        <v>0</v>
      </c>
      <c r="G2652" s="29">
        <v>0</v>
      </c>
      <c r="H2652" s="29">
        <v>0</v>
      </c>
    </row>
    <row r="2653" spans="1:8" x14ac:dyDescent="0.25">
      <c r="A2653" s="29" t="s">
        <v>19</v>
      </c>
      <c r="B2653" s="29">
        <v>0</v>
      </c>
      <c r="C2653" s="29">
        <v>0</v>
      </c>
      <c r="D2653" s="29">
        <v>0</v>
      </c>
      <c r="E2653" s="29">
        <v>0</v>
      </c>
      <c r="F2653" s="29">
        <v>0</v>
      </c>
      <c r="G2653" s="29">
        <v>0</v>
      </c>
      <c r="H2653" s="29">
        <v>0</v>
      </c>
    </row>
    <row r="2654" spans="1:8" x14ac:dyDescent="0.25">
      <c r="A2654" s="29" t="s">
        <v>20</v>
      </c>
      <c r="B2654" s="29">
        <v>1</v>
      </c>
      <c r="C2654" s="29">
        <v>0</v>
      </c>
      <c r="D2654" s="29">
        <v>0</v>
      </c>
      <c r="E2654" s="29">
        <v>0</v>
      </c>
      <c r="F2654" s="29">
        <v>0</v>
      </c>
      <c r="G2654" s="29">
        <v>0</v>
      </c>
      <c r="H2654" s="29">
        <v>1</v>
      </c>
    </row>
    <row r="2655" spans="1:8" x14ac:dyDescent="0.25">
      <c r="A2655" s="29" t="s">
        <v>21</v>
      </c>
      <c r="B2655" s="29">
        <v>0</v>
      </c>
      <c r="C2655" s="29">
        <v>0</v>
      </c>
      <c r="D2655" s="29">
        <v>0</v>
      </c>
      <c r="E2655" s="29">
        <v>0</v>
      </c>
      <c r="F2655" s="29">
        <v>0</v>
      </c>
      <c r="G2655" s="29">
        <v>0</v>
      </c>
      <c r="H2655" s="29">
        <v>0</v>
      </c>
    </row>
    <row r="2656" spans="1:8" x14ac:dyDescent="0.25">
      <c r="A2656" s="29" t="s">
        <v>22</v>
      </c>
      <c r="B2656" s="29">
        <v>0</v>
      </c>
      <c r="C2656" s="29">
        <v>0</v>
      </c>
      <c r="D2656" s="29">
        <v>0</v>
      </c>
      <c r="E2656" s="29">
        <v>0</v>
      </c>
      <c r="F2656" s="29">
        <v>0</v>
      </c>
      <c r="G2656" s="29">
        <v>0</v>
      </c>
      <c r="H2656" s="29">
        <v>0</v>
      </c>
    </row>
    <row r="2657" spans="1:8" x14ac:dyDescent="0.25">
      <c r="A2657" s="29" t="s">
        <v>447</v>
      </c>
      <c r="B2657" s="29"/>
      <c r="C2657" s="29"/>
      <c r="D2657" s="29"/>
      <c r="E2657" s="29"/>
      <c r="F2657" s="29"/>
      <c r="G2657" s="29"/>
      <c r="H2657" s="29"/>
    </row>
    <row r="2658" spans="1:8" x14ac:dyDescent="0.25">
      <c r="A2658" s="29" t="s">
        <v>23</v>
      </c>
      <c r="B2658" s="29" t="s">
        <v>1</v>
      </c>
      <c r="C2658" s="29" t="s">
        <v>2</v>
      </c>
      <c r="D2658" s="29" t="s">
        <v>3</v>
      </c>
      <c r="E2658" s="29" t="s">
        <v>4</v>
      </c>
      <c r="F2658" s="29" t="s">
        <v>5</v>
      </c>
      <c r="G2658" s="29" t="s">
        <v>6</v>
      </c>
      <c r="H2658" s="29" t="s">
        <v>7</v>
      </c>
    </row>
    <row r="2659" spans="1:8" x14ac:dyDescent="0.25">
      <c r="A2659" s="29" t="s">
        <v>8</v>
      </c>
      <c r="B2659" s="29" t="s">
        <v>9</v>
      </c>
      <c r="C2659" s="29" t="s">
        <v>9</v>
      </c>
      <c r="D2659" s="29" t="s">
        <v>9</v>
      </c>
      <c r="E2659" s="29" t="s">
        <v>9</v>
      </c>
      <c r="F2659" s="29" t="s">
        <v>9</v>
      </c>
      <c r="G2659" s="29" t="s">
        <v>9</v>
      </c>
      <c r="H2659" s="29" t="s">
        <v>9</v>
      </c>
    </row>
    <row r="2660" spans="1:8" x14ac:dyDescent="0.25">
      <c r="A2660" s="29" t="s">
        <v>10</v>
      </c>
      <c r="B2660" s="29">
        <v>0</v>
      </c>
      <c r="C2660" s="29">
        <v>0</v>
      </c>
      <c r="D2660" s="29">
        <v>0</v>
      </c>
      <c r="E2660" s="29">
        <v>0</v>
      </c>
      <c r="F2660" s="29">
        <v>0</v>
      </c>
      <c r="G2660" s="29">
        <v>0</v>
      </c>
      <c r="H2660" s="29">
        <v>0</v>
      </c>
    </row>
    <row r="2661" spans="1:8" x14ac:dyDescent="0.25">
      <c r="A2661" s="29" t="s">
        <v>11</v>
      </c>
      <c r="B2661" s="29">
        <v>0</v>
      </c>
      <c r="C2661" s="29">
        <v>0</v>
      </c>
      <c r="D2661" s="29">
        <v>0</v>
      </c>
      <c r="E2661" s="29">
        <v>0</v>
      </c>
      <c r="F2661" s="29">
        <v>0</v>
      </c>
      <c r="G2661" s="29">
        <v>0</v>
      </c>
      <c r="H2661" s="29">
        <v>0</v>
      </c>
    </row>
    <row r="2662" spans="1:8" x14ac:dyDescent="0.25">
      <c r="A2662" s="29" t="s">
        <v>12</v>
      </c>
      <c r="B2662" s="29">
        <v>0</v>
      </c>
      <c r="C2662" s="29">
        <v>0</v>
      </c>
      <c r="D2662" s="29">
        <v>0</v>
      </c>
      <c r="E2662" s="29">
        <v>0</v>
      </c>
      <c r="F2662" s="29">
        <v>0</v>
      </c>
      <c r="G2662" s="29">
        <v>0</v>
      </c>
      <c r="H2662" s="29">
        <v>0</v>
      </c>
    </row>
    <row r="2663" spans="1:8" x14ac:dyDescent="0.25">
      <c r="A2663" s="29" t="s">
        <v>13</v>
      </c>
      <c r="B2663" s="29">
        <v>0</v>
      </c>
      <c r="C2663" s="29">
        <v>0</v>
      </c>
      <c r="D2663" s="29">
        <v>0</v>
      </c>
      <c r="E2663" s="29">
        <v>0</v>
      </c>
      <c r="F2663" s="29">
        <v>0</v>
      </c>
      <c r="G2663" s="29">
        <v>0</v>
      </c>
      <c r="H2663" s="29">
        <v>0</v>
      </c>
    </row>
    <row r="2664" spans="1:8" x14ac:dyDescent="0.25">
      <c r="A2664" s="29" t="s">
        <v>14</v>
      </c>
      <c r="B2664" s="29">
        <v>0</v>
      </c>
      <c r="C2664" s="29">
        <v>0</v>
      </c>
      <c r="D2664" s="29">
        <v>0</v>
      </c>
      <c r="E2664" s="29">
        <v>0</v>
      </c>
      <c r="F2664" s="29">
        <v>0</v>
      </c>
      <c r="G2664" s="29">
        <v>0</v>
      </c>
      <c r="H2664" s="29">
        <v>0</v>
      </c>
    </row>
    <row r="2665" spans="1:8" x14ac:dyDescent="0.25">
      <c r="A2665" s="29" t="s">
        <v>15</v>
      </c>
      <c r="B2665" s="29">
        <v>0</v>
      </c>
      <c r="C2665" s="29">
        <v>0</v>
      </c>
      <c r="D2665" s="29">
        <v>0</v>
      </c>
      <c r="E2665" s="29">
        <v>0</v>
      </c>
      <c r="F2665" s="29">
        <v>0</v>
      </c>
      <c r="G2665" s="29">
        <v>0</v>
      </c>
      <c r="H2665" s="29">
        <v>0</v>
      </c>
    </row>
    <row r="2666" spans="1:8" x14ac:dyDescent="0.25">
      <c r="A2666" s="29" t="s">
        <v>16</v>
      </c>
      <c r="B2666" s="29">
        <v>0</v>
      </c>
      <c r="C2666" s="29">
        <v>0</v>
      </c>
      <c r="D2666" s="29">
        <v>0</v>
      </c>
      <c r="E2666" s="29">
        <v>0</v>
      </c>
      <c r="F2666" s="29">
        <v>0</v>
      </c>
      <c r="G2666" s="29">
        <v>0</v>
      </c>
      <c r="H2666" s="29">
        <v>0</v>
      </c>
    </row>
    <row r="2667" spans="1:8" x14ac:dyDescent="0.25">
      <c r="A2667" s="29" t="s">
        <v>17</v>
      </c>
      <c r="B2667" s="29">
        <v>0</v>
      </c>
      <c r="C2667" s="29">
        <v>0</v>
      </c>
      <c r="D2667" s="29">
        <v>0</v>
      </c>
      <c r="E2667" s="29">
        <v>0</v>
      </c>
      <c r="F2667" s="29">
        <v>0</v>
      </c>
      <c r="G2667" s="29">
        <v>0</v>
      </c>
      <c r="H2667" s="29">
        <v>0</v>
      </c>
    </row>
    <row r="2668" spans="1:8" x14ac:dyDescent="0.25">
      <c r="A2668" s="29" t="s">
        <v>18</v>
      </c>
      <c r="B2668" s="29">
        <v>0</v>
      </c>
      <c r="C2668" s="29">
        <v>0</v>
      </c>
      <c r="D2668" s="29">
        <v>0</v>
      </c>
      <c r="E2668" s="29">
        <v>0</v>
      </c>
      <c r="F2668" s="29">
        <v>0</v>
      </c>
      <c r="G2668" s="29">
        <v>0</v>
      </c>
      <c r="H2668" s="29">
        <v>0</v>
      </c>
    </row>
    <row r="2669" spans="1:8" x14ac:dyDescent="0.25">
      <c r="A2669" s="29" t="s">
        <v>19</v>
      </c>
      <c r="B2669" s="29">
        <v>0</v>
      </c>
      <c r="C2669" s="29">
        <v>0</v>
      </c>
      <c r="D2669" s="29">
        <v>0</v>
      </c>
      <c r="E2669" s="29">
        <v>0</v>
      </c>
      <c r="F2669" s="29">
        <v>0</v>
      </c>
      <c r="G2669" s="29">
        <v>0</v>
      </c>
      <c r="H2669" s="29">
        <v>0</v>
      </c>
    </row>
    <row r="2670" spans="1:8" x14ac:dyDescent="0.25">
      <c r="A2670" s="29" t="s">
        <v>20</v>
      </c>
      <c r="B2670" s="29">
        <v>0</v>
      </c>
      <c r="C2670" s="29">
        <v>0</v>
      </c>
      <c r="D2670" s="29">
        <v>0</v>
      </c>
      <c r="E2670" s="29">
        <v>0</v>
      </c>
      <c r="F2670" s="29">
        <v>0</v>
      </c>
      <c r="G2670" s="29">
        <v>0</v>
      </c>
      <c r="H2670" s="29">
        <v>0</v>
      </c>
    </row>
    <row r="2671" spans="1:8" x14ac:dyDescent="0.25">
      <c r="A2671" s="29" t="s">
        <v>21</v>
      </c>
      <c r="B2671" s="29">
        <v>0</v>
      </c>
      <c r="C2671" s="29">
        <v>0</v>
      </c>
      <c r="D2671" s="29">
        <v>0</v>
      </c>
      <c r="E2671" s="29">
        <v>0</v>
      </c>
      <c r="F2671" s="29">
        <v>0</v>
      </c>
      <c r="G2671" s="29">
        <v>0</v>
      </c>
      <c r="H2671" s="29">
        <v>0</v>
      </c>
    </row>
    <row r="2672" spans="1:8" x14ac:dyDescent="0.25">
      <c r="A2672" s="29" t="s">
        <v>22</v>
      </c>
      <c r="B2672" s="29">
        <v>0</v>
      </c>
      <c r="C2672" s="29">
        <v>0</v>
      </c>
      <c r="D2672" s="29">
        <v>0</v>
      </c>
      <c r="E2672" s="29">
        <v>0</v>
      </c>
      <c r="F2672" s="29">
        <v>0</v>
      </c>
      <c r="G2672" s="29">
        <v>0</v>
      </c>
      <c r="H2672" s="29">
        <v>0</v>
      </c>
    </row>
    <row r="2673" spans="1:8" x14ac:dyDescent="0.25">
      <c r="A2673" s="29" t="s">
        <v>448</v>
      </c>
      <c r="B2673" s="29"/>
      <c r="C2673" s="29"/>
      <c r="D2673" s="29"/>
      <c r="E2673" s="29"/>
      <c r="F2673" s="29"/>
      <c r="G2673" s="29"/>
      <c r="H2673" s="29"/>
    </row>
    <row r="2674" spans="1:8" x14ac:dyDescent="0.25">
      <c r="A2674" s="29" t="s">
        <v>24</v>
      </c>
      <c r="B2674" s="29" t="s">
        <v>1</v>
      </c>
      <c r="C2674" s="29" t="s">
        <v>2</v>
      </c>
      <c r="D2674" s="29" t="s">
        <v>3</v>
      </c>
      <c r="E2674" s="29" t="s">
        <v>4</v>
      </c>
      <c r="F2674" s="29" t="s">
        <v>5</v>
      </c>
      <c r="G2674" s="29" t="s">
        <v>6</v>
      </c>
      <c r="H2674" s="29" t="s">
        <v>7</v>
      </c>
    </row>
    <row r="2675" spans="1:8" x14ac:dyDescent="0.25">
      <c r="A2675" s="29" t="s">
        <v>8</v>
      </c>
      <c r="B2675" s="29" t="s">
        <v>9</v>
      </c>
      <c r="C2675" s="29" t="s">
        <v>9</v>
      </c>
      <c r="D2675" s="29" t="s">
        <v>9</v>
      </c>
      <c r="E2675" s="29" t="s">
        <v>9</v>
      </c>
      <c r="F2675" s="29" t="s">
        <v>9</v>
      </c>
      <c r="G2675" s="29" t="s">
        <v>9</v>
      </c>
      <c r="H2675" s="29" t="s">
        <v>9</v>
      </c>
    </row>
    <row r="2676" spans="1:8" x14ac:dyDescent="0.25">
      <c r="A2676" s="29" t="s">
        <v>25</v>
      </c>
      <c r="B2676" s="29">
        <v>110400</v>
      </c>
      <c r="C2676" s="29">
        <v>109800</v>
      </c>
      <c r="D2676" s="29">
        <v>600</v>
      </c>
      <c r="E2676" s="29">
        <v>0</v>
      </c>
      <c r="F2676" s="29">
        <v>0</v>
      </c>
      <c r="G2676" s="29">
        <v>0</v>
      </c>
      <c r="H2676" s="29">
        <v>0</v>
      </c>
    </row>
    <row r="2677" spans="1:8" x14ac:dyDescent="0.25">
      <c r="A2677" s="29" t="s">
        <v>26</v>
      </c>
      <c r="B2677" s="29">
        <v>6965</v>
      </c>
      <c r="C2677" s="29">
        <v>3100</v>
      </c>
      <c r="D2677" s="29">
        <v>0</v>
      </c>
      <c r="E2677" s="29">
        <v>0</v>
      </c>
      <c r="F2677" s="29">
        <v>0</v>
      </c>
      <c r="G2677" s="29">
        <v>3865</v>
      </c>
      <c r="H2677" s="29">
        <v>0</v>
      </c>
    </row>
    <row r="2678" spans="1:8" x14ac:dyDescent="0.25">
      <c r="A2678" s="29" t="s">
        <v>27</v>
      </c>
      <c r="B2678" s="29">
        <v>0</v>
      </c>
      <c r="C2678" s="29">
        <v>0</v>
      </c>
      <c r="D2678" s="29">
        <v>0</v>
      </c>
      <c r="E2678" s="29">
        <v>0</v>
      </c>
      <c r="F2678" s="29">
        <v>0</v>
      </c>
      <c r="G2678" s="29">
        <v>0</v>
      </c>
      <c r="H2678" s="29">
        <v>0</v>
      </c>
    </row>
    <row r="2679" spans="1:8" x14ac:dyDescent="0.25">
      <c r="A2679" s="29" t="s">
        <v>28</v>
      </c>
      <c r="B2679" s="29">
        <v>0</v>
      </c>
      <c r="C2679" s="29">
        <v>0</v>
      </c>
      <c r="D2679" s="29">
        <v>0</v>
      </c>
      <c r="E2679" s="29">
        <v>0</v>
      </c>
      <c r="F2679" s="29">
        <v>0</v>
      </c>
      <c r="G2679" s="29">
        <v>0</v>
      </c>
      <c r="H2679" s="29">
        <v>0</v>
      </c>
    </row>
    <row r="2680" spans="1:8" x14ac:dyDescent="0.25">
      <c r="A2680" s="29" t="s">
        <v>29</v>
      </c>
      <c r="B2680" s="29">
        <v>960</v>
      </c>
      <c r="C2680" s="29">
        <v>960</v>
      </c>
      <c r="D2680" s="29">
        <v>0</v>
      </c>
      <c r="E2680" s="29">
        <v>0</v>
      </c>
      <c r="F2680" s="29">
        <v>0</v>
      </c>
      <c r="G2680" s="29">
        <v>0</v>
      </c>
      <c r="H2680" s="29">
        <v>0</v>
      </c>
    </row>
    <row r="2681" spans="1:8" x14ac:dyDescent="0.25">
      <c r="A2681" s="29" t="s">
        <v>30</v>
      </c>
      <c r="B2681" s="29">
        <v>0</v>
      </c>
      <c r="C2681" s="29">
        <v>0</v>
      </c>
      <c r="D2681" s="29">
        <v>0</v>
      </c>
      <c r="E2681" s="29">
        <v>0</v>
      </c>
      <c r="F2681" s="29">
        <v>0</v>
      </c>
      <c r="G2681" s="29">
        <v>0</v>
      </c>
      <c r="H2681" s="29">
        <v>0</v>
      </c>
    </row>
    <row r="2682" spans="1:8" x14ac:dyDescent="0.25">
      <c r="A2682" s="29" t="s">
        <v>31</v>
      </c>
      <c r="B2682" s="29">
        <v>1910</v>
      </c>
      <c r="C2682" s="29">
        <v>0</v>
      </c>
      <c r="D2682" s="29">
        <v>1910</v>
      </c>
      <c r="E2682" s="29">
        <v>0</v>
      </c>
      <c r="F2682" s="29">
        <v>0</v>
      </c>
      <c r="G2682" s="29">
        <v>0</v>
      </c>
      <c r="H2682" s="29">
        <v>0</v>
      </c>
    </row>
    <row r="2683" spans="1:8" x14ac:dyDescent="0.25">
      <c r="A2683" s="29" t="s">
        <v>32</v>
      </c>
      <c r="B2683" s="29">
        <v>72110</v>
      </c>
      <c r="C2683" s="29">
        <v>13610</v>
      </c>
      <c r="D2683" s="29">
        <v>58500</v>
      </c>
      <c r="E2683" s="29">
        <v>0</v>
      </c>
      <c r="F2683" s="29">
        <v>0</v>
      </c>
      <c r="G2683" s="29">
        <v>0</v>
      </c>
      <c r="H2683" s="29">
        <v>0</v>
      </c>
    </row>
    <row r="2684" spans="1:8" x14ac:dyDescent="0.25">
      <c r="A2684" s="29" t="s">
        <v>33</v>
      </c>
      <c r="B2684" s="29">
        <v>3680</v>
      </c>
      <c r="C2684" s="29">
        <v>1600</v>
      </c>
      <c r="D2684" s="29">
        <v>2080</v>
      </c>
      <c r="E2684" s="29">
        <v>0</v>
      </c>
      <c r="F2684" s="29">
        <v>0</v>
      </c>
      <c r="G2684" s="29">
        <v>0</v>
      </c>
      <c r="H2684" s="29">
        <v>0</v>
      </c>
    </row>
    <row r="2685" spans="1:8" x14ac:dyDescent="0.25">
      <c r="A2685" s="29" t="s">
        <v>449</v>
      </c>
      <c r="B2685" s="29"/>
      <c r="C2685" s="29"/>
      <c r="D2685" s="29"/>
      <c r="E2685" s="29"/>
      <c r="F2685" s="29"/>
      <c r="G2685" s="29"/>
      <c r="H2685" s="29"/>
    </row>
    <row r="2686" spans="1:8" x14ac:dyDescent="0.25">
      <c r="A2686" s="29" t="s">
        <v>34</v>
      </c>
      <c r="B2686" s="29" t="s">
        <v>1</v>
      </c>
      <c r="C2686" s="29" t="s">
        <v>2</v>
      </c>
      <c r="D2686" s="29" t="s">
        <v>3</v>
      </c>
      <c r="E2686" s="29" t="s">
        <v>4</v>
      </c>
      <c r="F2686" s="29" t="s">
        <v>5</v>
      </c>
      <c r="G2686" s="29" t="s">
        <v>6</v>
      </c>
      <c r="H2686" s="29" t="s">
        <v>7</v>
      </c>
    </row>
    <row r="2687" spans="1:8" x14ac:dyDescent="0.25">
      <c r="A2687" s="29" t="s">
        <v>8</v>
      </c>
      <c r="B2687" s="29" t="s">
        <v>35</v>
      </c>
      <c r="C2687" s="29" t="s">
        <v>35</v>
      </c>
      <c r="D2687" s="29" t="s">
        <v>35</v>
      </c>
      <c r="E2687" s="29" t="s">
        <v>35</v>
      </c>
      <c r="F2687" s="29" t="s">
        <v>35</v>
      </c>
      <c r="G2687" s="29" t="s">
        <v>35</v>
      </c>
      <c r="H2687" s="29" t="s">
        <v>35</v>
      </c>
    </row>
    <row r="2688" spans="1:8" x14ac:dyDescent="0.25">
      <c r="A2688" s="29" t="s">
        <v>10</v>
      </c>
      <c r="B2688" s="29">
        <v>0</v>
      </c>
      <c r="C2688" s="29">
        <v>0</v>
      </c>
      <c r="D2688" s="29">
        <v>0</v>
      </c>
      <c r="E2688" s="29">
        <v>0</v>
      </c>
      <c r="F2688" s="29">
        <v>0</v>
      </c>
      <c r="G2688" s="29">
        <v>0</v>
      </c>
      <c r="H2688" s="29">
        <v>0</v>
      </c>
    </row>
    <row r="2689" spans="1:8" x14ac:dyDescent="0.25">
      <c r="A2689" s="29" t="s">
        <v>36</v>
      </c>
      <c r="B2689" s="29">
        <v>168</v>
      </c>
      <c r="C2689" s="29">
        <v>129</v>
      </c>
      <c r="D2689" s="29">
        <v>39</v>
      </c>
      <c r="E2689" s="29">
        <v>0</v>
      </c>
      <c r="F2689" s="29">
        <v>0</v>
      </c>
      <c r="G2689" s="29">
        <v>0</v>
      </c>
      <c r="H2689" s="29">
        <v>0</v>
      </c>
    </row>
    <row r="2690" spans="1:8" x14ac:dyDescent="0.25">
      <c r="A2690" s="29" t="s">
        <v>37</v>
      </c>
      <c r="B2690" s="29">
        <v>100</v>
      </c>
      <c r="C2690" s="29">
        <v>75</v>
      </c>
      <c r="D2690" s="29">
        <v>25</v>
      </c>
      <c r="E2690" s="29">
        <v>0</v>
      </c>
      <c r="F2690" s="29">
        <v>0</v>
      </c>
      <c r="G2690" s="29">
        <v>0</v>
      </c>
      <c r="H2690" s="29">
        <v>0</v>
      </c>
    </row>
    <row r="2691" spans="1:8" x14ac:dyDescent="0.25">
      <c r="A2691" s="29" t="s">
        <v>38</v>
      </c>
      <c r="B2691" s="29">
        <v>7894</v>
      </c>
      <c r="C2691" s="29">
        <v>5437</v>
      </c>
      <c r="D2691" s="29">
        <v>2434</v>
      </c>
      <c r="E2691" s="29">
        <v>0</v>
      </c>
      <c r="F2691" s="29">
        <v>0</v>
      </c>
      <c r="G2691" s="29">
        <v>23</v>
      </c>
      <c r="H2691" s="29">
        <v>0</v>
      </c>
    </row>
    <row r="2692" spans="1:8" x14ac:dyDescent="0.25">
      <c r="A2692" s="29" t="s">
        <v>39</v>
      </c>
      <c r="B2692" s="29">
        <v>1556</v>
      </c>
      <c r="C2692" s="29">
        <v>1034</v>
      </c>
      <c r="D2692" s="29">
        <v>492</v>
      </c>
      <c r="E2692" s="29">
        <v>0</v>
      </c>
      <c r="F2692" s="29">
        <v>0</v>
      </c>
      <c r="G2692" s="29">
        <v>16</v>
      </c>
      <c r="H2692" s="29">
        <v>14</v>
      </c>
    </row>
    <row r="2693" spans="1:8" x14ac:dyDescent="0.25">
      <c r="A2693" s="29" t="s">
        <v>40</v>
      </c>
      <c r="B2693" s="29">
        <v>8633</v>
      </c>
      <c r="C2693" s="29">
        <v>7451</v>
      </c>
      <c r="D2693" s="29">
        <v>1169</v>
      </c>
      <c r="E2693" s="29">
        <v>0</v>
      </c>
      <c r="F2693" s="29">
        <v>0</v>
      </c>
      <c r="G2693" s="29">
        <v>13</v>
      </c>
      <c r="H2693" s="29">
        <v>0</v>
      </c>
    </row>
    <row r="2694" spans="1:8" x14ac:dyDescent="0.25">
      <c r="A2694" s="29" t="s">
        <v>41</v>
      </c>
      <c r="B2694" s="29">
        <v>0</v>
      </c>
      <c r="C2694" s="29">
        <v>0</v>
      </c>
      <c r="D2694" s="29">
        <v>0</v>
      </c>
      <c r="E2694" s="29">
        <v>0</v>
      </c>
      <c r="F2694" s="29">
        <v>0</v>
      </c>
      <c r="G2694" s="29">
        <v>0</v>
      </c>
      <c r="H2694" s="29">
        <v>0</v>
      </c>
    </row>
    <row r="2695" spans="1:8" x14ac:dyDescent="0.25">
      <c r="A2695" s="29" t="s">
        <v>42</v>
      </c>
      <c r="B2695" s="29">
        <v>0</v>
      </c>
      <c r="C2695" s="29">
        <v>0</v>
      </c>
      <c r="D2695" s="29">
        <v>0</v>
      </c>
      <c r="E2695" s="29">
        <v>0</v>
      </c>
      <c r="F2695" s="29">
        <v>0</v>
      </c>
      <c r="G2695" s="29">
        <v>0</v>
      </c>
      <c r="H2695" s="29">
        <v>0</v>
      </c>
    </row>
    <row r="2696" spans="1:8" x14ac:dyDescent="0.25">
      <c r="A2696" s="29" t="s">
        <v>43</v>
      </c>
      <c r="B2696" s="29">
        <v>0</v>
      </c>
      <c r="C2696" s="29">
        <v>0</v>
      </c>
      <c r="D2696" s="29">
        <v>0</v>
      </c>
      <c r="E2696" s="29">
        <v>0</v>
      </c>
      <c r="F2696" s="29">
        <v>0</v>
      </c>
      <c r="G2696" s="29">
        <v>0</v>
      </c>
      <c r="H2696" s="29">
        <v>0</v>
      </c>
    </row>
    <row r="2697" spans="1:8" x14ac:dyDescent="0.25">
      <c r="A2697" s="29" t="s">
        <v>44</v>
      </c>
      <c r="B2697" s="29">
        <v>0</v>
      </c>
      <c r="C2697" s="29">
        <v>0</v>
      </c>
      <c r="D2697" s="29">
        <v>0</v>
      </c>
      <c r="E2697" s="29">
        <v>0</v>
      </c>
      <c r="F2697" s="29">
        <v>0</v>
      </c>
      <c r="G2697" s="29">
        <v>0</v>
      </c>
      <c r="H2697" s="29">
        <v>0</v>
      </c>
    </row>
    <row r="2698" spans="1:8" x14ac:dyDescent="0.25">
      <c r="A2698" s="29" t="s">
        <v>45</v>
      </c>
      <c r="B2698" s="29">
        <v>0</v>
      </c>
      <c r="C2698" s="29">
        <v>0</v>
      </c>
      <c r="D2698" s="29">
        <v>0</v>
      </c>
      <c r="E2698" s="29">
        <v>0</v>
      </c>
      <c r="F2698" s="29">
        <v>0</v>
      </c>
      <c r="G2698" s="29">
        <v>0</v>
      </c>
      <c r="H2698" s="29">
        <v>0</v>
      </c>
    </row>
    <row r="2699" spans="1:8" x14ac:dyDescent="0.25">
      <c r="A2699" s="29" t="s">
        <v>46</v>
      </c>
      <c r="B2699" s="29">
        <v>0</v>
      </c>
      <c r="C2699" s="29">
        <v>0</v>
      </c>
      <c r="D2699" s="29">
        <v>0</v>
      </c>
      <c r="E2699" s="29">
        <v>0</v>
      </c>
      <c r="F2699" s="29">
        <v>0</v>
      </c>
      <c r="G2699" s="29">
        <v>0</v>
      </c>
      <c r="H2699" s="29">
        <v>0</v>
      </c>
    </row>
    <row r="2700" spans="1:8" x14ac:dyDescent="0.25">
      <c r="A2700" s="29" t="s">
        <v>47</v>
      </c>
      <c r="B2700" s="29">
        <v>0</v>
      </c>
      <c r="C2700" s="29">
        <v>0</v>
      </c>
      <c r="D2700" s="29">
        <v>0</v>
      </c>
      <c r="E2700" s="29">
        <v>0</v>
      </c>
      <c r="F2700" s="29">
        <v>0</v>
      </c>
      <c r="G2700" s="29">
        <v>0</v>
      </c>
      <c r="H2700" s="29">
        <v>0</v>
      </c>
    </row>
    <row r="2701" spans="1:8" x14ac:dyDescent="0.25">
      <c r="A2701" s="29" t="s">
        <v>48</v>
      </c>
      <c r="B2701" s="29">
        <v>0</v>
      </c>
      <c r="C2701" s="29">
        <v>0</v>
      </c>
      <c r="D2701" s="29">
        <v>0</v>
      </c>
      <c r="E2701" s="29">
        <v>0</v>
      </c>
      <c r="F2701" s="29">
        <v>0</v>
      </c>
      <c r="G2701" s="29">
        <v>0</v>
      </c>
      <c r="H2701" s="29">
        <v>0</v>
      </c>
    </row>
    <row r="2702" spans="1:8" x14ac:dyDescent="0.25">
      <c r="A2702" s="29" t="s">
        <v>49</v>
      </c>
      <c r="B2702" s="29">
        <v>0</v>
      </c>
      <c r="C2702" s="29">
        <v>0</v>
      </c>
      <c r="D2702" s="29">
        <v>0</v>
      </c>
      <c r="E2702" s="29">
        <v>0</v>
      </c>
      <c r="F2702" s="29">
        <v>0</v>
      </c>
      <c r="G2702" s="29">
        <v>0</v>
      </c>
      <c r="H2702" s="29">
        <v>0</v>
      </c>
    </row>
    <row r="2703" spans="1:8" x14ac:dyDescent="0.25">
      <c r="A2703" s="29" t="s">
        <v>450</v>
      </c>
      <c r="B2703" s="29"/>
      <c r="C2703" s="29"/>
      <c r="D2703" s="29"/>
      <c r="E2703" s="29"/>
      <c r="F2703" s="29"/>
      <c r="G2703" s="29"/>
      <c r="H2703" s="29"/>
    </row>
    <row r="2704" spans="1:8" x14ac:dyDescent="0.25">
      <c r="A2704" s="29" t="s">
        <v>24</v>
      </c>
      <c r="B2704" s="29" t="s">
        <v>1</v>
      </c>
      <c r="C2704" s="29" t="s">
        <v>2</v>
      </c>
      <c r="D2704" s="29" t="s">
        <v>3</v>
      </c>
      <c r="E2704" s="29" t="s">
        <v>4</v>
      </c>
      <c r="F2704" s="29" t="s">
        <v>5</v>
      </c>
      <c r="G2704" s="29" t="s">
        <v>6</v>
      </c>
      <c r="H2704" s="29" t="s">
        <v>7</v>
      </c>
    </row>
    <row r="2705" spans="1:8" x14ac:dyDescent="0.25">
      <c r="A2705" s="29" t="s">
        <v>8</v>
      </c>
      <c r="B2705" s="29" t="s">
        <v>9</v>
      </c>
      <c r="C2705" s="29" t="s">
        <v>9</v>
      </c>
      <c r="D2705" s="29" t="s">
        <v>9</v>
      </c>
      <c r="E2705" s="29" t="s">
        <v>9</v>
      </c>
      <c r="F2705" s="29" t="s">
        <v>9</v>
      </c>
      <c r="G2705" s="29" t="s">
        <v>9</v>
      </c>
      <c r="H2705" s="29" t="s">
        <v>9</v>
      </c>
    </row>
    <row r="2706" spans="1:8" x14ac:dyDescent="0.25">
      <c r="A2706" s="29" t="s">
        <v>50</v>
      </c>
      <c r="B2706" s="29">
        <v>581764</v>
      </c>
      <c r="C2706" s="29">
        <v>374693</v>
      </c>
      <c r="D2706" s="29">
        <v>203534</v>
      </c>
      <c r="E2706" s="29">
        <v>0</v>
      </c>
      <c r="F2706" s="29">
        <v>0</v>
      </c>
      <c r="G2706" s="29">
        <v>1745</v>
      </c>
      <c r="H2706" s="29">
        <v>1792</v>
      </c>
    </row>
    <row r="2707" spans="1:8" x14ac:dyDescent="0.25">
      <c r="A2707" s="29" t="s">
        <v>51</v>
      </c>
      <c r="B2707" s="29">
        <v>130980</v>
      </c>
      <c r="C2707" s="29">
        <v>105475</v>
      </c>
      <c r="D2707" s="29">
        <v>25258</v>
      </c>
      <c r="E2707" s="29">
        <v>0</v>
      </c>
      <c r="F2707" s="29">
        <v>0</v>
      </c>
      <c r="G2707" s="29">
        <v>0</v>
      </c>
      <c r="H2707" s="29">
        <v>247</v>
      </c>
    </row>
    <row r="2708" spans="1:8" x14ac:dyDescent="0.25">
      <c r="A2708" s="29" t="s">
        <v>52</v>
      </c>
      <c r="B2708" s="29">
        <v>452743</v>
      </c>
      <c r="C2708" s="29">
        <v>433722</v>
      </c>
      <c r="D2708" s="29">
        <v>19021</v>
      </c>
      <c r="E2708" s="29">
        <v>0</v>
      </c>
      <c r="F2708" s="29">
        <v>0</v>
      </c>
      <c r="G2708" s="29">
        <v>0</v>
      </c>
      <c r="H2708" s="29">
        <v>0</v>
      </c>
    </row>
    <row r="2709" spans="1:8" x14ac:dyDescent="0.25">
      <c r="A2709" s="29" t="s">
        <v>53</v>
      </c>
      <c r="B2709" s="29">
        <v>27828</v>
      </c>
      <c r="C2709" s="29">
        <v>15568</v>
      </c>
      <c r="D2709" s="29">
        <v>12260</v>
      </c>
      <c r="E2709" s="29">
        <v>0</v>
      </c>
      <c r="F2709" s="29">
        <v>0</v>
      </c>
      <c r="G2709" s="29">
        <v>0</v>
      </c>
      <c r="H2709" s="29">
        <v>0</v>
      </c>
    </row>
    <row r="2710" spans="1:8" x14ac:dyDescent="0.25">
      <c r="A2710" s="29" t="s">
        <v>54</v>
      </c>
      <c r="B2710" s="29">
        <v>1346431</v>
      </c>
      <c r="C2710" s="29">
        <v>1167311</v>
      </c>
      <c r="D2710" s="29">
        <v>178444</v>
      </c>
      <c r="E2710" s="29">
        <v>0</v>
      </c>
      <c r="F2710" s="29">
        <v>0</v>
      </c>
      <c r="G2710" s="29">
        <v>0</v>
      </c>
      <c r="H2710" s="29">
        <v>676</v>
      </c>
    </row>
    <row r="2711" spans="1:8" x14ac:dyDescent="0.25">
      <c r="A2711" s="29" t="s">
        <v>55</v>
      </c>
      <c r="B2711" s="29">
        <v>3410196</v>
      </c>
      <c r="C2711" s="29">
        <v>2486441</v>
      </c>
      <c r="D2711" s="29">
        <v>923074</v>
      </c>
      <c r="E2711" s="29">
        <v>0</v>
      </c>
      <c r="F2711" s="29">
        <v>0</v>
      </c>
      <c r="G2711" s="29">
        <v>0</v>
      </c>
      <c r="H2711" s="29">
        <v>681</v>
      </c>
    </row>
    <row r="2712" spans="1:8" x14ac:dyDescent="0.25">
      <c r="A2712" s="29" t="s">
        <v>56</v>
      </c>
      <c r="B2712" s="29">
        <v>265955</v>
      </c>
      <c r="C2712" s="29">
        <v>186820</v>
      </c>
      <c r="D2712" s="29">
        <v>78660</v>
      </c>
      <c r="E2712" s="29">
        <v>0</v>
      </c>
      <c r="F2712" s="29">
        <v>0</v>
      </c>
      <c r="G2712" s="29">
        <v>0</v>
      </c>
      <c r="H2712" s="29">
        <v>475</v>
      </c>
    </row>
    <row r="2713" spans="1:8" x14ac:dyDescent="0.25">
      <c r="A2713" s="29" t="s">
        <v>57</v>
      </c>
      <c r="B2713" s="29">
        <v>140449</v>
      </c>
      <c r="C2713" s="29">
        <v>102700</v>
      </c>
      <c r="D2713" s="29">
        <v>36894</v>
      </c>
      <c r="E2713" s="29">
        <v>0</v>
      </c>
      <c r="F2713" s="29">
        <v>0</v>
      </c>
      <c r="G2713" s="29">
        <v>0</v>
      </c>
      <c r="H2713" s="29">
        <v>855</v>
      </c>
    </row>
    <row r="2714" spans="1:8" x14ac:dyDescent="0.25">
      <c r="A2714" s="29" t="s">
        <v>58</v>
      </c>
      <c r="B2714" s="29">
        <v>209016</v>
      </c>
      <c r="C2714" s="29">
        <v>150521</v>
      </c>
      <c r="D2714" s="29">
        <v>55459</v>
      </c>
      <c r="E2714" s="29">
        <v>0</v>
      </c>
      <c r="F2714" s="29">
        <v>0</v>
      </c>
      <c r="G2714" s="29">
        <v>0</v>
      </c>
      <c r="H2714" s="29">
        <v>3036</v>
      </c>
    </row>
    <row r="2715" spans="1:8" x14ac:dyDescent="0.25">
      <c r="A2715" s="29" t="s">
        <v>59</v>
      </c>
      <c r="B2715" s="29">
        <v>26568</v>
      </c>
      <c r="C2715" s="29">
        <v>3232</v>
      </c>
      <c r="D2715" s="29">
        <v>23336</v>
      </c>
      <c r="E2715" s="29">
        <v>0</v>
      </c>
      <c r="F2715" s="29">
        <v>0</v>
      </c>
      <c r="G2715" s="29">
        <v>0</v>
      </c>
      <c r="H2715" s="29">
        <v>0</v>
      </c>
    </row>
    <row r="2716" spans="1:8" x14ac:dyDescent="0.25">
      <c r="A2716" s="29" t="s">
        <v>451</v>
      </c>
      <c r="B2716" s="29"/>
      <c r="C2716" s="29"/>
      <c r="D2716" s="29"/>
      <c r="E2716" s="29"/>
      <c r="F2716" s="29"/>
      <c r="G2716" s="29"/>
      <c r="H2716" s="29"/>
    </row>
    <row r="2717" spans="1:8" x14ac:dyDescent="0.25">
      <c r="A2717" s="29" t="s">
        <v>60</v>
      </c>
      <c r="B2717" s="29" t="s">
        <v>1</v>
      </c>
      <c r="C2717" s="29" t="s">
        <v>2</v>
      </c>
      <c r="D2717" s="29" t="s">
        <v>3</v>
      </c>
      <c r="E2717" s="29" t="s">
        <v>4</v>
      </c>
      <c r="F2717" s="29" t="s">
        <v>5</v>
      </c>
      <c r="G2717" s="29" t="s">
        <v>6</v>
      </c>
      <c r="H2717" s="29" t="s">
        <v>7</v>
      </c>
    </row>
    <row r="2718" spans="1:8" x14ac:dyDescent="0.25">
      <c r="A2718" s="29" t="s">
        <v>8</v>
      </c>
      <c r="B2718" s="29" t="s">
        <v>35</v>
      </c>
      <c r="C2718" s="29" t="s">
        <v>35</v>
      </c>
      <c r="D2718" s="29" t="s">
        <v>35</v>
      </c>
      <c r="E2718" s="29" t="s">
        <v>35</v>
      </c>
      <c r="F2718" s="29" t="s">
        <v>35</v>
      </c>
      <c r="G2718" s="29" t="s">
        <v>35</v>
      </c>
      <c r="H2718" s="29" t="s">
        <v>35</v>
      </c>
    </row>
    <row r="2719" spans="1:8" x14ac:dyDescent="0.25">
      <c r="A2719" s="29" t="s">
        <v>61</v>
      </c>
      <c r="B2719" s="29">
        <v>0</v>
      </c>
      <c r="C2719" s="29">
        <v>0</v>
      </c>
      <c r="D2719" s="29">
        <v>0</v>
      </c>
      <c r="E2719" s="29">
        <v>0</v>
      </c>
      <c r="F2719" s="29">
        <v>0</v>
      </c>
      <c r="G2719" s="29">
        <v>0</v>
      </c>
      <c r="H2719" s="29">
        <v>0</v>
      </c>
    </row>
    <row r="2720" spans="1:8" x14ac:dyDescent="0.25">
      <c r="A2720" s="29" t="s">
        <v>62</v>
      </c>
      <c r="B2720" s="29">
        <v>0</v>
      </c>
      <c r="C2720" s="29">
        <v>0</v>
      </c>
      <c r="D2720" s="29">
        <v>0</v>
      </c>
      <c r="E2720" s="29">
        <v>0</v>
      </c>
      <c r="F2720" s="29">
        <v>0</v>
      </c>
      <c r="G2720" s="29">
        <v>0</v>
      </c>
      <c r="H2720" s="29">
        <v>0</v>
      </c>
    </row>
    <row r="2721" spans="1:8" x14ac:dyDescent="0.25">
      <c r="A2721" s="29" t="s">
        <v>63</v>
      </c>
      <c r="B2721" s="29">
        <v>0</v>
      </c>
      <c r="C2721" s="29">
        <v>0</v>
      </c>
      <c r="D2721" s="29">
        <v>0</v>
      </c>
      <c r="E2721" s="29">
        <v>0</v>
      </c>
      <c r="F2721" s="29">
        <v>0</v>
      </c>
      <c r="G2721" s="29">
        <v>0</v>
      </c>
      <c r="H2721" s="29">
        <v>0</v>
      </c>
    </row>
    <row r="2722" spans="1:8" x14ac:dyDescent="0.25">
      <c r="A2722" s="29" t="s">
        <v>64</v>
      </c>
      <c r="B2722" s="29">
        <v>0</v>
      </c>
      <c r="C2722" s="29">
        <v>0</v>
      </c>
      <c r="D2722" s="29">
        <v>0</v>
      </c>
      <c r="E2722" s="29">
        <v>0</v>
      </c>
      <c r="F2722" s="29">
        <v>0</v>
      </c>
      <c r="G2722" s="29">
        <v>0</v>
      </c>
      <c r="H2722" s="29">
        <v>0</v>
      </c>
    </row>
    <row r="2723" spans="1:8" x14ac:dyDescent="0.25">
      <c r="A2723" s="29" t="s">
        <v>65</v>
      </c>
      <c r="B2723" s="29">
        <v>0</v>
      </c>
      <c r="C2723" s="29">
        <v>0</v>
      </c>
      <c r="D2723" s="29">
        <v>0</v>
      </c>
      <c r="E2723" s="29">
        <v>0</v>
      </c>
      <c r="F2723" s="29">
        <v>0</v>
      </c>
      <c r="G2723" s="29">
        <v>0</v>
      </c>
      <c r="H2723" s="29">
        <v>0</v>
      </c>
    </row>
    <row r="2724" spans="1:8" x14ac:dyDescent="0.25">
      <c r="A2724" s="29" t="s">
        <v>66</v>
      </c>
      <c r="B2724" s="29">
        <v>0</v>
      </c>
      <c r="C2724" s="29">
        <v>0</v>
      </c>
      <c r="D2724" s="29">
        <v>0</v>
      </c>
      <c r="E2724" s="29">
        <v>0</v>
      </c>
      <c r="F2724" s="29">
        <v>0</v>
      </c>
      <c r="G2724" s="29">
        <v>0</v>
      </c>
      <c r="H2724" s="29">
        <v>0</v>
      </c>
    </row>
    <row r="2725" spans="1:8" x14ac:dyDescent="0.25">
      <c r="A2725" s="29" t="s">
        <v>67</v>
      </c>
      <c r="B2725" s="29">
        <v>503</v>
      </c>
      <c r="C2725" s="29">
        <v>277</v>
      </c>
      <c r="D2725" s="29">
        <v>153</v>
      </c>
      <c r="E2725" s="29">
        <v>0</v>
      </c>
      <c r="F2725" s="29">
        <v>0</v>
      </c>
      <c r="G2725" s="29">
        <v>0</v>
      </c>
      <c r="H2725" s="29">
        <v>73</v>
      </c>
    </row>
    <row r="2726" spans="1:8" x14ac:dyDescent="0.25">
      <c r="A2726" s="29" t="s">
        <v>68</v>
      </c>
      <c r="B2726" s="29">
        <v>182</v>
      </c>
      <c r="C2726" s="29">
        <v>132</v>
      </c>
      <c r="D2726" s="29">
        <v>38</v>
      </c>
      <c r="E2726" s="29">
        <v>0</v>
      </c>
      <c r="F2726" s="29">
        <v>0</v>
      </c>
      <c r="G2726" s="29">
        <v>0</v>
      </c>
      <c r="H2726" s="29">
        <v>12</v>
      </c>
    </row>
    <row r="2727" spans="1:8" x14ac:dyDescent="0.25">
      <c r="A2727" s="29" t="s">
        <v>69</v>
      </c>
      <c r="B2727" s="29">
        <v>332</v>
      </c>
      <c r="C2727" s="29">
        <v>248</v>
      </c>
      <c r="D2727" s="29">
        <v>51</v>
      </c>
      <c r="E2727" s="29">
        <v>0</v>
      </c>
      <c r="F2727" s="29">
        <v>0</v>
      </c>
      <c r="G2727" s="29">
        <v>0</v>
      </c>
      <c r="H2727" s="29">
        <v>33</v>
      </c>
    </row>
    <row r="2728" spans="1:8" x14ac:dyDescent="0.25">
      <c r="A2728" s="29" t="s">
        <v>70</v>
      </c>
      <c r="B2728" s="29">
        <v>197</v>
      </c>
      <c r="C2728" s="29">
        <v>150</v>
      </c>
      <c r="D2728" s="29">
        <v>32</v>
      </c>
      <c r="E2728" s="29">
        <v>0</v>
      </c>
      <c r="F2728" s="29">
        <v>0</v>
      </c>
      <c r="G2728" s="29">
        <v>0</v>
      </c>
      <c r="H2728" s="29">
        <v>15</v>
      </c>
    </row>
    <row r="2729" spans="1:8" x14ac:dyDescent="0.25">
      <c r="A2729" s="29" t="s">
        <v>71</v>
      </c>
      <c r="B2729" s="29">
        <v>391</v>
      </c>
      <c r="C2729" s="29">
        <v>272</v>
      </c>
      <c r="D2729" s="29">
        <v>100</v>
      </c>
      <c r="E2729" s="29">
        <v>0</v>
      </c>
      <c r="F2729" s="29">
        <v>0</v>
      </c>
      <c r="G2729" s="29">
        <v>0</v>
      </c>
      <c r="H2729" s="29">
        <v>19</v>
      </c>
    </row>
    <row r="2730" spans="1:8" x14ac:dyDescent="0.25">
      <c r="A2730" s="29" t="s">
        <v>72</v>
      </c>
      <c r="B2730" s="29">
        <v>704</v>
      </c>
      <c r="C2730" s="29">
        <v>671</v>
      </c>
      <c r="D2730" s="29">
        <v>17</v>
      </c>
      <c r="E2730" s="29">
        <v>0</v>
      </c>
      <c r="F2730" s="29">
        <v>0</v>
      </c>
      <c r="G2730" s="29">
        <v>0</v>
      </c>
      <c r="H2730" s="29">
        <v>16</v>
      </c>
    </row>
    <row r="2731" spans="1:8" x14ac:dyDescent="0.25">
      <c r="A2731" s="29" t="s">
        <v>73</v>
      </c>
      <c r="B2731" s="29">
        <v>668</v>
      </c>
      <c r="C2731" s="29">
        <v>361</v>
      </c>
      <c r="D2731" s="29">
        <v>265</v>
      </c>
      <c r="E2731" s="29">
        <v>0</v>
      </c>
      <c r="F2731" s="29">
        <v>0</v>
      </c>
      <c r="G2731" s="29">
        <v>0</v>
      </c>
      <c r="H2731" s="29">
        <v>42</v>
      </c>
    </row>
    <row r="2732" spans="1:8" x14ac:dyDescent="0.25">
      <c r="A2732" s="29" t="s">
        <v>74</v>
      </c>
      <c r="B2732" s="29">
        <v>207</v>
      </c>
      <c r="C2732" s="29">
        <v>142</v>
      </c>
      <c r="D2732" s="29">
        <v>43</v>
      </c>
      <c r="E2732" s="29">
        <v>0</v>
      </c>
      <c r="F2732" s="29">
        <v>0</v>
      </c>
      <c r="G2732" s="29">
        <v>0</v>
      </c>
      <c r="H2732" s="29">
        <v>22</v>
      </c>
    </row>
    <row r="2733" spans="1:8" x14ac:dyDescent="0.25">
      <c r="A2733" s="29" t="s">
        <v>75</v>
      </c>
      <c r="B2733" s="29">
        <v>134</v>
      </c>
      <c r="C2733" s="29">
        <v>92</v>
      </c>
      <c r="D2733" s="29">
        <v>36</v>
      </c>
      <c r="E2733" s="29">
        <v>0</v>
      </c>
      <c r="F2733" s="29">
        <v>0</v>
      </c>
      <c r="G2733" s="29">
        <v>0</v>
      </c>
      <c r="H2733" s="29">
        <v>6</v>
      </c>
    </row>
    <row r="2734" spans="1:8" x14ac:dyDescent="0.25">
      <c r="A2734" s="29" t="s">
        <v>76</v>
      </c>
      <c r="B2734" s="29">
        <v>113</v>
      </c>
      <c r="C2734" s="29">
        <v>76</v>
      </c>
      <c r="D2734" s="29">
        <v>36</v>
      </c>
      <c r="E2734" s="29">
        <v>0</v>
      </c>
      <c r="F2734" s="29">
        <v>0</v>
      </c>
      <c r="G2734" s="29">
        <v>0</v>
      </c>
      <c r="H2734" s="29">
        <v>1</v>
      </c>
    </row>
    <row r="2735" spans="1:8" x14ac:dyDescent="0.25">
      <c r="A2735" s="29" t="s">
        <v>77</v>
      </c>
      <c r="B2735" s="29">
        <v>559</v>
      </c>
      <c r="C2735" s="29">
        <v>492</v>
      </c>
      <c r="D2735" s="29">
        <v>65</v>
      </c>
      <c r="E2735" s="29">
        <v>0</v>
      </c>
      <c r="F2735" s="29">
        <v>0</v>
      </c>
      <c r="G2735" s="29">
        <v>0</v>
      </c>
      <c r="H2735" s="29">
        <v>2</v>
      </c>
    </row>
    <row r="2736" spans="1:8" x14ac:dyDescent="0.25">
      <c r="A2736" s="29" t="s">
        <v>78</v>
      </c>
      <c r="B2736" s="29">
        <v>796</v>
      </c>
      <c r="C2736" s="29">
        <v>781</v>
      </c>
      <c r="D2736" s="29">
        <v>14</v>
      </c>
      <c r="E2736" s="29">
        <v>0</v>
      </c>
      <c r="F2736" s="29">
        <v>0</v>
      </c>
      <c r="G2736" s="29">
        <v>0</v>
      </c>
      <c r="H2736" s="29">
        <v>1</v>
      </c>
    </row>
    <row r="2737" spans="1:8" x14ac:dyDescent="0.25">
      <c r="A2737" s="29" t="s">
        <v>79</v>
      </c>
      <c r="B2737" s="29">
        <v>2735</v>
      </c>
      <c r="C2737" s="29">
        <v>691</v>
      </c>
      <c r="D2737" s="29">
        <v>2036</v>
      </c>
      <c r="E2737" s="29">
        <v>0</v>
      </c>
      <c r="F2737" s="29">
        <v>0</v>
      </c>
      <c r="G2737" s="29">
        <v>0</v>
      </c>
      <c r="H2737" s="29">
        <v>8</v>
      </c>
    </row>
    <row r="2738" spans="1:8" x14ac:dyDescent="0.25">
      <c r="A2738" s="29" t="s">
        <v>80</v>
      </c>
      <c r="B2738" s="29">
        <v>1621</v>
      </c>
      <c r="C2738" s="29">
        <v>1187</v>
      </c>
      <c r="D2738" s="29">
        <v>424</v>
      </c>
      <c r="E2738" s="29">
        <v>0</v>
      </c>
      <c r="F2738" s="29">
        <v>0</v>
      </c>
      <c r="G2738" s="29">
        <v>0</v>
      </c>
      <c r="H2738" s="29">
        <v>10</v>
      </c>
    </row>
    <row r="2739" spans="1:8" x14ac:dyDescent="0.25">
      <c r="A2739" s="29" t="s">
        <v>81</v>
      </c>
      <c r="B2739" s="29">
        <v>772</v>
      </c>
      <c r="C2739" s="29">
        <v>480</v>
      </c>
      <c r="D2739" s="29">
        <v>292</v>
      </c>
      <c r="E2739" s="29">
        <v>0</v>
      </c>
      <c r="F2739" s="29">
        <v>0</v>
      </c>
      <c r="G2739" s="29">
        <v>0</v>
      </c>
      <c r="H2739" s="29">
        <v>0</v>
      </c>
    </row>
    <row r="2740" spans="1:8" x14ac:dyDescent="0.25">
      <c r="A2740" s="29" t="s">
        <v>82</v>
      </c>
      <c r="B2740" s="29">
        <v>1508</v>
      </c>
      <c r="C2740" s="29">
        <v>1022</v>
      </c>
      <c r="D2740" s="29">
        <v>484</v>
      </c>
      <c r="E2740" s="29">
        <v>0</v>
      </c>
      <c r="F2740" s="29">
        <v>0</v>
      </c>
      <c r="G2740" s="29">
        <v>0</v>
      </c>
      <c r="H2740" s="29">
        <v>2</v>
      </c>
    </row>
    <row r="2741" spans="1:8" x14ac:dyDescent="0.25">
      <c r="A2741" s="29" t="s">
        <v>83</v>
      </c>
      <c r="B2741" s="29">
        <v>2353</v>
      </c>
      <c r="C2741" s="29">
        <v>2051</v>
      </c>
      <c r="D2741" s="29">
        <v>301</v>
      </c>
      <c r="E2741" s="29">
        <v>0</v>
      </c>
      <c r="F2741" s="29">
        <v>0</v>
      </c>
      <c r="G2741" s="29">
        <v>0</v>
      </c>
      <c r="H2741" s="29">
        <v>1</v>
      </c>
    </row>
    <row r="2742" spans="1:8" x14ac:dyDescent="0.25">
      <c r="A2742" s="29" t="s">
        <v>84</v>
      </c>
      <c r="B2742" s="29">
        <v>2255</v>
      </c>
      <c r="C2742" s="29">
        <v>2055</v>
      </c>
      <c r="D2742" s="29">
        <v>200</v>
      </c>
      <c r="E2742" s="29">
        <v>0</v>
      </c>
      <c r="F2742" s="29">
        <v>0</v>
      </c>
      <c r="G2742" s="29">
        <v>0</v>
      </c>
      <c r="H2742" s="29">
        <v>0</v>
      </c>
    </row>
    <row r="2743" spans="1:8" x14ac:dyDescent="0.25">
      <c r="A2743" s="29" t="s">
        <v>85</v>
      </c>
      <c r="B2743" s="29">
        <v>22175</v>
      </c>
      <c r="C2743" s="29">
        <v>6335</v>
      </c>
      <c r="D2743" s="29">
        <v>15826</v>
      </c>
      <c r="E2743" s="29">
        <v>0</v>
      </c>
      <c r="F2743" s="29">
        <v>0</v>
      </c>
      <c r="G2743" s="29">
        <v>0</v>
      </c>
      <c r="H2743" s="29">
        <v>14</v>
      </c>
    </row>
    <row r="2744" spans="1:8" x14ac:dyDescent="0.25">
      <c r="A2744" s="29" t="s">
        <v>86</v>
      </c>
      <c r="B2744" s="29">
        <v>4844</v>
      </c>
      <c r="C2744" s="29">
        <v>3211</v>
      </c>
      <c r="D2744" s="29">
        <v>1624</v>
      </c>
      <c r="E2744" s="29">
        <v>0</v>
      </c>
      <c r="F2744" s="29">
        <v>0</v>
      </c>
      <c r="G2744" s="29">
        <v>0</v>
      </c>
      <c r="H2744" s="29">
        <v>9</v>
      </c>
    </row>
    <row r="2745" spans="1:8" x14ac:dyDescent="0.25">
      <c r="A2745" s="29" t="s">
        <v>87</v>
      </c>
      <c r="B2745" s="29">
        <v>2546</v>
      </c>
      <c r="C2745" s="29">
        <v>1699</v>
      </c>
      <c r="D2745" s="29">
        <v>847</v>
      </c>
      <c r="E2745" s="29">
        <v>0</v>
      </c>
      <c r="F2745" s="29">
        <v>0</v>
      </c>
      <c r="G2745" s="29">
        <v>0</v>
      </c>
      <c r="H2745" s="29">
        <v>0</v>
      </c>
    </row>
    <row r="2746" spans="1:8" x14ac:dyDescent="0.25">
      <c r="A2746" s="29" t="s">
        <v>88</v>
      </c>
      <c r="B2746" s="29">
        <v>4426</v>
      </c>
      <c r="C2746" s="29">
        <v>3029</v>
      </c>
      <c r="D2746" s="29">
        <v>1394</v>
      </c>
      <c r="E2746" s="29">
        <v>0</v>
      </c>
      <c r="F2746" s="29">
        <v>0</v>
      </c>
      <c r="G2746" s="29">
        <v>0</v>
      </c>
      <c r="H2746" s="29">
        <v>3</v>
      </c>
    </row>
    <row r="2747" spans="1:8" x14ac:dyDescent="0.25">
      <c r="A2747" s="29" t="s">
        <v>89</v>
      </c>
      <c r="B2747" s="29">
        <v>8930</v>
      </c>
      <c r="C2747" s="29">
        <v>7632</v>
      </c>
      <c r="D2747" s="29">
        <v>1295</v>
      </c>
      <c r="E2747" s="29">
        <v>0</v>
      </c>
      <c r="F2747" s="29">
        <v>0</v>
      </c>
      <c r="G2747" s="29">
        <v>0</v>
      </c>
      <c r="H2747" s="29">
        <v>3</v>
      </c>
    </row>
    <row r="2748" spans="1:8" x14ac:dyDescent="0.25">
      <c r="A2748" s="29" t="s">
        <v>90</v>
      </c>
      <c r="B2748" s="29">
        <v>7514</v>
      </c>
      <c r="C2748" s="29">
        <v>6505</v>
      </c>
      <c r="D2748" s="29">
        <v>1009</v>
      </c>
      <c r="E2748" s="29">
        <v>0</v>
      </c>
      <c r="F2748" s="29">
        <v>0</v>
      </c>
      <c r="G2748" s="29">
        <v>0</v>
      </c>
      <c r="H2748" s="29">
        <v>0</v>
      </c>
    </row>
    <row r="2749" spans="1:8" x14ac:dyDescent="0.25">
      <c r="A2749" s="29" t="s">
        <v>91</v>
      </c>
      <c r="B2749" s="29">
        <v>19024</v>
      </c>
      <c r="C2749" s="29">
        <v>6778</v>
      </c>
      <c r="D2749" s="29">
        <v>12239</v>
      </c>
      <c r="E2749" s="29">
        <v>0</v>
      </c>
      <c r="F2749" s="29">
        <v>0</v>
      </c>
      <c r="G2749" s="29">
        <v>0</v>
      </c>
      <c r="H2749" s="29">
        <v>7</v>
      </c>
    </row>
    <row r="2750" spans="1:8" x14ac:dyDescent="0.25">
      <c r="A2750" s="29" t="s">
        <v>92</v>
      </c>
      <c r="B2750" s="29">
        <v>5123</v>
      </c>
      <c r="C2750" s="29">
        <v>1796</v>
      </c>
      <c r="D2750" s="29">
        <v>3327</v>
      </c>
      <c r="E2750" s="29">
        <v>0</v>
      </c>
      <c r="F2750" s="29">
        <v>0</v>
      </c>
      <c r="G2750" s="29">
        <v>0</v>
      </c>
      <c r="H2750" s="29">
        <v>0</v>
      </c>
    </row>
    <row r="2751" spans="1:8" x14ac:dyDescent="0.25">
      <c r="A2751" s="29" t="s">
        <v>93</v>
      </c>
      <c r="B2751" s="29">
        <v>3412</v>
      </c>
      <c r="C2751" s="29">
        <v>3228</v>
      </c>
      <c r="D2751" s="29">
        <v>184</v>
      </c>
      <c r="E2751" s="29">
        <v>0</v>
      </c>
      <c r="F2751" s="29">
        <v>0</v>
      </c>
      <c r="G2751" s="29">
        <v>0</v>
      </c>
      <c r="H2751" s="29">
        <v>0</v>
      </c>
    </row>
    <row r="2752" spans="1:8" x14ac:dyDescent="0.25">
      <c r="A2752" s="29" t="s">
        <v>94</v>
      </c>
      <c r="B2752" s="29">
        <v>9759</v>
      </c>
      <c r="C2752" s="29">
        <v>6848</v>
      </c>
      <c r="D2752" s="29">
        <v>2911</v>
      </c>
      <c r="E2752" s="29">
        <v>0</v>
      </c>
      <c r="F2752" s="29">
        <v>0</v>
      </c>
      <c r="G2752" s="29">
        <v>0</v>
      </c>
      <c r="H2752" s="29">
        <v>0</v>
      </c>
    </row>
    <row r="2753" spans="1:8" x14ac:dyDescent="0.25">
      <c r="A2753" s="29" t="s">
        <v>95</v>
      </c>
      <c r="B2753" s="29">
        <v>5421</v>
      </c>
      <c r="C2753" s="29">
        <v>3929</v>
      </c>
      <c r="D2753" s="29">
        <v>1488</v>
      </c>
      <c r="E2753" s="29">
        <v>0</v>
      </c>
      <c r="F2753" s="29">
        <v>0</v>
      </c>
      <c r="G2753" s="29">
        <v>0</v>
      </c>
      <c r="H2753" s="29">
        <v>4</v>
      </c>
    </row>
    <row r="2754" spans="1:8" x14ac:dyDescent="0.25">
      <c r="A2754" s="29" t="s">
        <v>96</v>
      </c>
      <c r="B2754" s="29">
        <v>10476</v>
      </c>
      <c r="C2754" s="29">
        <v>8515</v>
      </c>
      <c r="D2754" s="29">
        <v>1961</v>
      </c>
      <c r="E2754" s="29">
        <v>0</v>
      </c>
      <c r="F2754" s="29">
        <v>0</v>
      </c>
      <c r="G2754" s="29">
        <v>0</v>
      </c>
      <c r="H2754" s="29">
        <v>0</v>
      </c>
    </row>
    <row r="2755" spans="1:8" x14ac:dyDescent="0.25">
      <c r="A2755" s="29" t="s">
        <v>97</v>
      </c>
      <c r="B2755" s="29">
        <v>1401</v>
      </c>
      <c r="C2755" s="29">
        <v>962</v>
      </c>
      <c r="D2755" s="29">
        <v>439</v>
      </c>
      <c r="E2755" s="29">
        <v>0</v>
      </c>
      <c r="F2755" s="29">
        <v>0</v>
      </c>
      <c r="G2755" s="29">
        <v>0</v>
      </c>
      <c r="H2755" s="29">
        <v>0</v>
      </c>
    </row>
    <row r="2756" spans="1:8" x14ac:dyDescent="0.25">
      <c r="A2756" s="29" t="s">
        <v>98</v>
      </c>
      <c r="B2756" s="29">
        <v>9487</v>
      </c>
      <c r="C2756" s="29">
        <v>8335</v>
      </c>
      <c r="D2756" s="29">
        <v>1152</v>
      </c>
      <c r="E2756" s="29">
        <v>0</v>
      </c>
      <c r="F2756" s="29">
        <v>0</v>
      </c>
      <c r="G2756" s="29">
        <v>0</v>
      </c>
      <c r="H2756" s="29">
        <v>0</v>
      </c>
    </row>
    <row r="2757" spans="1:8" x14ac:dyDescent="0.25">
      <c r="A2757" s="29" t="s">
        <v>99</v>
      </c>
      <c r="B2757" s="29">
        <v>8286</v>
      </c>
      <c r="C2757" s="29">
        <v>7978</v>
      </c>
      <c r="D2757" s="29">
        <v>308</v>
      </c>
      <c r="E2757" s="29">
        <v>0</v>
      </c>
      <c r="F2757" s="29">
        <v>0</v>
      </c>
      <c r="G2757" s="29">
        <v>0</v>
      </c>
      <c r="H2757" s="29">
        <v>0</v>
      </c>
    </row>
    <row r="2758" spans="1:8" x14ac:dyDescent="0.25">
      <c r="A2758" s="29" t="s">
        <v>100</v>
      </c>
      <c r="B2758" s="29">
        <v>1759</v>
      </c>
      <c r="C2758" s="29">
        <v>1095</v>
      </c>
      <c r="D2758" s="29">
        <v>664</v>
      </c>
      <c r="E2758" s="29">
        <v>0</v>
      </c>
      <c r="F2758" s="29">
        <v>0</v>
      </c>
      <c r="G2758" s="29">
        <v>0</v>
      </c>
      <c r="H2758" s="29">
        <v>0</v>
      </c>
    </row>
    <row r="2759" spans="1:8" x14ac:dyDescent="0.25">
      <c r="A2759" s="29" t="s">
        <v>101</v>
      </c>
      <c r="B2759" s="29">
        <v>3761</v>
      </c>
      <c r="C2759" s="29">
        <v>2934</v>
      </c>
      <c r="D2759" s="29">
        <v>827</v>
      </c>
      <c r="E2759" s="29">
        <v>0</v>
      </c>
      <c r="F2759" s="29">
        <v>0</v>
      </c>
      <c r="G2759" s="29">
        <v>0</v>
      </c>
      <c r="H2759" s="29">
        <v>0</v>
      </c>
    </row>
    <row r="2760" spans="1:8" x14ac:dyDescent="0.25">
      <c r="A2760" s="29" t="s">
        <v>102</v>
      </c>
      <c r="B2760" s="29">
        <v>2171</v>
      </c>
      <c r="C2760" s="29">
        <v>1572</v>
      </c>
      <c r="D2760" s="29">
        <v>599</v>
      </c>
      <c r="E2760" s="29">
        <v>0</v>
      </c>
      <c r="F2760" s="29">
        <v>0</v>
      </c>
      <c r="G2760" s="29">
        <v>0</v>
      </c>
      <c r="H2760" s="29">
        <v>0</v>
      </c>
    </row>
    <row r="2761" spans="1:8" x14ac:dyDescent="0.25">
      <c r="A2761" s="29" t="s">
        <v>452</v>
      </c>
      <c r="B2761" s="29"/>
      <c r="C2761" s="29"/>
      <c r="D2761" s="29"/>
      <c r="E2761" s="29"/>
      <c r="F2761" s="29"/>
      <c r="G2761" s="29"/>
      <c r="H2761" s="29"/>
    </row>
    <row r="2762" spans="1:8" x14ac:dyDescent="0.25">
      <c r="A2762" s="29" t="s">
        <v>0</v>
      </c>
      <c r="B2762" s="29" t="s">
        <v>1</v>
      </c>
      <c r="C2762" s="29" t="s">
        <v>2</v>
      </c>
      <c r="D2762" s="29" t="s">
        <v>3</v>
      </c>
      <c r="E2762" s="29" t="s">
        <v>4</v>
      </c>
      <c r="F2762" s="29" t="s">
        <v>5</v>
      </c>
      <c r="G2762" s="29" t="s">
        <v>6</v>
      </c>
      <c r="H2762" s="29" t="s">
        <v>7</v>
      </c>
    </row>
    <row r="2763" spans="1:8" x14ac:dyDescent="0.25">
      <c r="A2763" s="29" t="s">
        <v>8</v>
      </c>
      <c r="B2763" s="29" t="s">
        <v>9</v>
      </c>
      <c r="C2763" s="29" t="s">
        <v>9</v>
      </c>
      <c r="D2763" s="29" t="s">
        <v>9</v>
      </c>
      <c r="E2763" s="29" t="s">
        <v>9</v>
      </c>
      <c r="F2763" s="29" t="s">
        <v>9</v>
      </c>
      <c r="G2763" s="29" t="s">
        <v>9</v>
      </c>
      <c r="H2763" s="29" t="s">
        <v>9</v>
      </c>
    </row>
    <row r="2764" spans="1:8" x14ac:dyDescent="0.25">
      <c r="A2764" s="29" t="s">
        <v>10</v>
      </c>
      <c r="B2764" s="29">
        <v>0</v>
      </c>
      <c r="C2764" s="29">
        <v>0</v>
      </c>
      <c r="D2764" s="29">
        <v>0</v>
      </c>
      <c r="E2764" s="29">
        <v>0</v>
      </c>
      <c r="F2764" s="29">
        <v>0</v>
      </c>
      <c r="G2764" s="29">
        <v>0</v>
      </c>
      <c r="H2764" s="29">
        <v>0</v>
      </c>
    </row>
    <row r="2765" spans="1:8" x14ac:dyDescent="0.25">
      <c r="A2765" s="29" t="s">
        <v>11</v>
      </c>
      <c r="B2765" s="29">
        <v>0</v>
      </c>
      <c r="C2765" s="29">
        <v>0</v>
      </c>
      <c r="D2765" s="29">
        <v>0</v>
      </c>
      <c r="E2765" s="29">
        <v>0</v>
      </c>
      <c r="F2765" s="29">
        <v>0</v>
      </c>
      <c r="G2765" s="29">
        <v>0</v>
      </c>
      <c r="H2765" s="29">
        <v>0</v>
      </c>
    </row>
    <row r="2766" spans="1:8" x14ac:dyDescent="0.25">
      <c r="A2766" s="29" t="s">
        <v>12</v>
      </c>
      <c r="B2766" s="29">
        <v>0</v>
      </c>
      <c r="C2766" s="29">
        <v>0</v>
      </c>
      <c r="D2766" s="29">
        <v>0</v>
      </c>
      <c r="E2766" s="29">
        <v>0</v>
      </c>
      <c r="F2766" s="29">
        <v>0</v>
      </c>
      <c r="G2766" s="29">
        <v>0</v>
      </c>
      <c r="H2766" s="29">
        <v>0</v>
      </c>
    </row>
    <row r="2767" spans="1:8" x14ac:dyDescent="0.25">
      <c r="A2767" s="29" t="s">
        <v>13</v>
      </c>
      <c r="B2767" s="29">
        <v>0</v>
      </c>
      <c r="C2767" s="29">
        <v>0</v>
      </c>
      <c r="D2767" s="29">
        <v>0</v>
      </c>
      <c r="E2767" s="29">
        <v>0</v>
      </c>
      <c r="F2767" s="29">
        <v>0</v>
      </c>
      <c r="G2767" s="29">
        <v>0</v>
      </c>
      <c r="H2767" s="29">
        <v>0</v>
      </c>
    </row>
    <row r="2768" spans="1:8" x14ac:dyDescent="0.25">
      <c r="A2768" s="29" t="s">
        <v>14</v>
      </c>
      <c r="B2768" s="29">
        <v>0</v>
      </c>
      <c r="C2768" s="29">
        <v>0</v>
      </c>
      <c r="D2768" s="29">
        <v>0</v>
      </c>
      <c r="E2768" s="29">
        <v>0</v>
      </c>
      <c r="F2768" s="29">
        <v>0</v>
      </c>
      <c r="G2768" s="29">
        <v>0</v>
      </c>
      <c r="H2768" s="29">
        <v>0</v>
      </c>
    </row>
    <row r="2769" spans="1:8" x14ac:dyDescent="0.25">
      <c r="A2769" s="29" t="s">
        <v>15</v>
      </c>
      <c r="B2769" s="29">
        <v>0</v>
      </c>
      <c r="C2769" s="29">
        <v>0</v>
      </c>
      <c r="D2769" s="29">
        <v>0</v>
      </c>
      <c r="E2769" s="29">
        <v>0</v>
      </c>
      <c r="F2769" s="29">
        <v>0</v>
      </c>
      <c r="G2769" s="29">
        <v>0</v>
      </c>
      <c r="H2769" s="29">
        <v>0</v>
      </c>
    </row>
    <row r="2770" spans="1:8" x14ac:dyDescent="0.25">
      <c r="A2770" s="29" t="s">
        <v>16</v>
      </c>
      <c r="B2770" s="29">
        <v>0</v>
      </c>
      <c r="C2770" s="29">
        <v>0</v>
      </c>
      <c r="D2770" s="29">
        <v>0</v>
      </c>
      <c r="E2770" s="29">
        <v>0</v>
      </c>
      <c r="F2770" s="29">
        <v>0</v>
      </c>
      <c r="G2770" s="29">
        <v>0</v>
      </c>
      <c r="H2770" s="29">
        <v>0</v>
      </c>
    </row>
    <row r="2771" spans="1:8" x14ac:dyDescent="0.25">
      <c r="A2771" s="29" t="s">
        <v>17</v>
      </c>
      <c r="B2771" s="29">
        <v>0</v>
      </c>
      <c r="C2771" s="29">
        <v>0</v>
      </c>
      <c r="D2771" s="29">
        <v>0</v>
      </c>
      <c r="E2771" s="29">
        <v>0</v>
      </c>
      <c r="F2771" s="29">
        <v>0</v>
      </c>
      <c r="G2771" s="29">
        <v>0</v>
      </c>
      <c r="H2771" s="29">
        <v>0</v>
      </c>
    </row>
    <row r="2772" spans="1:8" x14ac:dyDescent="0.25">
      <c r="A2772" s="29" t="s">
        <v>18</v>
      </c>
      <c r="B2772" s="29">
        <v>0</v>
      </c>
      <c r="C2772" s="29">
        <v>0</v>
      </c>
      <c r="D2772" s="29">
        <v>0</v>
      </c>
      <c r="E2772" s="29">
        <v>0</v>
      </c>
      <c r="F2772" s="29">
        <v>0</v>
      </c>
      <c r="G2772" s="29">
        <v>0</v>
      </c>
      <c r="H2772" s="29">
        <v>0</v>
      </c>
    </row>
    <row r="2773" spans="1:8" x14ac:dyDescent="0.25">
      <c r="A2773" s="29" t="s">
        <v>19</v>
      </c>
      <c r="B2773" s="29">
        <v>0</v>
      </c>
      <c r="C2773" s="29">
        <v>0</v>
      </c>
      <c r="D2773" s="29">
        <v>0</v>
      </c>
      <c r="E2773" s="29">
        <v>0</v>
      </c>
      <c r="F2773" s="29">
        <v>0</v>
      </c>
      <c r="G2773" s="29">
        <v>0</v>
      </c>
      <c r="H2773" s="29">
        <v>0</v>
      </c>
    </row>
    <row r="2774" spans="1:8" x14ac:dyDescent="0.25">
      <c r="A2774" s="29" t="s">
        <v>20</v>
      </c>
      <c r="B2774" s="29">
        <v>1</v>
      </c>
      <c r="C2774" s="29">
        <v>0</v>
      </c>
      <c r="D2774" s="29">
        <v>0</v>
      </c>
      <c r="E2774" s="29">
        <v>0</v>
      </c>
      <c r="F2774" s="29">
        <v>0</v>
      </c>
      <c r="G2774" s="29">
        <v>0</v>
      </c>
      <c r="H2774" s="29">
        <v>1</v>
      </c>
    </row>
    <row r="2775" spans="1:8" x14ac:dyDescent="0.25">
      <c r="A2775" s="29" t="s">
        <v>21</v>
      </c>
      <c r="B2775" s="29">
        <v>0</v>
      </c>
      <c r="C2775" s="29">
        <v>0</v>
      </c>
      <c r="D2775" s="29">
        <v>0</v>
      </c>
      <c r="E2775" s="29">
        <v>0</v>
      </c>
      <c r="F2775" s="29">
        <v>0</v>
      </c>
      <c r="G2775" s="29">
        <v>0</v>
      </c>
      <c r="H2775" s="29">
        <v>0</v>
      </c>
    </row>
    <row r="2776" spans="1:8" x14ac:dyDescent="0.25">
      <c r="A2776" s="29" t="s">
        <v>22</v>
      </c>
      <c r="B2776" s="29">
        <v>0</v>
      </c>
      <c r="C2776" s="29">
        <v>0</v>
      </c>
      <c r="D2776" s="29">
        <v>0</v>
      </c>
      <c r="E2776" s="29">
        <v>0</v>
      </c>
      <c r="F2776" s="29">
        <v>0</v>
      </c>
      <c r="G2776" s="29">
        <v>0</v>
      </c>
      <c r="H2776" s="29">
        <v>0</v>
      </c>
    </row>
    <row r="2777" spans="1:8" x14ac:dyDescent="0.25">
      <c r="A2777" s="29" t="s">
        <v>453</v>
      </c>
      <c r="B2777" s="29"/>
      <c r="C2777" s="29"/>
      <c r="D2777" s="29"/>
      <c r="E2777" s="29"/>
      <c r="F2777" s="29"/>
      <c r="G2777" s="29"/>
      <c r="H2777" s="29"/>
    </row>
    <row r="2778" spans="1:8" x14ac:dyDescent="0.25">
      <c r="A2778" s="29" t="s">
        <v>23</v>
      </c>
      <c r="B2778" s="29" t="s">
        <v>1</v>
      </c>
      <c r="C2778" s="29" t="s">
        <v>2</v>
      </c>
      <c r="D2778" s="29" t="s">
        <v>3</v>
      </c>
      <c r="E2778" s="29" t="s">
        <v>4</v>
      </c>
      <c r="F2778" s="29" t="s">
        <v>5</v>
      </c>
      <c r="G2778" s="29" t="s">
        <v>6</v>
      </c>
      <c r="H2778" s="29" t="s">
        <v>7</v>
      </c>
    </row>
    <row r="2779" spans="1:8" x14ac:dyDescent="0.25">
      <c r="A2779" s="29" t="s">
        <v>8</v>
      </c>
      <c r="B2779" s="29" t="s">
        <v>9</v>
      </c>
      <c r="C2779" s="29" t="s">
        <v>9</v>
      </c>
      <c r="D2779" s="29" t="s">
        <v>9</v>
      </c>
      <c r="E2779" s="29" t="s">
        <v>9</v>
      </c>
      <c r="F2779" s="29" t="s">
        <v>9</v>
      </c>
      <c r="G2779" s="29" t="s">
        <v>9</v>
      </c>
      <c r="H2779" s="29" t="s">
        <v>9</v>
      </c>
    </row>
    <row r="2780" spans="1:8" x14ac:dyDescent="0.25">
      <c r="A2780" s="29" t="s">
        <v>10</v>
      </c>
      <c r="B2780" s="29">
        <v>0</v>
      </c>
      <c r="C2780" s="29">
        <v>0</v>
      </c>
      <c r="D2780" s="29">
        <v>0</v>
      </c>
      <c r="E2780" s="29">
        <v>0</v>
      </c>
      <c r="F2780" s="29">
        <v>0</v>
      </c>
      <c r="G2780" s="29">
        <v>0</v>
      </c>
      <c r="H2780" s="29">
        <v>0</v>
      </c>
    </row>
    <row r="2781" spans="1:8" x14ac:dyDescent="0.25">
      <c r="A2781" s="29" t="s">
        <v>11</v>
      </c>
      <c r="B2781" s="29">
        <v>0</v>
      </c>
      <c r="C2781" s="29">
        <v>0</v>
      </c>
      <c r="D2781" s="29">
        <v>0</v>
      </c>
      <c r="E2781" s="29">
        <v>0</v>
      </c>
      <c r="F2781" s="29">
        <v>0</v>
      </c>
      <c r="G2781" s="29">
        <v>0</v>
      </c>
      <c r="H2781" s="29">
        <v>0</v>
      </c>
    </row>
    <row r="2782" spans="1:8" x14ac:dyDescent="0.25">
      <c r="A2782" s="29" t="s">
        <v>12</v>
      </c>
      <c r="B2782" s="29">
        <v>0</v>
      </c>
      <c r="C2782" s="29">
        <v>0</v>
      </c>
      <c r="D2782" s="29">
        <v>0</v>
      </c>
      <c r="E2782" s="29">
        <v>0</v>
      </c>
      <c r="F2782" s="29">
        <v>0</v>
      </c>
      <c r="G2782" s="29">
        <v>0</v>
      </c>
      <c r="H2782" s="29">
        <v>0</v>
      </c>
    </row>
    <row r="2783" spans="1:8" x14ac:dyDescent="0.25">
      <c r="A2783" s="29" t="s">
        <v>13</v>
      </c>
      <c r="B2783" s="29">
        <v>0</v>
      </c>
      <c r="C2783" s="29">
        <v>0</v>
      </c>
      <c r="D2783" s="29">
        <v>0</v>
      </c>
      <c r="E2783" s="29">
        <v>0</v>
      </c>
      <c r="F2783" s="29">
        <v>0</v>
      </c>
      <c r="G2783" s="29">
        <v>0</v>
      </c>
      <c r="H2783" s="29">
        <v>0</v>
      </c>
    </row>
    <row r="2784" spans="1:8" x14ac:dyDescent="0.25">
      <c r="A2784" s="29" t="s">
        <v>14</v>
      </c>
      <c r="B2784" s="29">
        <v>0</v>
      </c>
      <c r="C2784" s="29">
        <v>0</v>
      </c>
      <c r="D2784" s="29">
        <v>0</v>
      </c>
      <c r="E2784" s="29">
        <v>0</v>
      </c>
      <c r="F2784" s="29">
        <v>0</v>
      </c>
      <c r="G2784" s="29">
        <v>0</v>
      </c>
      <c r="H2784" s="29">
        <v>0</v>
      </c>
    </row>
    <row r="2785" spans="1:8" x14ac:dyDescent="0.25">
      <c r="A2785" s="29" t="s">
        <v>15</v>
      </c>
      <c r="B2785" s="29">
        <v>0</v>
      </c>
      <c r="C2785" s="29">
        <v>0</v>
      </c>
      <c r="D2785" s="29">
        <v>0</v>
      </c>
      <c r="E2785" s="29">
        <v>0</v>
      </c>
      <c r="F2785" s="29">
        <v>0</v>
      </c>
      <c r="G2785" s="29">
        <v>0</v>
      </c>
      <c r="H2785" s="29">
        <v>0</v>
      </c>
    </row>
    <row r="2786" spans="1:8" x14ac:dyDescent="0.25">
      <c r="A2786" s="29" t="s">
        <v>16</v>
      </c>
      <c r="B2786" s="29">
        <v>0</v>
      </c>
      <c r="C2786" s="29">
        <v>0</v>
      </c>
      <c r="D2786" s="29">
        <v>0</v>
      </c>
      <c r="E2786" s="29">
        <v>0</v>
      </c>
      <c r="F2786" s="29">
        <v>0</v>
      </c>
      <c r="G2786" s="29">
        <v>0</v>
      </c>
      <c r="H2786" s="29">
        <v>0</v>
      </c>
    </row>
    <row r="2787" spans="1:8" x14ac:dyDescent="0.25">
      <c r="A2787" s="29" t="s">
        <v>17</v>
      </c>
      <c r="B2787" s="29">
        <v>0</v>
      </c>
      <c r="C2787" s="29">
        <v>0</v>
      </c>
      <c r="D2787" s="29">
        <v>0</v>
      </c>
      <c r="E2787" s="29">
        <v>0</v>
      </c>
      <c r="F2787" s="29">
        <v>0</v>
      </c>
      <c r="G2787" s="29">
        <v>0</v>
      </c>
      <c r="H2787" s="29">
        <v>0</v>
      </c>
    </row>
    <row r="2788" spans="1:8" x14ac:dyDescent="0.25">
      <c r="A2788" s="29" t="s">
        <v>18</v>
      </c>
      <c r="B2788" s="29">
        <v>0</v>
      </c>
      <c r="C2788" s="29">
        <v>0</v>
      </c>
      <c r="D2788" s="29">
        <v>0</v>
      </c>
      <c r="E2788" s="29">
        <v>0</v>
      </c>
      <c r="F2788" s="29">
        <v>0</v>
      </c>
      <c r="G2788" s="29">
        <v>0</v>
      </c>
      <c r="H2788" s="29">
        <v>0</v>
      </c>
    </row>
    <row r="2789" spans="1:8" x14ac:dyDescent="0.25">
      <c r="A2789" s="29" t="s">
        <v>19</v>
      </c>
      <c r="B2789" s="29">
        <v>0</v>
      </c>
      <c r="C2789" s="29">
        <v>0</v>
      </c>
      <c r="D2789" s="29">
        <v>0</v>
      </c>
      <c r="E2789" s="29">
        <v>0</v>
      </c>
      <c r="F2789" s="29">
        <v>0</v>
      </c>
      <c r="G2789" s="29">
        <v>0</v>
      </c>
      <c r="H2789" s="29">
        <v>0</v>
      </c>
    </row>
    <row r="2790" spans="1:8" x14ac:dyDescent="0.25">
      <c r="A2790" s="29" t="s">
        <v>20</v>
      </c>
      <c r="B2790" s="29">
        <v>0</v>
      </c>
      <c r="C2790" s="29">
        <v>0</v>
      </c>
      <c r="D2790" s="29">
        <v>0</v>
      </c>
      <c r="E2790" s="29">
        <v>0</v>
      </c>
      <c r="F2790" s="29">
        <v>0</v>
      </c>
      <c r="G2790" s="29">
        <v>0</v>
      </c>
      <c r="H2790" s="29">
        <v>0</v>
      </c>
    </row>
    <row r="2791" spans="1:8" x14ac:dyDescent="0.25">
      <c r="A2791" s="29" t="s">
        <v>21</v>
      </c>
      <c r="B2791" s="29">
        <v>0</v>
      </c>
      <c r="C2791" s="29">
        <v>0</v>
      </c>
      <c r="D2791" s="29">
        <v>0</v>
      </c>
      <c r="E2791" s="29">
        <v>0</v>
      </c>
      <c r="F2791" s="29">
        <v>0</v>
      </c>
      <c r="G2791" s="29">
        <v>0</v>
      </c>
      <c r="H2791" s="29">
        <v>0</v>
      </c>
    </row>
    <row r="2792" spans="1:8" x14ac:dyDescent="0.25">
      <c r="A2792" s="29" t="s">
        <v>22</v>
      </c>
      <c r="B2792" s="29">
        <v>0</v>
      </c>
      <c r="C2792" s="29">
        <v>0</v>
      </c>
      <c r="D2792" s="29">
        <v>0</v>
      </c>
      <c r="E2792" s="29">
        <v>0</v>
      </c>
      <c r="F2792" s="29">
        <v>0</v>
      </c>
      <c r="G2792" s="29">
        <v>0</v>
      </c>
      <c r="H2792" s="29">
        <v>0</v>
      </c>
    </row>
    <row r="2793" spans="1:8" x14ac:dyDescent="0.25">
      <c r="A2793" s="29" t="s">
        <v>454</v>
      </c>
      <c r="B2793" s="29"/>
      <c r="C2793" s="29"/>
      <c r="D2793" s="29"/>
      <c r="E2793" s="29"/>
      <c r="F2793" s="29"/>
      <c r="G2793" s="29"/>
      <c r="H2793" s="29"/>
    </row>
    <row r="2794" spans="1:8" x14ac:dyDescent="0.25">
      <c r="A2794" s="29" t="s">
        <v>24</v>
      </c>
      <c r="B2794" s="29" t="s">
        <v>1</v>
      </c>
      <c r="C2794" s="29" t="s">
        <v>2</v>
      </c>
      <c r="D2794" s="29" t="s">
        <v>3</v>
      </c>
      <c r="E2794" s="29" t="s">
        <v>4</v>
      </c>
      <c r="F2794" s="29" t="s">
        <v>5</v>
      </c>
      <c r="G2794" s="29" t="s">
        <v>6</v>
      </c>
      <c r="H2794" s="29" t="s">
        <v>7</v>
      </c>
    </row>
    <row r="2795" spans="1:8" x14ac:dyDescent="0.25">
      <c r="A2795" s="29" t="s">
        <v>8</v>
      </c>
      <c r="B2795" s="29" t="s">
        <v>9</v>
      </c>
      <c r="C2795" s="29" t="s">
        <v>9</v>
      </c>
      <c r="D2795" s="29" t="s">
        <v>9</v>
      </c>
      <c r="E2795" s="29" t="s">
        <v>9</v>
      </c>
      <c r="F2795" s="29" t="s">
        <v>9</v>
      </c>
      <c r="G2795" s="29" t="s">
        <v>9</v>
      </c>
      <c r="H2795" s="29" t="s">
        <v>9</v>
      </c>
    </row>
    <row r="2796" spans="1:8" x14ac:dyDescent="0.25">
      <c r="A2796" s="29" t="s">
        <v>25</v>
      </c>
      <c r="B2796" s="29">
        <v>110400</v>
      </c>
      <c r="C2796" s="29">
        <v>109800</v>
      </c>
      <c r="D2796" s="29">
        <v>600</v>
      </c>
      <c r="E2796" s="29">
        <v>0</v>
      </c>
      <c r="F2796" s="29">
        <v>0</v>
      </c>
      <c r="G2796" s="29">
        <v>0</v>
      </c>
      <c r="H2796" s="29">
        <v>0</v>
      </c>
    </row>
    <row r="2797" spans="1:8" x14ac:dyDescent="0.25">
      <c r="A2797" s="29" t="s">
        <v>26</v>
      </c>
      <c r="B2797" s="29">
        <v>6965</v>
      </c>
      <c r="C2797" s="29">
        <v>3100</v>
      </c>
      <c r="D2797" s="29">
        <v>0</v>
      </c>
      <c r="E2797" s="29">
        <v>0</v>
      </c>
      <c r="F2797" s="29">
        <v>0</v>
      </c>
      <c r="G2797" s="29">
        <v>3865</v>
      </c>
      <c r="H2797" s="29">
        <v>0</v>
      </c>
    </row>
    <row r="2798" spans="1:8" x14ac:dyDescent="0.25">
      <c r="A2798" s="29" t="s">
        <v>27</v>
      </c>
      <c r="B2798" s="29">
        <v>0</v>
      </c>
      <c r="C2798" s="29">
        <v>0</v>
      </c>
      <c r="D2798" s="29">
        <v>0</v>
      </c>
      <c r="E2798" s="29">
        <v>0</v>
      </c>
      <c r="F2798" s="29">
        <v>0</v>
      </c>
      <c r="G2798" s="29">
        <v>0</v>
      </c>
      <c r="H2798" s="29">
        <v>0</v>
      </c>
    </row>
    <row r="2799" spans="1:8" x14ac:dyDescent="0.25">
      <c r="A2799" s="29" t="s">
        <v>28</v>
      </c>
      <c r="B2799" s="29">
        <v>0</v>
      </c>
      <c r="C2799" s="29">
        <v>0</v>
      </c>
      <c r="D2799" s="29">
        <v>0</v>
      </c>
      <c r="E2799" s="29">
        <v>0</v>
      </c>
      <c r="F2799" s="29">
        <v>0</v>
      </c>
      <c r="G2799" s="29">
        <v>0</v>
      </c>
      <c r="H2799" s="29">
        <v>0</v>
      </c>
    </row>
    <row r="2800" spans="1:8" x14ac:dyDescent="0.25">
      <c r="A2800" s="29" t="s">
        <v>29</v>
      </c>
      <c r="B2800" s="29">
        <v>960</v>
      </c>
      <c r="C2800" s="29">
        <v>960</v>
      </c>
      <c r="D2800" s="29">
        <v>0</v>
      </c>
      <c r="E2800" s="29">
        <v>0</v>
      </c>
      <c r="F2800" s="29">
        <v>0</v>
      </c>
      <c r="G2800" s="29">
        <v>0</v>
      </c>
      <c r="H2800" s="29">
        <v>0</v>
      </c>
    </row>
    <row r="2801" spans="1:8" x14ac:dyDescent="0.25">
      <c r="A2801" s="29" t="s">
        <v>30</v>
      </c>
      <c r="B2801" s="29">
        <v>0</v>
      </c>
      <c r="C2801" s="29">
        <v>0</v>
      </c>
      <c r="D2801" s="29">
        <v>0</v>
      </c>
      <c r="E2801" s="29">
        <v>0</v>
      </c>
      <c r="F2801" s="29">
        <v>0</v>
      </c>
      <c r="G2801" s="29">
        <v>0</v>
      </c>
      <c r="H2801" s="29">
        <v>0</v>
      </c>
    </row>
    <row r="2802" spans="1:8" x14ac:dyDescent="0.25">
      <c r="A2802" s="29" t="s">
        <v>31</v>
      </c>
      <c r="B2802" s="29">
        <v>1910</v>
      </c>
      <c r="C2802" s="29">
        <v>0</v>
      </c>
      <c r="D2802" s="29">
        <v>1910</v>
      </c>
      <c r="E2802" s="29">
        <v>0</v>
      </c>
      <c r="F2802" s="29">
        <v>0</v>
      </c>
      <c r="G2802" s="29">
        <v>0</v>
      </c>
      <c r="H2802" s="29">
        <v>0</v>
      </c>
    </row>
    <row r="2803" spans="1:8" x14ac:dyDescent="0.25">
      <c r="A2803" s="29" t="s">
        <v>32</v>
      </c>
      <c r="B2803" s="29">
        <v>72110</v>
      </c>
      <c r="C2803" s="29">
        <v>13610</v>
      </c>
      <c r="D2803" s="29">
        <v>58500</v>
      </c>
      <c r="E2803" s="29">
        <v>0</v>
      </c>
      <c r="F2803" s="29">
        <v>0</v>
      </c>
      <c r="G2803" s="29">
        <v>0</v>
      </c>
      <c r="H2803" s="29">
        <v>0</v>
      </c>
    </row>
    <row r="2804" spans="1:8" x14ac:dyDescent="0.25">
      <c r="A2804" s="29" t="s">
        <v>33</v>
      </c>
      <c r="B2804" s="29">
        <v>3680</v>
      </c>
      <c r="C2804" s="29">
        <v>1600</v>
      </c>
      <c r="D2804" s="29">
        <v>2080</v>
      </c>
      <c r="E2804" s="29">
        <v>0</v>
      </c>
      <c r="F2804" s="29">
        <v>0</v>
      </c>
      <c r="G2804" s="29">
        <v>0</v>
      </c>
      <c r="H2804" s="29">
        <v>0</v>
      </c>
    </row>
    <row r="2805" spans="1:8" x14ac:dyDescent="0.25">
      <c r="A2805" s="29" t="s">
        <v>455</v>
      </c>
      <c r="B2805" s="29"/>
      <c r="C2805" s="29"/>
      <c r="D2805" s="29"/>
      <c r="E2805" s="29"/>
      <c r="F2805" s="29"/>
      <c r="G2805" s="29"/>
      <c r="H2805" s="29"/>
    </row>
    <row r="2806" spans="1:8" x14ac:dyDescent="0.25">
      <c r="A2806" s="29" t="s">
        <v>34</v>
      </c>
      <c r="B2806" s="29" t="s">
        <v>1</v>
      </c>
      <c r="C2806" s="29" t="s">
        <v>2</v>
      </c>
      <c r="D2806" s="29" t="s">
        <v>3</v>
      </c>
      <c r="E2806" s="29" t="s">
        <v>4</v>
      </c>
      <c r="F2806" s="29" t="s">
        <v>5</v>
      </c>
      <c r="G2806" s="29" t="s">
        <v>6</v>
      </c>
      <c r="H2806" s="29" t="s">
        <v>7</v>
      </c>
    </row>
    <row r="2807" spans="1:8" x14ac:dyDescent="0.25">
      <c r="A2807" s="29" t="s">
        <v>8</v>
      </c>
      <c r="B2807" s="29" t="s">
        <v>35</v>
      </c>
      <c r="C2807" s="29" t="s">
        <v>35</v>
      </c>
      <c r="D2807" s="29" t="s">
        <v>35</v>
      </c>
      <c r="E2807" s="29" t="s">
        <v>35</v>
      </c>
      <c r="F2807" s="29" t="s">
        <v>35</v>
      </c>
      <c r="G2807" s="29" t="s">
        <v>35</v>
      </c>
      <c r="H2807" s="29" t="s">
        <v>35</v>
      </c>
    </row>
    <row r="2808" spans="1:8" x14ac:dyDescent="0.25">
      <c r="A2808" s="29" t="s">
        <v>10</v>
      </c>
      <c r="B2808" s="29">
        <v>0</v>
      </c>
      <c r="C2808" s="29">
        <v>0</v>
      </c>
      <c r="D2808" s="29">
        <v>0</v>
      </c>
      <c r="E2808" s="29">
        <v>0</v>
      </c>
      <c r="F2808" s="29">
        <v>0</v>
      </c>
      <c r="G2808" s="29">
        <v>0</v>
      </c>
      <c r="H2808" s="29">
        <v>0</v>
      </c>
    </row>
    <row r="2809" spans="1:8" x14ac:dyDescent="0.25">
      <c r="A2809" s="29" t="s">
        <v>36</v>
      </c>
      <c r="B2809" s="29">
        <v>168</v>
      </c>
      <c r="C2809" s="29">
        <v>129</v>
      </c>
      <c r="D2809" s="29">
        <v>39</v>
      </c>
      <c r="E2809" s="29">
        <v>0</v>
      </c>
      <c r="F2809" s="29">
        <v>0</v>
      </c>
      <c r="G2809" s="29">
        <v>0</v>
      </c>
      <c r="H2809" s="29">
        <v>0</v>
      </c>
    </row>
    <row r="2810" spans="1:8" x14ac:dyDescent="0.25">
      <c r="A2810" s="29" t="s">
        <v>37</v>
      </c>
      <c r="B2810" s="29">
        <v>100</v>
      </c>
      <c r="C2810" s="29">
        <v>75</v>
      </c>
      <c r="D2810" s="29">
        <v>25</v>
      </c>
      <c r="E2810" s="29">
        <v>0</v>
      </c>
      <c r="F2810" s="29">
        <v>0</v>
      </c>
      <c r="G2810" s="29">
        <v>0</v>
      </c>
      <c r="H2810" s="29">
        <v>0</v>
      </c>
    </row>
    <row r="2811" spans="1:8" x14ac:dyDescent="0.25">
      <c r="A2811" s="29" t="s">
        <v>38</v>
      </c>
      <c r="B2811" s="29">
        <v>7894</v>
      </c>
      <c r="C2811" s="29">
        <v>5437</v>
      </c>
      <c r="D2811" s="29">
        <v>2434</v>
      </c>
      <c r="E2811" s="29">
        <v>0</v>
      </c>
      <c r="F2811" s="29">
        <v>0</v>
      </c>
      <c r="G2811" s="29">
        <v>23</v>
      </c>
      <c r="H2811" s="29">
        <v>0</v>
      </c>
    </row>
    <row r="2812" spans="1:8" x14ac:dyDescent="0.25">
      <c r="A2812" s="29" t="s">
        <v>39</v>
      </c>
      <c r="B2812" s="29">
        <v>1556</v>
      </c>
      <c r="C2812" s="29">
        <v>1034</v>
      </c>
      <c r="D2812" s="29">
        <v>492</v>
      </c>
      <c r="E2812" s="29">
        <v>0</v>
      </c>
      <c r="F2812" s="29">
        <v>0</v>
      </c>
      <c r="G2812" s="29">
        <v>16</v>
      </c>
      <c r="H2812" s="29">
        <v>14</v>
      </c>
    </row>
    <row r="2813" spans="1:8" x14ac:dyDescent="0.25">
      <c r="A2813" s="29" t="s">
        <v>40</v>
      </c>
      <c r="B2813" s="29">
        <v>8633</v>
      </c>
      <c r="C2813" s="29">
        <v>7451</v>
      </c>
      <c r="D2813" s="29">
        <v>1169</v>
      </c>
      <c r="E2813" s="29">
        <v>0</v>
      </c>
      <c r="F2813" s="29">
        <v>0</v>
      </c>
      <c r="G2813" s="29">
        <v>13</v>
      </c>
      <c r="H2813" s="29">
        <v>0</v>
      </c>
    </row>
    <row r="2814" spans="1:8" x14ac:dyDescent="0.25">
      <c r="A2814" s="29" t="s">
        <v>41</v>
      </c>
      <c r="B2814" s="29">
        <v>0</v>
      </c>
      <c r="C2814" s="29">
        <v>0</v>
      </c>
      <c r="D2814" s="29">
        <v>0</v>
      </c>
      <c r="E2814" s="29">
        <v>0</v>
      </c>
      <c r="F2814" s="29">
        <v>0</v>
      </c>
      <c r="G2814" s="29">
        <v>0</v>
      </c>
      <c r="H2814" s="29">
        <v>0</v>
      </c>
    </row>
    <row r="2815" spans="1:8" x14ac:dyDescent="0.25">
      <c r="A2815" s="29" t="s">
        <v>42</v>
      </c>
      <c r="B2815" s="29">
        <v>0</v>
      </c>
      <c r="C2815" s="29">
        <v>0</v>
      </c>
      <c r="D2815" s="29">
        <v>0</v>
      </c>
      <c r="E2815" s="29">
        <v>0</v>
      </c>
      <c r="F2815" s="29">
        <v>0</v>
      </c>
      <c r="G2815" s="29">
        <v>0</v>
      </c>
      <c r="H2815" s="29">
        <v>0</v>
      </c>
    </row>
    <row r="2816" spans="1:8" x14ac:dyDescent="0.25">
      <c r="A2816" s="29" t="s">
        <v>43</v>
      </c>
      <c r="B2816" s="29">
        <v>0</v>
      </c>
      <c r="C2816" s="29">
        <v>0</v>
      </c>
      <c r="D2816" s="29">
        <v>0</v>
      </c>
      <c r="E2816" s="29">
        <v>0</v>
      </c>
      <c r="F2816" s="29">
        <v>0</v>
      </c>
      <c r="G2816" s="29">
        <v>0</v>
      </c>
      <c r="H2816" s="29">
        <v>0</v>
      </c>
    </row>
    <row r="2817" spans="1:8" x14ac:dyDescent="0.25">
      <c r="A2817" s="29" t="s">
        <v>44</v>
      </c>
      <c r="B2817" s="29">
        <v>0</v>
      </c>
      <c r="C2817" s="29">
        <v>0</v>
      </c>
      <c r="D2817" s="29">
        <v>0</v>
      </c>
      <c r="E2817" s="29">
        <v>0</v>
      </c>
      <c r="F2817" s="29">
        <v>0</v>
      </c>
      <c r="G2817" s="29">
        <v>0</v>
      </c>
      <c r="H2817" s="29">
        <v>0</v>
      </c>
    </row>
    <row r="2818" spans="1:8" x14ac:dyDescent="0.25">
      <c r="A2818" s="29" t="s">
        <v>45</v>
      </c>
      <c r="B2818" s="29">
        <v>0</v>
      </c>
      <c r="C2818" s="29">
        <v>0</v>
      </c>
      <c r="D2818" s="29">
        <v>0</v>
      </c>
      <c r="E2818" s="29">
        <v>0</v>
      </c>
      <c r="F2818" s="29">
        <v>0</v>
      </c>
      <c r="G2818" s="29">
        <v>0</v>
      </c>
      <c r="H2818" s="29">
        <v>0</v>
      </c>
    </row>
    <row r="2819" spans="1:8" x14ac:dyDescent="0.25">
      <c r="A2819" s="29" t="s">
        <v>46</v>
      </c>
      <c r="B2819" s="29">
        <v>0</v>
      </c>
      <c r="C2819" s="29">
        <v>0</v>
      </c>
      <c r="D2819" s="29">
        <v>0</v>
      </c>
      <c r="E2819" s="29">
        <v>0</v>
      </c>
      <c r="F2819" s="29">
        <v>0</v>
      </c>
      <c r="G2819" s="29">
        <v>0</v>
      </c>
      <c r="H2819" s="29">
        <v>0</v>
      </c>
    </row>
    <row r="2820" spans="1:8" x14ac:dyDescent="0.25">
      <c r="A2820" s="29" t="s">
        <v>47</v>
      </c>
      <c r="B2820" s="29">
        <v>0</v>
      </c>
      <c r="C2820" s="29">
        <v>0</v>
      </c>
      <c r="D2820" s="29">
        <v>0</v>
      </c>
      <c r="E2820" s="29">
        <v>0</v>
      </c>
      <c r="F2820" s="29">
        <v>0</v>
      </c>
      <c r="G2820" s="29">
        <v>0</v>
      </c>
      <c r="H2820" s="29">
        <v>0</v>
      </c>
    </row>
    <row r="2821" spans="1:8" x14ac:dyDescent="0.25">
      <c r="A2821" s="29" t="s">
        <v>48</v>
      </c>
      <c r="B2821" s="29">
        <v>0</v>
      </c>
      <c r="C2821" s="29">
        <v>0</v>
      </c>
      <c r="D2821" s="29">
        <v>0</v>
      </c>
      <c r="E2821" s="29">
        <v>0</v>
      </c>
      <c r="F2821" s="29">
        <v>0</v>
      </c>
      <c r="G2821" s="29">
        <v>0</v>
      </c>
      <c r="H2821" s="29">
        <v>0</v>
      </c>
    </row>
    <row r="2822" spans="1:8" x14ac:dyDescent="0.25">
      <c r="A2822" s="29" t="s">
        <v>49</v>
      </c>
      <c r="B2822" s="29">
        <v>0</v>
      </c>
      <c r="C2822" s="29">
        <v>0</v>
      </c>
      <c r="D2822" s="29">
        <v>0</v>
      </c>
      <c r="E2822" s="29">
        <v>0</v>
      </c>
      <c r="F2822" s="29">
        <v>0</v>
      </c>
      <c r="G2822" s="29">
        <v>0</v>
      </c>
      <c r="H2822" s="29">
        <v>0</v>
      </c>
    </row>
    <row r="2823" spans="1:8" x14ac:dyDescent="0.25">
      <c r="A2823" s="29" t="s">
        <v>456</v>
      </c>
      <c r="B2823" s="29"/>
      <c r="C2823" s="29"/>
      <c r="D2823" s="29"/>
      <c r="E2823" s="29"/>
      <c r="F2823" s="29"/>
      <c r="G2823" s="29"/>
      <c r="H2823" s="29"/>
    </row>
    <row r="2824" spans="1:8" x14ac:dyDescent="0.25">
      <c r="A2824" s="29" t="s">
        <v>24</v>
      </c>
      <c r="B2824" s="29" t="s">
        <v>1</v>
      </c>
      <c r="C2824" s="29" t="s">
        <v>2</v>
      </c>
      <c r="D2824" s="29" t="s">
        <v>3</v>
      </c>
      <c r="E2824" s="29" t="s">
        <v>4</v>
      </c>
      <c r="F2824" s="29" t="s">
        <v>5</v>
      </c>
      <c r="G2824" s="29" t="s">
        <v>6</v>
      </c>
      <c r="H2824" s="29" t="s">
        <v>7</v>
      </c>
    </row>
    <row r="2825" spans="1:8" x14ac:dyDescent="0.25">
      <c r="A2825" s="29" t="s">
        <v>8</v>
      </c>
      <c r="B2825" s="29" t="s">
        <v>9</v>
      </c>
      <c r="C2825" s="29" t="s">
        <v>9</v>
      </c>
      <c r="D2825" s="29" t="s">
        <v>9</v>
      </c>
      <c r="E2825" s="29" t="s">
        <v>9</v>
      </c>
      <c r="F2825" s="29" t="s">
        <v>9</v>
      </c>
      <c r="G2825" s="29" t="s">
        <v>9</v>
      </c>
      <c r="H2825" s="29" t="s">
        <v>9</v>
      </c>
    </row>
    <row r="2826" spans="1:8" x14ac:dyDescent="0.25">
      <c r="A2826" s="29" t="s">
        <v>50</v>
      </c>
      <c r="B2826" s="29">
        <v>581764</v>
      </c>
      <c r="C2826" s="29">
        <v>374693</v>
      </c>
      <c r="D2826" s="29">
        <v>203534</v>
      </c>
      <c r="E2826" s="29">
        <v>0</v>
      </c>
      <c r="F2826" s="29">
        <v>0</v>
      </c>
      <c r="G2826" s="29">
        <v>1745</v>
      </c>
      <c r="H2826" s="29">
        <v>1792</v>
      </c>
    </row>
    <row r="2827" spans="1:8" x14ac:dyDescent="0.25">
      <c r="A2827" s="29" t="s">
        <v>51</v>
      </c>
      <c r="B2827" s="29">
        <v>130980</v>
      </c>
      <c r="C2827" s="29">
        <v>105475</v>
      </c>
      <c r="D2827" s="29">
        <v>25258</v>
      </c>
      <c r="E2827" s="29">
        <v>0</v>
      </c>
      <c r="F2827" s="29">
        <v>0</v>
      </c>
      <c r="G2827" s="29">
        <v>0</v>
      </c>
      <c r="H2827" s="29">
        <v>247</v>
      </c>
    </row>
    <row r="2828" spans="1:8" x14ac:dyDescent="0.25">
      <c r="A2828" s="29" t="s">
        <v>52</v>
      </c>
      <c r="B2828" s="29">
        <v>452743</v>
      </c>
      <c r="C2828" s="29">
        <v>433722</v>
      </c>
      <c r="D2828" s="29">
        <v>19021</v>
      </c>
      <c r="E2828" s="29">
        <v>0</v>
      </c>
      <c r="F2828" s="29">
        <v>0</v>
      </c>
      <c r="G2828" s="29">
        <v>0</v>
      </c>
      <c r="H2828" s="29">
        <v>0</v>
      </c>
    </row>
    <row r="2829" spans="1:8" x14ac:dyDescent="0.25">
      <c r="A2829" s="29" t="s">
        <v>53</v>
      </c>
      <c r="B2829" s="29">
        <v>27828</v>
      </c>
      <c r="C2829" s="29">
        <v>15568</v>
      </c>
      <c r="D2829" s="29">
        <v>12260</v>
      </c>
      <c r="E2829" s="29">
        <v>0</v>
      </c>
      <c r="F2829" s="29">
        <v>0</v>
      </c>
      <c r="G2829" s="29">
        <v>0</v>
      </c>
      <c r="H2829" s="29">
        <v>0</v>
      </c>
    </row>
    <row r="2830" spans="1:8" x14ac:dyDescent="0.25">
      <c r="A2830" s="29" t="s">
        <v>54</v>
      </c>
      <c r="B2830" s="29">
        <v>1346431</v>
      </c>
      <c r="C2830" s="29">
        <v>1167311</v>
      </c>
      <c r="D2830" s="29">
        <v>178444</v>
      </c>
      <c r="E2830" s="29">
        <v>0</v>
      </c>
      <c r="F2830" s="29">
        <v>0</v>
      </c>
      <c r="G2830" s="29">
        <v>0</v>
      </c>
      <c r="H2830" s="29">
        <v>676</v>
      </c>
    </row>
    <row r="2831" spans="1:8" x14ac:dyDescent="0.25">
      <c r="A2831" s="29" t="s">
        <v>55</v>
      </c>
      <c r="B2831" s="29">
        <v>3410196</v>
      </c>
      <c r="C2831" s="29">
        <v>2486441</v>
      </c>
      <c r="D2831" s="29">
        <v>923074</v>
      </c>
      <c r="E2831" s="29">
        <v>0</v>
      </c>
      <c r="F2831" s="29">
        <v>0</v>
      </c>
      <c r="G2831" s="29">
        <v>0</v>
      </c>
      <c r="H2831" s="29">
        <v>681</v>
      </c>
    </row>
    <row r="2832" spans="1:8" x14ac:dyDescent="0.25">
      <c r="A2832" s="29" t="s">
        <v>56</v>
      </c>
      <c r="B2832" s="29">
        <v>265955</v>
      </c>
      <c r="C2832" s="29">
        <v>186820</v>
      </c>
      <c r="D2832" s="29">
        <v>78660</v>
      </c>
      <c r="E2832" s="29">
        <v>0</v>
      </c>
      <c r="F2832" s="29">
        <v>0</v>
      </c>
      <c r="G2832" s="29">
        <v>0</v>
      </c>
      <c r="H2832" s="29">
        <v>475</v>
      </c>
    </row>
    <row r="2833" spans="1:8" x14ac:dyDescent="0.25">
      <c r="A2833" s="29" t="s">
        <v>57</v>
      </c>
      <c r="B2833" s="29">
        <v>140449</v>
      </c>
      <c r="C2833" s="29">
        <v>102700</v>
      </c>
      <c r="D2833" s="29">
        <v>36894</v>
      </c>
      <c r="E2833" s="29">
        <v>0</v>
      </c>
      <c r="F2833" s="29">
        <v>0</v>
      </c>
      <c r="G2833" s="29">
        <v>0</v>
      </c>
      <c r="H2833" s="29">
        <v>855</v>
      </c>
    </row>
    <row r="2834" spans="1:8" x14ac:dyDescent="0.25">
      <c r="A2834" s="29" t="s">
        <v>58</v>
      </c>
      <c r="B2834" s="29">
        <v>209016</v>
      </c>
      <c r="C2834" s="29">
        <v>150521</v>
      </c>
      <c r="D2834" s="29">
        <v>55459</v>
      </c>
      <c r="E2834" s="29">
        <v>0</v>
      </c>
      <c r="F2834" s="29">
        <v>0</v>
      </c>
      <c r="G2834" s="29">
        <v>0</v>
      </c>
      <c r="H2834" s="29">
        <v>3036</v>
      </c>
    </row>
    <row r="2835" spans="1:8" x14ac:dyDescent="0.25">
      <c r="A2835" s="29" t="s">
        <v>59</v>
      </c>
      <c r="B2835" s="29">
        <v>26568</v>
      </c>
      <c r="C2835" s="29">
        <v>3232</v>
      </c>
      <c r="D2835" s="29">
        <v>23336</v>
      </c>
      <c r="E2835" s="29">
        <v>0</v>
      </c>
      <c r="F2835" s="29">
        <v>0</v>
      </c>
      <c r="G2835" s="29">
        <v>0</v>
      </c>
      <c r="H2835" s="29">
        <v>0</v>
      </c>
    </row>
    <row r="2836" spans="1:8" x14ac:dyDescent="0.25">
      <c r="A2836" s="29" t="s">
        <v>457</v>
      </c>
      <c r="B2836" s="29"/>
      <c r="C2836" s="29"/>
      <c r="D2836" s="29"/>
      <c r="E2836" s="29"/>
      <c r="F2836" s="29"/>
      <c r="G2836" s="29"/>
      <c r="H2836" s="29"/>
    </row>
    <row r="2837" spans="1:8" x14ac:dyDescent="0.25">
      <c r="A2837" s="29" t="s">
        <v>60</v>
      </c>
      <c r="B2837" s="29" t="s">
        <v>1</v>
      </c>
      <c r="C2837" s="29" t="s">
        <v>2</v>
      </c>
      <c r="D2837" s="29" t="s">
        <v>3</v>
      </c>
      <c r="E2837" s="29" t="s">
        <v>4</v>
      </c>
      <c r="F2837" s="29" t="s">
        <v>5</v>
      </c>
      <c r="G2837" s="29" t="s">
        <v>6</v>
      </c>
      <c r="H2837" s="29" t="s">
        <v>7</v>
      </c>
    </row>
    <row r="2838" spans="1:8" x14ac:dyDescent="0.25">
      <c r="A2838" s="29" t="s">
        <v>8</v>
      </c>
      <c r="B2838" s="29" t="s">
        <v>35</v>
      </c>
      <c r="C2838" s="29" t="s">
        <v>35</v>
      </c>
      <c r="D2838" s="29" t="s">
        <v>35</v>
      </c>
      <c r="E2838" s="29" t="s">
        <v>35</v>
      </c>
      <c r="F2838" s="29" t="s">
        <v>35</v>
      </c>
      <c r="G2838" s="29" t="s">
        <v>35</v>
      </c>
      <c r="H2838" s="29" t="s">
        <v>35</v>
      </c>
    </row>
    <row r="2839" spans="1:8" x14ac:dyDescent="0.25">
      <c r="A2839" s="29" t="s">
        <v>61</v>
      </c>
      <c r="B2839" s="29">
        <v>0</v>
      </c>
      <c r="C2839" s="29">
        <v>0</v>
      </c>
      <c r="D2839" s="29">
        <v>0</v>
      </c>
      <c r="E2839" s="29">
        <v>0</v>
      </c>
      <c r="F2839" s="29">
        <v>0</v>
      </c>
      <c r="G2839" s="29">
        <v>0</v>
      </c>
      <c r="H2839" s="29">
        <v>0</v>
      </c>
    </row>
    <row r="2840" spans="1:8" x14ac:dyDescent="0.25">
      <c r="A2840" s="29" t="s">
        <v>62</v>
      </c>
      <c r="B2840" s="29">
        <v>0</v>
      </c>
      <c r="C2840" s="29">
        <v>0</v>
      </c>
      <c r="D2840" s="29">
        <v>0</v>
      </c>
      <c r="E2840" s="29">
        <v>0</v>
      </c>
      <c r="F2840" s="29">
        <v>0</v>
      </c>
      <c r="G2840" s="29">
        <v>0</v>
      </c>
      <c r="H2840" s="29">
        <v>0</v>
      </c>
    </row>
    <row r="2841" spans="1:8" x14ac:dyDescent="0.25">
      <c r="A2841" s="29" t="s">
        <v>63</v>
      </c>
      <c r="B2841" s="29">
        <v>0</v>
      </c>
      <c r="C2841" s="29">
        <v>0</v>
      </c>
      <c r="D2841" s="29">
        <v>0</v>
      </c>
      <c r="E2841" s="29">
        <v>0</v>
      </c>
      <c r="F2841" s="29">
        <v>0</v>
      </c>
      <c r="G2841" s="29">
        <v>0</v>
      </c>
      <c r="H2841" s="29">
        <v>0</v>
      </c>
    </row>
    <row r="2842" spans="1:8" x14ac:dyDescent="0.25">
      <c r="A2842" s="29" t="s">
        <v>64</v>
      </c>
      <c r="B2842" s="29">
        <v>0</v>
      </c>
      <c r="C2842" s="29">
        <v>0</v>
      </c>
      <c r="D2842" s="29">
        <v>0</v>
      </c>
      <c r="E2842" s="29">
        <v>0</v>
      </c>
      <c r="F2842" s="29">
        <v>0</v>
      </c>
      <c r="G2842" s="29">
        <v>0</v>
      </c>
      <c r="H2842" s="29">
        <v>0</v>
      </c>
    </row>
    <row r="2843" spans="1:8" x14ac:dyDescent="0.25">
      <c r="A2843" s="29" t="s">
        <v>65</v>
      </c>
      <c r="B2843" s="29">
        <v>0</v>
      </c>
      <c r="C2843" s="29">
        <v>0</v>
      </c>
      <c r="D2843" s="29">
        <v>0</v>
      </c>
      <c r="E2843" s="29">
        <v>0</v>
      </c>
      <c r="F2843" s="29">
        <v>0</v>
      </c>
      <c r="G2843" s="29">
        <v>0</v>
      </c>
      <c r="H2843" s="29">
        <v>0</v>
      </c>
    </row>
    <row r="2844" spans="1:8" x14ac:dyDescent="0.25">
      <c r="A2844" s="29" t="s">
        <v>66</v>
      </c>
      <c r="B2844" s="29">
        <v>0</v>
      </c>
      <c r="C2844" s="29">
        <v>0</v>
      </c>
      <c r="D2844" s="29">
        <v>0</v>
      </c>
      <c r="E2844" s="29">
        <v>0</v>
      </c>
      <c r="F2844" s="29">
        <v>0</v>
      </c>
      <c r="G2844" s="29">
        <v>0</v>
      </c>
      <c r="H2844" s="29">
        <v>0</v>
      </c>
    </row>
    <row r="2845" spans="1:8" x14ac:dyDescent="0.25">
      <c r="A2845" s="29" t="s">
        <v>67</v>
      </c>
      <c r="B2845" s="29">
        <v>503</v>
      </c>
      <c r="C2845" s="29">
        <v>277</v>
      </c>
      <c r="D2845" s="29">
        <v>153</v>
      </c>
      <c r="E2845" s="29">
        <v>0</v>
      </c>
      <c r="F2845" s="29">
        <v>0</v>
      </c>
      <c r="G2845" s="29">
        <v>0</v>
      </c>
      <c r="H2845" s="29">
        <v>73</v>
      </c>
    </row>
    <row r="2846" spans="1:8" x14ac:dyDescent="0.25">
      <c r="A2846" s="29" t="s">
        <v>68</v>
      </c>
      <c r="B2846" s="29">
        <v>182</v>
      </c>
      <c r="C2846" s="29">
        <v>132</v>
      </c>
      <c r="D2846" s="29">
        <v>38</v>
      </c>
      <c r="E2846" s="29">
        <v>0</v>
      </c>
      <c r="F2846" s="29">
        <v>0</v>
      </c>
      <c r="G2846" s="29">
        <v>0</v>
      </c>
      <c r="H2846" s="29">
        <v>12</v>
      </c>
    </row>
    <row r="2847" spans="1:8" x14ac:dyDescent="0.25">
      <c r="A2847" s="29" t="s">
        <v>69</v>
      </c>
      <c r="B2847" s="29">
        <v>332</v>
      </c>
      <c r="C2847" s="29">
        <v>248</v>
      </c>
      <c r="D2847" s="29">
        <v>51</v>
      </c>
      <c r="E2847" s="29">
        <v>0</v>
      </c>
      <c r="F2847" s="29">
        <v>0</v>
      </c>
      <c r="G2847" s="29">
        <v>0</v>
      </c>
      <c r="H2847" s="29">
        <v>33</v>
      </c>
    </row>
    <row r="2848" spans="1:8" x14ac:dyDescent="0.25">
      <c r="A2848" s="29" t="s">
        <v>70</v>
      </c>
      <c r="B2848" s="29">
        <v>197</v>
      </c>
      <c r="C2848" s="29">
        <v>150</v>
      </c>
      <c r="D2848" s="29">
        <v>32</v>
      </c>
      <c r="E2848" s="29">
        <v>0</v>
      </c>
      <c r="F2848" s="29">
        <v>0</v>
      </c>
      <c r="G2848" s="29">
        <v>0</v>
      </c>
      <c r="H2848" s="29">
        <v>15</v>
      </c>
    </row>
    <row r="2849" spans="1:8" x14ac:dyDescent="0.25">
      <c r="A2849" s="29" t="s">
        <v>71</v>
      </c>
      <c r="B2849" s="29">
        <v>391</v>
      </c>
      <c r="C2849" s="29">
        <v>272</v>
      </c>
      <c r="D2849" s="29">
        <v>100</v>
      </c>
      <c r="E2849" s="29">
        <v>0</v>
      </c>
      <c r="F2849" s="29">
        <v>0</v>
      </c>
      <c r="G2849" s="29">
        <v>0</v>
      </c>
      <c r="H2849" s="29">
        <v>19</v>
      </c>
    </row>
    <row r="2850" spans="1:8" x14ac:dyDescent="0.25">
      <c r="A2850" s="29" t="s">
        <v>72</v>
      </c>
      <c r="B2850" s="29">
        <v>704</v>
      </c>
      <c r="C2850" s="29">
        <v>671</v>
      </c>
      <c r="D2850" s="29">
        <v>17</v>
      </c>
      <c r="E2850" s="29">
        <v>0</v>
      </c>
      <c r="F2850" s="29">
        <v>0</v>
      </c>
      <c r="G2850" s="29">
        <v>0</v>
      </c>
      <c r="H2850" s="29">
        <v>16</v>
      </c>
    </row>
    <row r="2851" spans="1:8" x14ac:dyDescent="0.25">
      <c r="A2851" s="29" t="s">
        <v>73</v>
      </c>
      <c r="B2851" s="29">
        <v>668</v>
      </c>
      <c r="C2851" s="29">
        <v>361</v>
      </c>
      <c r="D2851" s="29">
        <v>265</v>
      </c>
      <c r="E2851" s="29">
        <v>0</v>
      </c>
      <c r="F2851" s="29">
        <v>0</v>
      </c>
      <c r="G2851" s="29">
        <v>0</v>
      </c>
      <c r="H2851" s="29">
        <v>42</v>
      </c>
    </row>
    <row r="2852" spans="1:8" x14ac:dyDescent="0.25">
      <c r="A2852" s="29" t="s">
        <v>74</v>
      </c>
      <c r="B2852" s="29">
        <v>207</v>
      </c>
      <c r="C2852" s="29">
        <v>142</v>
      </c>
      <c r="D2852" s="29">
        <v>43</v>
      </c>
      <c r="E2852" s="29">
        <v>0</v>
      </c>
      <c r="F2852" s="29">
        <v>0</v>
      </c>
      <c r="G2852" s="29">
        <v>0</v>
      </c>
      <c r="H2852" s="29">
        <v>22</v>
      </c>
    </row>
    <row r="2853" spans="1:8" x14ac:dyDescent="0.25">
      <c r="A2853" s="29" t="s">
        <v>75</v>
      </c>
      <c r="B2853" s="29">
        <v>134</v>
      </c>
      <c r="C2853" s="29">
        <v>92</v>
      </c>
      <c r="D2853" s="29">
        <v>36</v>
      </c>
      <c r="E2853" s="29">
        <v>0</v>
      </c>
      <c r="F2853" s="29">
        <v>0</v>
      </c>
      <c r="G2853" s="29">
        <v>0</v>
      </c>
      <c r="H2853" s="29">
        <v>6</v>
      </c>
    </row>
    <row r="2854" spans="1:8" x14ac:dyDescent="0.25">
      <c r="A2854" s="29" t="s">
        <v>76</v>
      </c>
      <c r="B2854" s="29">
        <v>113</v>
      </c>
      <c r="C2854" s="29">
        <v>76</v>
      </c>
      <c r="D2854" s="29">
        <v>36</v>
      </c>
      <c r="E2854" s="29">
        <v>0</v>
      </c>
      <c r="F2854" s="29">
        <v>0</v>
      </c>
      <c r="G2854" s="29">
        <v>0</v>
      </c>
      <c r="H2854" s="29">
        <v>1</v>
      </c>
    </row>
    <row r="2855" spans="1:8" x14ac:dyDescent="0.25">
      <c r="A2855" s="29" t="s">
        <v>77</v>
      </c>
      <c r="B2855" s="29">
        <v>559</v>
      </c>
      <c r="C2855" s="29">
        <v>492</v>
      </c>
      <c r="D2855" s="29">
        <v>65</v>
      </c>
      <c r="E2855" s="29">
        <v>0</v>
      </c>
      <c r="F2855" s="29">
        <v>0</v>
      </c>
      <c r="G2855" s="29">
        <v>0</v>
      </c>
      <c r="H2855" s="29">
        <v>2</v>
      </c>
    </row>
    <row r="2856" spans="1:8" x14ac:dyDescent="0.25">
      <c r="A2856" s="29" t="s">
        <v>78</v>
      </c>
      <c r="B2856" s="29">
        <v>796</v>
      </c>
      <c r="C2856" s="29">
        <v>781</v>
      </c>
      <c r="D2856" s="29">
        <v>14</v>
      </c>
      <c r="E2856" s="29">
        <v>0</v>
      </c>
      <c r="F2856" s="29">
        <v>0</v>
      </c>
      <c r="G2856" s="29">
        <v>0</v>
      </c>
      <c r="H2856" s="29">
        <v>1</v>
      </c>
    </row>
    <row r="2857" spans="1:8" x14ac:dyDescent="0.25">
      <c r="A2857" s="29" t="s">
        <v>79</v>
      </c>
      <c r="B2857" s="29">
        <v>2735</v>
      </c>
      <c r="C2857" s="29">
        <v>691</v>
      </c>
      <c r="D2857" s="29">
        <v>2036</v>
      </c>
      <c r="E2857" s="29">
        <v>0</v>
      </c>
      <c r="F2857" s="29">
        <v>0</v>
      </c>
      <c r="G2857" s="29">
        <v>0</v>
      </c>
      <c r="H2857" s="29">
        <v>8</v>
      </c>
    </row>
    <row r="2858" spans="1:8" x14ac:dyDescent="0.25">
      <c r="A2858" s="29" t="s">
        <v>80</v>
      </c>
      <c r="B2858" s="29">
        <v>1621</v>
      </c>
      <c r="C2858" s="29">
        <v>1187</v>
      </c>
      <c r="D2858" s="29">
        <v>424</v>
      </c>
      <c r="E2858" s="29">
        <v>0</v>
      </c>
      <c r="F2858" s="29">
        <v>0</v>
      </c>
      <c r="G2858" s="29">
        <v>0</v>
      </c>
      <c r="H2858" s="29">
        <v>10</v>
      </c>
    </row>
    <row r="2859" spans="1:8" x14ac:dyDescent="0.25">
      <c r="A2859" s="29" t="s">
        <v>81</v>
      </c>
      <c r="B2859" s="29">
        <v>772</v>
      </c>
      <c r="C2859" s="29">
        <v>480</v>
      </c>
      <c r="D2859" s="29">
        <v>292</v>
      </c>
      <c r="E2859" s="29">
        <v>0</v>
      </c>
      <c r="F2859" s="29">
        <v>0</v>
      </c>
      <c r="G2859" s="29">
        <v>0</v>
      </c>
      <c r="H2859" s="29">
        <v>0</v>
      </c>
    </row>
    <row r="2860" spans="1:8" x14ac:dyDescent="0.25">
      <c r="A2860" s="29" t="s">
        <v>82</v>
      </c>
      <c r="B2860" s="29">
        <v>1508</v>
      </c>
      <c r="C2860" s="29">
        <v>1022</v>
      </c>
      <c r="D2860" s="29">
        <v>484</v>
      </c>
      <c r="E2860" s="29">
        <v>0</v>
      </c>
      <c r="F2860" s="29">
        <v>0</v>
      </c>
      <c r="G2860" s="29">
        <v>0</v>
      </c>
      <c r="H2860" s="29">
        <v>2</v>
      </c>
    </row>
    <row r="2861" spans="1:8" x14ac:dyDescent="0.25">
      <c r="A2861" s="29" t="s">
        <v>83</v>
      </c>
      <c r="B2861" s="29">
        <v>2353</v>
      </c>
      <c r="C2861" s="29">
        <v>2051</v>
      </c>
      <c r="D2861" s="29">
        <v>301</v>
      </c>
      <c r="E2861" s="29">
        <v>0</v>
      </c>
      <c r="F2861" s="29">
        <v>0</v>
      </c>
      <c r="G2861" s="29">
        <v>0</v>
      </c>
      <c r="H2861" s="29">
        <v>1</v>
      </c>
    </row>
    <row r="2862" spans="1:8" x14ac:dyDescent="0.25">
      <c r="A2862" s="29" t="s">
        <v>84</v>
      </c>
      <c r="B2862" s="29">
        <v>2255</v>
      </c>
      <c r="C2862" s="29">
        <v>2055</v>
      </c>
      <c r="D2862" s="29">
        <v>200</v>
      </c>
      <c r="E2862" s="29">
        <v>0</v>
      </c>
      <c r="F2862" s="29">
        <v>0</v>
      </c>
      <c r="G2862" s="29">
        <v>0</v>
      </c>
      <c r="H2862" s="29">
        <v>0</v>
      </c>
    </row>
    <row r="2863" spans="1:8" x14ac:dyDescent="0.25">
      <c r="A2863" s="29" t="s">
        <v>85</v>
      </c>
      <c r="B2863" s="29">
        <v>22175</v>
      </c>
      <c r="C2863" s="29">
        <v>6335</v>
      </c>
      <c r="D2863" s="29">
        <v>15826</v>
      </c>
      <c r="E2863" s="29">
        <v>0</v>
      </c>
      <c r="F2863" s="29">
        <v>0</v>
      </c>
      <c r="G2863" s="29">
        <v>0</v>
      </c>
      <c r="H2863" s="29">
        <v>14</v>
      </c>
    </row>
    <row r="2864" spans="1:8" x14ac:dyDescent="0.25">
      <c r="A2864" s="29" t="s">
        <v>86</v>
      </c>
      <c r="B2864" s="29">
        <v>4844</v>
      </c>
      <c r="C2864" s="29">
        <v>3211</v>
      </c>
      <c r="D2864" s="29">
        <v>1624</v>
      </c>
      <c r="E2864" s="29">
        <v>0</v>
      </c>
      <c r="F2864" s="29">
        <v>0</v>
      </c>
      <c r="G2864" s="29">
        <v>0</v>
      </c>
      <c r="H2864" s="29">
        <v>9</v>
      </c>
    </row>
    <row r="2865" spans="1:8" x14ac:dyDescent="0.25">
      <c r="A2865" s="29" t="s">
        <v>87</v>
      </c>
      <c r="B2865" s="29">
        <v>2546</v>
      </c>
      <c r="C2865" s="29">
        <v>1699</v>
      </c>
      <c r="D2865" s="29">
        <v>847</v>
      </c>
      <c r="E2865" s="29">
        <v>0</v>
      </c>
      <c r="F2865" s="29">
        <v>0</v>
      </c>
      <c r="G2865" s="29">
        <v>0</v>
      </c>
      <c r="H2865" s="29">
        <v>0</v>
      </c>
    </row>
    <row r="2866" spans="1:8" x14ac:dyDescent="0.25">
      <c r="A2866" s="29" t="s">
        <v>88</v>
      </c>
      <c r="B2866" s="29">
        <v>4426</v>
      </c>
      <c r="C2866" s="29">
        <v>3029</v>
      </c>
      <c r="D2866" s="29">
        <v>1394</v>
      </c>
      <c r="E2866" s="29">
        <v>0</v>
      </c>
      <c r="F2866" s="29">
        <v>0</v>
      </c>
      <c r="G2866" s="29">
        <v>0</v>
      </c>
      <c r="H2866" s="29">
        <v>3</v>
      </c>
    </row>
    <row r="2867" spans="1:8" x14ac:dyDescent="0.25">
      <c r="A2867" s="29" t="s">
        <v>89</v>
      </c>
      <c r="B2867" s="29">
        <v>8930</v>
      </c>
      <c r="C2867" s="29">
        <v>7632</v>
      </c>
      <c r="D2867" s="29">
        <v>1295</v>
      </c>
      <c r="E2867" s="29">
        <v>0</v>
      </c>
      <c r="F2867" s="29">
        <v>0</v>
      </c>
      <c r="G2867" s="29">
        <v>0</v>
      </c>
      <c r="H2867" s="29">
        <v>3</v>
      </c>
    </row>
    <row r="2868" spans="1:8" x14ac:dyDescent="0.25">
      <c r="A2868" s="29" t="s">
        <v>90</v>
      </c>
      <c r="B2868" s="29">
        <v>7514</v>
      </c>
      <c r="C2868" s="29">
        <v>6505</v>
      </c>
      <c r="D2868" s="29">
        <v>1009</v>
      </c>
      <c r="E2868" s="29">
        <v>0</v>
      </c>
      <c r="F2868" s="29">
        <v>0</v>
      </c>
      <c r="G2868" s="29">
        <v>0</v>
      </c>
      <c r="H2868" s="29">
        <v>0</v>
      </c>
    </row>
    <row r="2869" spans="1:8" x14ac:dyDescent="0.25">
      <c r="A2869" s="29" t="s">
        <v>91</v>
      </c>
      <c r="B2869" s="29">
        <v>19024</v>
      </c>
      <c r="C2869" s="29">
        <v>6778</v>
      </c>
      <c r="D2869" s="29">
        <v>12239</v>
      </c>
      <c r="E2869" s="29">
        <v>0</v>
      </c>
      <c r="F2869" s="29">
        <v>0</v>
      </c>
      <c r="G2869" s="29">
        <v>0</v>
      </c>
      <c r="H2869" s="29">
        <v>7</v>
      </c>
    </row>
    <row r="2870" spans="1:8" x14ac:dyDescent="0.25">
      <c r="A2870" s="29" t="s">
        <v>92</v>
      </c>
      <c r="B2870" s="29">
        <v>5123</v>
      </c>
      <c r="C2870" s="29">
        <v>1796</v>
      </c>
      <c r="D2870" s="29">
        <v>3327</v>
      </c>
      <c r="E2870" s="29">
        <v>0</v>
      </c>
      <c r="F2870" s="29">
        <v>0</v>
      </c>
      <c r="G2870" s="29">
        <v>0</v>
      </c>
      <c r="H2870" s="29">
        <v>0</v>
      </c>
    </row>
    <row r="2871" spans="1:8" x14ac:dyDescent="0.25">
      <c r="A2871" s="29" t="s">
        <v>93</v>
      </c>
      <c r="B2871" s="29">
        <v>3412</v>
      </c>
      <c r="C2871" s="29">
        <v>3228</v>
      </c>
      <c r="D2871" s="29">
        <v>184</v>
      </c>
      <c r="E2871" s="29">
        <v>0</v>
      </c>
      <c r="F2871" s="29">
        <v>0</v>
      </c>
      <c r="G2871" s="29">
        <v>0</v>
      </c>
      <c r="H2871" s="29">
        <v>0</v>
      </c>
    </row>
    <row r="2872" spans="1:8" x14ac:dyDescent="0.25">
      <c r="A2872" s="29" t="s">
        <v>94</v>
      </c>
      <c r="B2872" s="29">
        <v>9759</v>
      </c>
      <c r="C2872" s="29">
        <v>6848</v>
      </c>
      <c r="D2872" s="29">
        <v>2911</v>
      </c>
      <c r="E2872" s="29">
        <v>0</v>
      </c>
      <c r="F2872" s="29">
        <v>0</v>
      </c>
      <c r="G2872" s="29">
        <v>0</v>
      </c>
      <c r="H2872" s="29">
        <v>0</v>
      </c>
    </row>
    <row r="2873" spans="1:8" x14ac:dyDescent="0.25">
      <c r="A2873" s="29" t="s">
        <v>95</v>
      </c>
      <c r="B2873" s="29">
        <v>5421</v>
      </c>
      <c r="C2873" s="29">
        <v>3929</v>
      </c>
      <c r="D2873" s="29">
        <v>1488</v>
      </c>
      <c r="E2873" s="29">
        <v>0</v>
      </c>
      <c r="F2873" s="29">
        <v>0</v>
      </c>
      <c r="G2873" s="29">
        <v>0</v>
      </c>
      <c r="H2873" s="29">
        <v>4</v>
      </c>
    </row>
    <row r="2874" spans="1:8" x14ac:dyDescent="0.25">
      <c r="A2874" s="29" t="s">
        <v>96</v>
      </c>
      <c r="B2874" s="29">
        <v>10476</v>
      </c>
      <c r="C2874" s="29">
        <v>8515</v>
      </c>
      <c r="D2874" s="29">
        <v>1961</v>
      </c>
      <c r="E2874" s="29">
        <v>0</v>
      </c>
      <c r="F2874" s="29">
        <v>0</v>
      </c>
      <c r="G2874" s="29">
        <v>0</v>
      </c>
      <c r="H2874" s="29">
        <v>0</v>
      </c>
    </row>
    <row r="2875" spans="1:8" x14ac:dyDescent="0.25">
      <c r="A2875" s="29" t="s">
        <v>97</v>
      </c>
      <c r="B2875" s="29">
        <v>1401</v>
      </c>
      <c r="C2875" s="29">
        <v>962</v>
      </c>
      <c r="D2875" s="29">
        <v>439</v>
      </c>
      <c r="E2875" s="29">
        <v>0</v>
      </c>
      <c r="F2875" s="29">
        <v>0</v>
      </c>
      <c r="G2875" s="29">
        <v>0</v>
      </c>
      <c r="H2875" s="29">
        <v>0</v>
      </c>
    </row>
    <row r="2876" spans="1:8" x14ac:dyDescent="0.25">
      <c r="A2876" s="29" t="s">
        <v>98</v>
      </c>
      <c r="B2876" s="29">
        <v>9487</v>
      </c>
      <c r="C2876" s="29">
        <v>8335</v>
      </c>
      <c r="D2876" s="29">
        <v>1152</v>
      </c>
      <c r="E2876" s="29">
        <v>0</v>
      </c>
      <c r="F2876" s="29">
        <v>0</v>
      </c>
      <c r="G2876" s="29">
        <v>0</v>
      </c>
      <c r="H2876" s="29">
        <v>0</v>
      </c>
    </row>
    <row r="2877" spans="1:8" x14ac:dyDescent="0.25">
      <c r="A2877" s="29" t="s">
        <v>99</v>
      </c>
      <c r="B2877" s="29">
        <v>8286</v>
      </c>
      <c r="C2877" s="29">
        <v>7978</v>
      </c>
      <c r="D2877" s="29">
        <v>308</v>
      </c>
      <c r="E2877" s="29">
        <v>0</v>
      </c>
      <c r="F2877" s="29">
        <v>0</v>
      </c>
      <c r="G2877" s="29">
        <v>0</v>
      </c>
      <c r="H2877" s="29">
        <v>0</v>
      </c>
    </row>
    <row r="2878" spans="1:8" x14ac:dyDescent="0.25">
      <c r="A2878" s="29" t="s">
        <v>100</v>
      </c>
      <c r="B2878" s="29">
        <v>1759</v>
      </c>
      <c r="C2878" s="29">
        <v>1095</v>
      </c>
      <c r="D2878" s="29">
        <v>664</v>
      </c>
      <c r="E2878" s="29">
        <v>0</v>
      </c>
      <c r="F2878" s="29">
        <v>0</v>
      </c>
      <c r="G2878" s="29">
        <v>0</v>
      </c>
      <c r="H2878" s="29">
        <v>0</v>
      </c>
    </row>
    <row r="2879" spans="1:8" x14ac:dyDescent="0.25">
      <c r="A2879" s="29" t="s">
        <v>101</v>
      </c>
      <c r="B2879" s="29">
        <v>3761</v>
      </c>
      <c r="C2879" s="29">
        <v>2934</v>
      </c>
      <c r="D2879" s="29">
        <v>827</v>
      </c>
      <c r="E2879" s="29">
        <v>0</v>
      </c>
      <c r="F2879" s="29">
        <v>0</v>
      </c>
      <c r="G2879" s="29">
        <v>0</v>
      </c>
      <c r="H2879" s="29">
        <v>0</v>
      </c>
    </row>
    <row r="2880" spans="1:8" x14ac:dyDescent="0.25">
      <c r="A2880" s="29" t="s">
        <v>102</v>
      </c>
      <c r="B2880" s="29">
        <v>2171</v>
      </c>
      <c r="C2880" s="29">
        <v>1572</v>
      </c>
      <c r="D2880" s="29">
        <v>599</v>
      </c>
      <c r="E2880" s="29">
        <v>0</v>
      </c>
      <c r="F2880" s="29">
        <v>0</v>
      </c>
      <c r="G2880" s="29">
        <v>0</v>
      </c>
      <c r="H2880" s="29">
        <v>0</v>
      </c>
    </row>
    <row r="2881" spans="1:8" x14ac:dyDescent="0.25">
      <c r="A2881" s="29" t="s">
        <v>458</v>
      </c>
      <c r="B2881" s="29"/>
      <c r="C2881" s="29"/>
      <c r="D2881" s="29"/>
      <c r="E2881" s="29"/>
      <c r="F2881" s="29"/>
      <c r="G2881" s="29"/>
      <c r="H2881" s="29"/>
    </row>
    <row r="2882" spans="1:8" x14ac:dyDescent="0.25">
      <c r="A2882" s="29" t="s">
        <v>0</v>
      </c>
      <c r="B2882" s="29" t="s">
        <v>1</v>
      </c>
      <c r="C2882" s="29" t="s">
        <v>2</v>
      </c>
      <c r="D2882" s="29" t="s">
        <v>3</v>
      </c>
      <c r="E2882" s="29" t="s">
        <v>4</v>
      </c>
      <c r="F2882" s="29" t="s">
        <v>5</v>
      </c>
      <c r="G2882" s="29" t="s">
        <v>6</v>
      </c>
      <c r="H2882" s="29" t="s">
        <v>7</v>
      </c>
    </row>
    <row r="2883" spans="1:8" x14ac:dyDescent="0.25">
      <c r="A2883" s="29" t="s">
        <v>8</v>
      </c>
      <c r="B2883" s="29" t="s">
        <v>9</v>
      </c>
      <c r="C2883" s="29" t="s">
        <v>9</v>
      </c>
      <c r="D2883" s="29" t="s">
        <v>9</v>
      </c>
      <c r="E2883" s="29" t="s">
        <v>9</v>
      </c>
      <c r="F2883" s="29" t="s">
        <v>9</v>
      </c>
      <c r="G2883" s="29" t="s">
        <v>9</v>
      </c>
      <c r="H2883" s="29" t="s">
        <v>9</v>
      </c>
    </row>
    <row r="2884" spans="1:8" x14ac:dyDescent="0.25">
      <c r="A2884" s="29" t="s">
        <v>10</v>
      </c>
      <c r="B2884" s="29">
        <v>0</v>
      </c>
      <c r="C2884" s="29">
        <v>0</v>
      </c>
      <c r="D2884" s="29">
        <v>0</v>
      </c>
      <c r="E2884" s="29">
        <v>0</v>
      </c>
      <c r="F2884" s="29">
        <v>0</v>
      </c>
      <c r="G2884" s="29">
        <v>0</v>
      </c>
      <c r="H2884" s="29">
        <v>0</v>
      </c>
    </row>
    <row r="2885" spans="1:8" x14ac:dyDescent="0.25">
      <c r="A2885" s="29" t="s">
        <v>11</v>
      </c>
      <c r="B2885" s="29">
        <v>0</v>
      </c>
      <c r="C2885" s="29">
        <v>0</v>
      </c>
      <c r="D2885" s="29">
        <v>0</v>
      </c>
      <c r="E2885" s="29">
        <v>0</v>
      </c>
      <c r="F2885" s="29">
        <v>0</v>
      </c>
      <c r="G2885" s="29">
        <v>0</v>
      </c>
      <c r="H2885" s="29">
        <v>0</v>
      </c>
    </row>
    <row r="2886" spans="1:8" x14ac:dyDescent="0.25">
      <c r="A2886" s="29" t="s">
        <v>12</v>
      </c>
      <c r="B2886" s="29">
        <v>0</v>
      </c>
      <c r="C2886" s="29">
        <v>0</v>
      </c>
      <c r="D2886" s="29">
        <v>0</v>
      </c>
      <c r="E2886" s="29">
        <v>0</v>
      </c>
      <c r="F2886" s="29">
        <v>0</v>
      </c>
      <c r="G2886" s="29">
        <v>0</v>
      </c>
      <c r="H2886" s="29">
        <v>0</v>
      </c>
    </row>
    <row r="2887" spans="1:8" x14ac:dyDescent="0.25">
      <c r="A2887" s="29" t="s">
        <v>13</v>
      </c>
      <c r="B2887" s="29">
        <v>0</v>
      </c>
      <c r="C2887" s="29">
        <v>0</v>
      </c>
      <c r="D2887" s="29">
        <v>0</v>
      </c>
      <c r="E2887" s="29">
        <v>0</v>
      </c>
      <c r="F2887" s="29">
        <v>0</v>
      </c>
      <c r="G2887" s="29">
        <v>0</v>
      </c>
      <c r="H2887" s="29">
        <v>0</v>
      </c>
    </row>
    <row r="2888" spans="1:8" x14ac:dyDescent="0.25">
      <c r="A2888" s="29" t="s">
        <v>14</v>
      </c>
      <c r="B2888" s="29">
        <v>0</v>
      </c>
      <c r="C2888" s="29">
        <v>0</v>
      </c>
      <c r="D2888" s="29">
        <v>0</v>
      </c>
      <c r="E2888" s="29">
        <v>0</v>
      </c>
      <c r="F2888" s="29">
        <v>0</v>
      </c>
      <c r="G2888" s="29">
        <v>0</v>
      </c>
      <c r="H2888" s="29">
        <v>0</v>
      </c>
    </row>
    <row r="2889" spans="1:8" x14ac:dyDescent="0.25">
      <c r="A2889" s="29" t="s">
        <v>15</v>
      </c>
      <c r="B2889" s="29">
        <v>0</v>
      </c>
      <c r="C2889" s="29">
        <v>0</v>
      </c>
      <c r="D2889" s="29">
        <v>0</v>
      </c>
      <c r="E2889" s="29">
        <v>0</v>
      </c>
      <c r="F2889" s="29">
        <v>0</v>
      </c>
      <c r="G2889" s="29">
        <v>0</v>
      </c>
      <c r="H2889" s="29">
        <v>0</v>
      </c>
    </row>
    <row r="2890" spans="1:8" x14ac:dyDescent="0.25">
      <c r="A2890" s="29" t="s">
        <v>16</v>
      </c>
      <c r="B2890" s="29">
        <v>0</v>
      </c>
      <c r="C2890" s="29">
        <v>0</v>
      </c>
      <c r="D2890" s="29">
        <v>0</v>
      </c>
      <c r="E2890" s="29">
        <v>0</v>
      </c>
      <c r="F2890" s="29">
        <v>0</v>
      </c>
      <c r="G2890" s="29">
        <v>0</v>
      </c>
      <c r="H2890" s="29">
        <v>0</v>
      </c>
    </row>
    <row r="2891" spans="1:8" x14ac:dyDescent="0.25">
      <c r="A2891" s="29" t="s">
        <v>17</v>
      </c>
      <c r="B2891" s="29">
        <v>0</v>
      </c>
      <c r="C2891" s="29">
        <v>0</v>
      </c>
      <c r="D2891" s="29">
        <v>0</v>
      </c>
      <c r="E2891" s="29">
        <v>0</v>
      </c>
      <c r="F2891" s="29">
        <v>0</v>
      </c>
      <c r="G2891" s="29">
        <v>0</v>
      </c>
      <c r="H2891" s="29">
        <v>0</v>
      </c>
    </row>
    <row r="2892" spans="1:8" x14ac:dyDescent="0.25">
      <c r="A2892" s="29" t="s">
        <v>18</v>
      </c>
      <c r="B2892" s="29">
        <v>0</v>
      </c>
      <c r="C2892" s="29">
        <v>0</v>
      </c>
      <c r="D2892" s="29">
        <v>0</v>
      </c>
      <c r="E2892" s="29">
        <v>0</v>
      </c>
      <c r="F2892" s="29">
        <v>0</v>
      </c>
      <c r="G2892" s="29">
        <v>0</v>
      </c>
      <c r="H2892" s="29">
        <v>0</v>
      </c>
    </row>
    <row r="2893" spans="1:8" x14ac:dyDescent="0.25">
      <c r="A2893" s="29" t="s">
        <v>19</v>
      </c>
      <c r="B2893" s="29">
        <v>0</v>
      </c>
      <c r="C2893" s="29">
        <v>0</v>
      </c>
      <c r="D2893" s="29">
        <v>0</v>
      </c>
      <c r="E2893" s="29">
        <v>0</v>
      </c>
      <c r="F2893" s="29">
        <v>0</v>
      </c>
      <c r="G2893" s="29">
        <v>0</v>
      </c>
      <c r="H2893" s="29">
        <v>0</v>
      </c>
    </row>
    <row r="2894" spans="1:8" x14ac:dyDescent="0.25">
      <c r="A2894" s="29" t="s">
        <v>20</v>
      </c>
      <c r="B2894" s="29">
        <v>1</v>
      </c>
      <c r="C2894" s="29">
        <v>0</v>
      </c>
      <c r="D2894" s="29">
        <v>0</v>
      </c>
      <c r="E2894" s="29">
        <v>0</v>
      </c>
      <c r="F2894" s="29">
        <v>0</v>
      </c>
      <c r="G2894" s="29">
        <v>0</v>
      </c>
      <c r="H2894" s="29">
        <v>1</v>
      </c>
    </row>
    <row r="2895" spans="1:8" x14ac:dyDescent="0.25">
      <c r="A2895" s="29" t="s">
        <v>21</v>
      </c>
      <c r="B2895" s="29">
        <v>0</v>
      </c>
      <c r="C2895" s="29">
        <v>0</v>
      </c>
      <c r="D2895" s="29">
        <v>0</v>
      </c>
      <c r="E2895" s="29">
        <v>0</v>
      </c>
      <c r="F2895" s="29">
        <v>0</v>
      </c>
      <c r="G2895" s="29">
        <v>0</v>
      </c>
      <c r="H2895" s="29">
        <v>0</v>
      </c>
    </row>
    <row r="2896" spans="1:8" x14ac:dyDescent="0.25">
      <c r="A2896" s="29" t="s">
        <v>22</v>
      </c>
      <c r="B2896" s="29">
        <v>0</v>
      </c>
      <c r="C2896" s="29">
        <v>0</v>
      </c>
      <c r="D2896" s="29">
        <v>0</v>
      </c>
      <c r="E2896" s="29">
        <v>0</v>
      </c>
      <c r="F2896" s="29">
        <v>0</v>
      </c>
      <c r="G2896" s="29">
        <v>0</v>
      </c>
      <c r="H2896" s="29">
        <v>0</v>
      </c>
    </row>
    <row r="2897" spans="1:8" x14ac:dyDescent="0.25">
      <c r="A2897" s="29" t="s">
        <v>459</v>
      </c>
      <c r="B2897" s="29"/>
      <c r="C2897" s="29"/>
      <c r="D2897" s="29"/>
      <c r="E2897" s="29"/>
      <c r="F2897" s="29"/>
      <c r="G2897" s="29"/>
      <c r="H2897" s="29"/>
    </row>
    <row r="2898" spans="1:8" x14ac:dyDescent="0.25">
      <c r="A2898" s="29" t="s">
        <v>23</v>
      </c>
      <c r="B2898" s="29" t="s">
        <v>1</v>
      </c>
      <c r="C2898" s="29" t="s">
        <v>2</v>
      </c>
      <c r="D2898" s="29" t="s">
        <v>3</v>
      </c>
      <c r="E2898" s="29" t="s">
        <v>4</v>
      </c>
      <c r="F2898" s="29" t="s">
        <v>5</v>
      </c>
      <c r="G2898" s="29" t="s">
        <v>6</v>
      </c>
      <c r="H2898" s="29" t="s">
        <v>7</v>
      </c>
    </row>
    <row r="2899" spans="1:8" x14ac:dyDescent="0.25">
      <c r="A2899" s="29" t="s">
        <v>8</v>
      </c>
      <c r="B2899" s="29" t="s">
        <v>9</v>
      </c>
      <c r="C2899" s="29" t="s">
        <v>9</v>
      </c>
      <c r="D2899" s="29" t="s">
        <v>9</v>
      </c>
      <c r="E2899" s="29" t="s">
        <v>9</v>
      </c>
      <c r="F2899" s="29" t="s">
        <v>9</v>
      </c>
      <c r="G2899" s="29" t="s">
        <v>9</v>
      </c>
      <c r="H2899" s="29" t="s">
        <v>9</v>
      </c>
    </row>
    <row r="2900" spans="1:8" x14ac:dyDescent="0.25">
      <c r="A2900" s="29" t="s">
        <v>10</v>
      </c>
      <c r="B2900" s="29">
        <v>0</v>
      </c>
      <c r="C2900" s="29">
        <v>0</v>
      </c>
      <c r="D2900" s="29">
        <v>0</v>
      </c>
      <c r="E2900" s="29">
        <v>0</v>
      </c>
      <c r="F2900" s="29">
        <v>0</v>
      </c>
      <c r="G2900" s="29">
        <v>0</v>
      </c>
      <c r="H2900" s="29">
        <v>0</v>
      </c>
    </row>
    <row r="2901" spans="1:8" x14ac:dyDescent="0.25">
      <c r="A2901" s="29" t="s">
        <v>11</v>
      </c>
      <c r="B2901" s="29">
        <v>0</v>
      </c>
      <c r="C2901" s="29">
        <v>0</v>
      </c>
      <c r="D2901" s="29">
        <v>0</v>
      </c>
      <c r="E2901" s="29">
        <v>0</v>
      </c>
      <c r="F2901" s="29">
        <v>0</v>
      </c>
      <c r="G2901" s="29">
        <v>0</v>
      </c>
      <c r="H2901" s="29">
        <v>0</v>
      </c>
    </row>
    <row r="2902" spans="1:8" x14ac:dyDescent="0.25">
      <c r="A2902" s="29" t="s">
        <v>12</v>
      </c>
      <c r="B2902" s="29">
        <v>0</v>
      </c>
      <c r="C2902" s="29">
        <v>0</v>
      </c>
      <c r="D2902" s="29">
        <v>0</v>
      </c>
      <c r="E2902" s="29">
        <v>0</v>
      </c>
      <c r="F2902" s="29">
        <v>0</v>
      </c>
      <c r="G2902" s="29">
        <v>0</v>
      </c>
      <c r="H2902" s="29">
        <v>0</v>
      </c>
    </row>
    <row r="2903" spans="1:8" x14ac:dyDescent="0.25">
      <c r="A2903" s="29" t="s">
        <v>13</v>
      </c>
      <c r="B2903" s="29">
        <v>0</v>
      </c>
      <c r="C2903" s="29">
        <v>0</v>
      </c>
      <c r="D2903" s="29">
        <v>0</v>
      </c>
      <c r="E2903" s="29">
        <v>0</v>
      </c>
      <c r="F2903" s="29">
        <v>0</v>
      </c>
      <c r="G2903" s="29">
        <v>0</v>
      </c>
      <c r="H2903" s="29">
        <v>0</v>
      </c>
    </row>
    <row r="2904" spans="1:8" x14ac:dyDescent="0.25">
      <c r="A2904" s="29" t="s">
        <v>14</v>
      </c>
      <c r="B2904" s="29">
        <v>0</v>
      </c>
      <c r="C2904" s="29">
        <v>0</v>
      </c>
      <c r="D2904" s="29">
        <v>0</v>
      </c>
      <c r="E2904" s="29">
        <v>0</v>
      </c>
      <c r="F2904" s="29">
        <v>0</v>
      </c>
      <c r="G2904" s="29">
        <v>0</v>
      </c>
      <c r="H2904" s="29">
        <v>0</v>
      </c>
    </row>
    <row r="2905" spans="1:8" x14ac:dyDescent="0.25">
      <c r="A2905" s="29" t="s">
        <v>15</v>
      </c>
      <c r="B2905" s="29">
        <v>0</v>
      </c>
      <c r="C2905" s="29">
        <v>0</v>
      </c>
      <c r="D2905" s="29">
        <v>0</v>
      </c>
      <c r="E2905" s="29">
        <v>0</v>
      </c>
      <c r="F2905" s="29">
        <v>0</v>
      </c>
      <c r="G2905" s="29">
        <v>0</v>
      </c>
      <c r="H2905" s="29">
        <v>0</v>
      </c>
    </row>
    <row r="2906" spans="1:8" x14ac:dyDescent="0.25">
      <c r="A2906" s="29" t="s">
        <v>16</v>
      </c>
      <c r="B2906" s="29">
        <v>0</v>
      </c>
      <c r="C2906" s="29">
        <v>0</v>
      </c>
      <c r="D2906" s="29">
        <v>0</v>
      </c>
      <c r="E2906" s="29">
        <v>0</v>
      </c>
      <c r="F2906" s="29">
        <v>0</v>
      </c>
      <c r="G2906" s="29">
        <v>0</v>
      </c>
      <c r="H2906" s="29">
        <v>0</v>
      </c>
    </row>
    <row r="2907" spans="1:8" x14ac:dyDescent="0.25">
      <c r="A2907" s="29" t="s">
        <v>17</v>
      </c>
      <c r="B2907" s="29">
        <v>0</v>
      </c>
      <c r="C2907" s="29">
        <v>0</v>
      </c>
      <c r="D2907" s="29">
        <v>0</v>
      </c>
      <c r="E2907" s="29">
        <v>0</v>
      </c>
      <c r="F2907" s="29">
        <v>0</v>
      </c>
      <c r="G2907" s="29">
        <v>0</v>
      </c>
      <c r="H2907" s="29">
        <v>0</v>
      </c>
    </row>
    <row r="2908" spans="1:8" x14ac:dyDescent="0.25">
      <c r="A2908" s="29" t="s">
        <v>18</v>
      </c>
      <c r="B2908" s="29">
        <v>0</v>
      </c>
      <c r="C2908" s="29">
        <v>0</v>
      </c>
      <c r="D2908" s="29">
        <v>0</v>
      </c>
      <c r="E2908" s="29">
        <v>0</v>
      </c>
      <c r="F2908" s="29">
        <v>0</v>
      </c>
      <c r="G2908" s="29">
        <v>0</v>
      </c>
      <c r="H2908" s="29">
        <v>0</v>
      </c>
    </row>
    <row r="2909" spans="1:8" x14ac:dyDescent="0.25">
      <c r="A2909" s="29" t="s">
        <v>19</v>
      </c>
      <c r="B2909" s="29">
        <v>0</v>
      </c>
      <c r="C2909" s="29">
        <v>0</v>
      </c>
      <c r="D2909" s="29">
        <v>0</v>
      </c>
      <c r="E2909" s="29">
        <v>0</v>
      </c>
      <c r="F2909" s="29">
        <v>0</v>
      </c>
      <c r="G2909" s="29">
        <v>0</v>
      </c>
      <c r="H2909" s="29">
        <v>0</v>
      </c>
    </row>
    <row r="2910" spans="1:8" x14ac:dyDescent="0.25">
      <c r="A2910" s="29" t="s">
        <v>20</v>
      </c>
      <c r="B2910" s="29">
        <v>0</v>
      </c>
      <c r="C2910" s="29">
        <v>0</v>
      </c>
      <c r="D2910" s="29">
        <v>0</v>
      </c>
      <c r="E2910" s="29">
        <v>0</v>
      </c>
      <c r="F2910" s="29">
        <v>0</v>
      </c>
      <c r="G2910" s="29">
        <v>0</v>
      </c>
      <c r="H2910" s="29">
        <v>0</v>
      </c>
    </row>
    <row r="2911" spans="1:8" x14ac:dyDescent="0.25">
      <c r="A2911" s="29" t="s">
        <v>21</v>
      </c>
      <c r="B2911" s="29">
        <v>0</v>
      </c>
      <c r="C2911" s="29">
        <v>0</v>
      </c>
      <c r="D2911" s="29">
        <v>0</v>
      </c>
      <c r="E2911" s="29">
        <v>0</v>
      </c>
      <c r="F2911" s="29">
        <v>0</v>
      </c>
      <c r="G2911" s="29">
        <v>0</v>
      </c>
      <c r="H2911" s="29">
        <v>0</v>
      </c>
    </row>
    <row r="2912" spans="1:8" x14ac:dyDescent="0.25">
      <c r="A2912" s="29" t="s">
        <v>22</v>
      </c>
      <c r="B2912" s="29">
        <v>0</v>
      </c>
      <c r="C2912" s="29">
        <v>0</v>
      </c>
      <c r="D2912" s="29">
        <v>0</v>
      </c>
      <c r="E2912" s="29">
        <v>0</v>
      </c>
      <c r="F2912" s="29">
        <v>0</v>
      </c>
      <c r="G2912" s="29">
        <v>0</v>
      </c>
      <c r="H2912" s="29">
        <v>0</v>
      </c>
    </row>
    <row r="2913" spans="1:8" x14ac:dyDescent="0.25">
      <c r="A2913" s="29" t="s">
        <v>460</v>
      </c>
      <c r="B2913" s="29"/>
      <c r="C2913" s="29"/>
      <c r="D2913" s="29"/>
      <c r="E2913" s="29"/>
      <c r="F2913" s="29"/>
      <c r="G2913" s="29"/>
      <c r="H2913" s="29"/>
    </row>
    <row r="2914" spans="1:8" x14ac:dyDescent="0.25">
      <c r="A2914" s="29" t="s">
        <v>24</v>
      </c>
      <c r="B2914" s="29" t="s">
        <v>1</v>
      </c>
      <c r="C2914" s="29" t="s">
        <v>2</v>
      </c>
      <c r="D2914" s="29" t="s">
        <v>3</v>
      </c>
      <c r="E2914" s="29" t="s">
        <v>4</v>
      </c>
      <c r="F2914" s="29" t="s">
        <v>5</v>
      </c>
      <c r="G2914" s="29" t="s">
        <v>6</v>
      </c>
      <c r="H2914" s="29" t="s">
        <v>7</v>
      </c>
    </row>
    <row r="2915" spans="1:8" x14ac:dyDescent="0.25">
      <c r="A2915" s="29" t="s">
        <v>8</v>
      </c>
      <c r="B2915" s="29" t="s">
        <v>9</v>
      </c>
      <c r="C2915" s="29" t="s">
        <v>9</v>
      </c>
      <c r="D2915" s="29" t="s">
        <v>9</v>
      </c>
      <c r="E2915" s="29" t="s">
        <v>9</v>
      </c>
      <c r="F2915" s="29" t="s">
        <v>9</v>
      </c>
      <c r="G2915" s="29" t="s">
        <v>9</v>
      </c>
      <c r="H2915" s="29" t="s">
        <v>9</v>
      </c>
    </row>
    <row r="2916" spans="1:8" x14ac:dyDescent="0.25">
      <c r="A2916" s="29" t="s">
        <v>25</v>
      </c>
      <c r="B2916" s="29">
        <v>110400</v>
      </c>
      <c r="C2916" s="29">
        <v>109800</v>
      </c>
      <c r="D2916" s="29">
        <v>600</v>
      </c>
      <c r="E2916" s="29">
        <v>0</v>
      </c>
      <c r="F2916" s="29">
        <v>0</v>
      </c>
      <c r="G2916" s="29">
        <v>0</v>
      </c>
      <c r="H2916" s="29">
        <v>0</v>
      </c>
    </row>
    <row r="2917" spans="1:8" x14ac:dyDescent="0.25">
      <c r="A2917" s="29" t="s">
        <v>26</v>
      </c>
      <c r="B2917" s="29">
        <v>6965</v>
      </c>
      <c r="C2917" s="29">
        <v>3100</v>
      </c>
      <c r="D2917" s="29">
        <v>0</v>
      </c>
      <c r="E2917" s="29">
        <v>0</v>
      </c>
      <c r="F2917" s="29">
        <v>0</v>
      </c>
      <c r="G2917" s="29">
        <v>3865</v>
      </c>
      <c r="H2917" s="29">
        <v>0</v>
      </c>
    </row>
    <row r="2918" spans="1:8" x14ac:dyDescent="0.25">
      <c r="A2918" s="29" t="s">
        <v>27</v>
      </c>
      <c r="B2918" s="29">
        <v>0</v>
      </c>
      <c r="C2918" s="29">
        <v>0</v>
      </c>
      <c r="D2918" s="29">
        <v>0</v>
      </c>
      <c r="E2918" s="29">
        <v>0</v>
      </c>
      <c r="F2918" s="29">
        <v>0</v>
      </c>
      <c r="G2918" s="29">
        <v>0</v>
      </c>
      <c r="H2918" s="29">
        <v>0</v>
      </c>
    </row>
    <row r="2919" spans="1:8" x14ac:dyDescent="0.25">
      <c r="A2919" s="29" t="s">
        <v>28</v>
      </c>
      <c r="B2919" s="29">
        <v>0</v>
      </c>
      <c r="C2919" s="29">
        <v>0</v>
      </c>
      <c r="D2919" s="29">
        <v>0</v>
      </c>
      <c r="E2919" s="29">
        <v>0</v>
      </c>
      <c r="F2919" s="29">
        <v>0</v>
      </c>
      <c r="G2919" s="29">
        <v>0</v>
      </c>
      <c r="H2919" s="29">
        <v>0</v>
      </c>
    </row>
    <row r="2920" spans="1:8" x14ac:dyDescent="0.25">
      <c r="A2920" s="29" t="s">
        <v>29</v>
      </c>
      <c r="B2920" s="29">
        <v>960</v>
      </c>
      <c r="C2920" s="29">
        <v>960</v>
      </c>
      <c r="D2920" s="29">
        <v>0</v>
      </c>
      <c r="E2920" s="29">
        <v>0</v>
      </c>
      <c r="F2920" s="29">
        <v>0</v>
      </c>
      <c r="G2920" s="29">
        <v>0</v>
      </c>
      <c r="H2920" s="29">
        <v>0</v>
      </c>
    </row>
    <row r="2921" spans="1:8" x14ac:dyDescent="0.25">
      <c r="A2921" s="29" t="s">
        <v>30</v>
      </c>
      <c r="B2921" s="29">
        <v>0</v>
      </c>
      <c r="C2921" s="29">
        <v>0</v>
      </c>
      <c r="D2921" s="29">
        <v>0</v>
      </c>
      <c r="E2921" s="29">
        <v>0</v>
      </c>
      <c r="F2921" s="29">
        <v>0</v>
      </c>
      <c r="G2921" s="29">
        <v>0</v>
      </c>
      <c r="H2921" s="29">
        <v>0</v>
      </c>
    </row>
    <row r="2922" spans="1:8" x14ac:dyDescent="0.25">
      <c r="A2922" s="29" t="s">
        <v>31</v>
      </c>
      <c r="B2922" s="29">
        <v>1910</v>
      </c>
      <c r="C2922" s="29">
        <v>0</v>
      </c>
      <c r="D2922" s="29">
        <v>1910</v>
      </c>
      <c r="E2922" s="29">
        <v>0</v>
      </c>
      <c r="F2922" s="29">
        <v>0</v>
      </c>
      <c r="G2922" s="29">
        <v>0</v>
      </c>
      <c r="H2922" s="29">
        <v>0</v>
      </c>
    </row>
    <row r="2923" spans="1:8" x14ac:dyDescent="0.25">
      <c r="A2923" s="29" t="s">
        <v>32</v>
      </c>
      <c r="B2923" s="29">
        <v>72110</v>
      </c>
      <c r="C2923" s="29">
        <v>13610</v>
      </c>
      <c r="D2923" s="29">
        <v>58500</v>
      </c>
      <c r="E2923" s="29">
        <v>0</v>
      </c>
      <c r="F2923" s="29">
        <v>0</v>
      </c>
      <c r="G2923" s="29">
        <v>0</v>
      </c>
      <c r="H2923" s="29">
        <v>0</v>
      </c>
    </row>
    <row r="2924" spans="1:8" x14ac:dyDescent="0.25">
      <c r="A2924" s="29" t="s">
        <v>33</v>
      </c>
      <c r="B2924" s="29">
        <v>3680</v>
      </c>
      <c r="C2924" s="29">
        <v>1600</v>
      </c>
      <c r="D2924" s="29">
        <v>2080</v>
      </c>
      <c r="E2924" s="29">
        <v>0</v>
      </c>
      <c r="F2924" s="29">
        <v>0</v>
      </c>
      <c r="G2924" s="29">
        <v>0</v>
      </c>
      <c r="H2924" s="29">
        <v>0</v>
      </c>
    </row>
    <row r="2925" spans="1:8" x14ac:dyDescent="0.25">
      <c r="A2925" s="29" t="s">
        <v>461</v>
      </c>
      <c r="B2925" s="29"/>
      <c r="C2925" s="29"/>
      <c r="D2925" s="29"/>
      <c r="E2925" s="29"/>
      <c r="F2925" s="29"/>
      <c r="G2925" s="29"/>
      <c r="H2925" s="29"/>
    </row>
    <row r="2926" spans="1:8" x14ac:dyDescent="0.25">
      <c r="A2926" s="29" t="s">
        <v>34</v>
      </c>
      <c r="B2926" s="29" t="s">
        <v>1</v>
      </c>
      <c r="C2926" s="29" t="s">
        <v>2</v>
      </c>
      <c r="D2926" s="29" t="s">
        <v>3</v>
      </c>
      <c r="E2926" s="29" t="s">
        <v>4</v>
      </c>
      <c r="F2926" s="29" t="s">
        <v>5</v>
      </c>
      <c r="G2926" s="29" t="s">
        <v>6</v>
      </c>
      <c r="H2926" s="29" t="s">
        <v>7</v>
      </c>
    </row>
    <row r="2927" spans="1:8" x14ac:dyDescent="0.25">
      <c r="A2927" s="29" t="s">
        <v>8</v>
      </c>
      <c r="B2927" s="29" t="s">
        <v>35</v>
      </c>
      <c r="C2927" s="29" t="s">
        <v>35</v>
      </c>
      <c r="D2927" s="29" t="s">
        <v>35</v>
      </c>
      <c r="E2927" s="29" t="s">
        <v>35</v>
      </c>
      <c r="F2927" s="29" t="s">
        <v>35</v>
      </c>
      <c r="G2927" s="29" t="s">
        <v>35</v>
      </c>
      <c r="H2927" s="29" t="s">
        <v>35</v>
      </c>
    </row>
    <row r="2928" spans="1:8" x14ac:dyDescent="0.25">
      <c r="A2928" s="29" t="s">
        <v>10</v>
      </c>
      <c r="B2928" s="29">
        <v>0</v>
      </c>
      <c r="C2928" s="29">
        <v>0</v>
      </c>
      <c r="D2928" s="29">
        <v>0</v>
      </c>
      <c r="E2928" s="29">
        <v>0</v>
      </c>
      <c r="F2928" s="29">
        <v>0</v>
      </c>
      <c r="G2928" s="29">
        <v>0</v>
      </c>
      <c r="H2928" s="29">
        <v>0</v>
      </c>
    </row>
    <row r="2929" spans="1:8" x14ac:dyDescent="0.25">
      <c r="A2929" s="29" t="s">
        <v>36</v>
      </c>
      <c r="B2929" s="29">
        <v>168</v>
      </c>
      <c r="C2929" s="29">
        <v>129</v>
      </c>
      <c r="D2929" s="29">
        <v>39</v>
      </c>
      <c r="E2929" s="29">
        <v>0</v>
      </c>
      <c r="F2929" s="29">
        <v>0</v>
      </c>
      <c r="G2929" s="29">
        <v>0</v>
      </c>
      <c r="H2929" s="29">
        <v>0</v>
      </c>
    </row>
    <row r="2930" spans="1:8" x14ac:dyDescent="0.25">
      <c r="A2930" s="29" t="s">
        <v>37</v>
      </c>
      <c r="B2930" s="29">
        <v>100</v>
      </c>
      <c r="C2930" s="29">
        <v>75</v>
      </c>
      <c r="D2930" s="29">
        <v>25</v>
      </c>
      <c r="E2930" s="29">
        <v>0</v>
      </c>
      <c r="F2930" s="29">
        <v>0</v>
      </c>
      <c r="G2930" s="29">
        <v>0</v>
      </c>
      <c r="H2930" s="29">
        <v>0</v>
      </c>
    </row>
    <row r="2931" spans="1:8" x14ac:dyDescent="0.25">
      <c r="A2931" s="29" t="s">
        <v>38</v>
      </c>
      <c r="B2931" s="29">
        <v>7894</v>
      </c>
      <c r="C2931" s="29">
        <v>5437</v>
      </c>
      <c r="D2931" s="29">
        <v>2434</v>
      </c>
      <c r="E2931" s="29">
        <v>0</v>
      </c>
      <c r="F2931" s="29">
        <v>0</v>
      </c>
      <c r="G2931" s="29">
        <v>23</v>
      </c>
      <c r="H2931" s="29">
        <v>0</v>
      </c>
    </row>
    <row r="2932" spans="1:8" x14ac:dyDescent="0.25">
      <c r="A2932" s="29" t="s">
        <v>39</v>
      </c>
      <c r="B2932" s="29">
        <v>1556</v>
      </c>
      <c r="C2932" s="29">
        <v>1034</v>
      </c>
      <c r="D2932" s="29">
        <v>492</v>
      </c>
      <c r="E2932" s="29">
        <v>0</v>
      </c>
      <c r="F2932" s="29">
        <v>0</v>
      </c>
      <c r="G2932" s="29">
        <v>16</v>
      </c>
      <c r="H2932" s="29">
        <v>14</v>
      </c>
    </row>
    <row r="2933" spans="1:8" x14ac:dyDescent="0.25">
      <c r="A2933" s="29" t="s">
        <v>40</v>
      </c>
      <c r="B2933" s="29">
        <v>8633</v>
      </c>
      <c r="C2933" s="29">
        <v>7451</v>
      </c>
      <c r="D2933" s="29">
        <v>1169</v>
      </c>
      <c r="E2933" s="29">
        <v>0</v>
      </c>
      <c r="F2933" s="29">
        <v>0</v>
      </c>
      <c r="G2933" s="29">
        <v>13</v>
      </c>
      <c r="H2933" s="29">
        <v>0</v>
      </c>
    </row>
    <row r="2934" spans="1:8" x14ac:dyDescent="0.25">
      <c r="A2934" s="29" t="s">
        <v>41</v>
      </c>
      <c r="B2934" s="29">
        <v>0</v>
      </c>
      <c r="C2934" s="29">
        <v>0</v>
      </c>
      <c r="D2934" s="29">
        <v>0</v>
      </c>
      <c r="E2934" s="29">
        <v>0</v>
      </c>
      <c r="F2934" s="29">
        <v>0</v>
      </c>
      <c r="G2934" s="29">
        <v>0</v>
      </c>
      <c r="H2934" s="29">
        <v>0</v>
      </c>
    </row>
    <row r="2935" spans="1:8" x14ac:dyDescent="0.25">
      <c r="A2935" s="29" t="s">
        <v>42</v>
      </c>
      <c r="B2935" s="29">
        <v>0</v>
      </c>
      <c r="C2935" s="29">
        <v>0</v>
      </c>
      <c r="D2935" s="29">
        <v>0</v>
      </c>
      <c r="E2935" s="29">
        <v>0</v>
      </c>
      <c r="F2935" s="29">
        <v>0</v>
      </c>
      <c r="G2935" s="29">
        <v>0</v>
      </c>
      <c r="H2935" s="29">
        <v>0</v>
      </c>
    </row>
    <row r="2936" spans="1:8" x14ac:dyDescent="0.25">
      <c r="A2936" s="29" t="s">
        <v>43</v>
      </c>
      <c r="B2936" s="29">
        <v>0</v>
      </c>
      <c r="C2936" s="29">
        <v>0</v>
      </c>
      <c r="D2936" s="29">
        <v>0</v>
      </c>
      <c r="E2936" s="29">
        <v>0</v>
      </c>
      <c r="F2936" s="29">
        <v>0</v>
      </c>
      <c r="G2936" s="29">
        <v>0</v>
      </c>
      <c r="H2936" s="29">
        <v>0</v>
      </c>
    </row>
    <row r="2937" spans="1:8" x14ac:dyDescent="0.25">
      <c r="A2937" s="29" t="s">
        <v>44</v>
      </c>
      <c r="B2937" s="29">
        <v>0</v>
      </c>
      <c r="C2937" s="29">
        <v>0</v>
      </c>
      <c r="D2937" s="29">
        <v>0</v>
      </c>
      <c r="E2937" s="29">
        <v>0</v>
      </c>
      <c r="F2937" s="29">
        <v>0</v>
      </c>
      <c r="G2937" s="29">
        <v>0</v>
      </c>
      <c r="H2937" s="29">
        <v>0</v>
      </c>
    </row>
    <row r="2938" spans="1:8" x14ac:dyDescent="0.25">
      <c r="A2938" s="29" t="s">
        <v>45</v>
      </c>
      <c r="B2938" s="29">
        <v>0</v>
      </c>
      <c r="C2938" s="29">
        <v>0</v>
      </c>
      <c r="D2938" s="29">
        <v>0</v>
      </c>
      <c r="E2938" s="29">
        <v>0</v>
      </c>
      <c r="F2938" s="29">
        <v>0</v>
      </c>
      <c r="G2938" s="29">
        <v>0</v>
      </c>
      <c r="H2938" s="29">
        <v>0</v>
      </c>
    </row>
    <row r="2939" spans="1:8" x14ac:dyDescent="0.25">
      <c r="A2939" s="29" t="s">
        <v>46</v>
      </c>
      <c r="B2939" s="29">
        <v>0</v>
      </c>
      <c r="C2939" s="29">
        <v>0</v>
      </c>
      <c r="D2939" s="29">
        <v>0</v>
      </c>
      <c r="E2939" s="29">
        <v>0</v>
      </c>
      <c r="F2939" s="29">
        <v>0</v>
      </c>
      <c r="G2939" s="29">
        <v>0</v>
      </c>
      <c r="H2939" s="29">
        <v>0</v>
      </c>
    </row>
    <row r="2940" spans="1:8" x14ac:dyDescent="0.25">
      <c r="A2940" s="29" t="s">
        <v>47</v>
      </c>
      <c r="B2940" s="29">
        <v>0</v>
      </c>
      <c r="C2940" s="29">
        <v>0</v>
      </c>
      <c r="D2940" s="29">
        <v>0</v>
      </c>
      <c r="E2940" s="29">
        <v>0</v>
      </c>
      <c r="F2940" s="29">
        <v>0</v>
      </c>
      <c r="G2940" s="29">
        <v>0</v>
      </c>
      <c r="H2940" s="29">
        <v>0</v>
      </c>
    </row>
    <row r="2941" spans="1:8" x14ac:dyDescent="0.25">
      <c r="A2941" s="29" t="s">
        <v>48</v>
      </c>
      <c r="B2941" s="29">
        <v>0</v>
      </c>
      <c r="C2941" s="29">
        <v>0</v>
      </c>
      <c r="D2941" s="29">
        <v>0</v>
      </c>
      <c r="E2941" s="29">
        <v>0</v>
      </c>
      <c r="F2941" s="29">
        <v>0</v>
      </c>
      <c r="G2941" s="29">
        <v>0</v>
      </c>
      <c r="H2941" s="29">
        <v>0</v>
      </c>
    </row>
    <row r="2942" spans="1:8" x14ac:dyDescent="0.25">
      <c r="A2942" s="29" t="s">
        <v>49</v>
      </c>
      <c r="B2942" s="29">
        <v>0</v>
      </c>
      <c r="C2942" s="29">
        <v>0</v>
      </c>
      <c r="D2942" s="29">
        <v>0</v>
      </c>
      <c r="E2942" s="29">
        <v>0</v>
      </c>
      <c r="F2942" s="29">
        <v>0</v>
      </c>
      <c r="G2942" s="29">
        <v>0</v>
      </c>
      <c r="H2942" s="29">
        <v>0</v>
      </c>
    </row>
    <row r="2943" spans="1:8" x14ac:dyDescent="0.25">
      <c r="A2943" s="29" t="s">
        <v>462</v>
      </c>
      <c r="B2943" s="29"/>
      <c r="C2943" s="29"/>
      <c r="D2943" s="29"/>
      <c r="E2943" s="29"/>
      <c r="F2943" s="29"/>
      <c r="G2943" s="29"/>
      <c r="H2943" s="29"/>
    </row>
    <row r="2944" spans="1:8" x14ac:dyDescent="0.25">
      <c r="A2944" s="29" t="s">
        <v>24</v>
      </c>
      <c r="B2944" s="29" t="s">
        <v>1</v>
      </c>
      <c r="C2944" s="29" t="s">
        <v>2</v>
      </c>
      <c r="D2944" s="29" t="s">
        <v>3</v>
      </c>
      <c r="E2944" s="29" t="s">
        <v>4</v>
      </c>
      <c r="F2944" s="29" t="s">
        <v>5</v>
      </c>
      <c r="G2944" s="29" t="s">
        <v>6</v>
      </c>
      <c r="H2944" s="29" t="s">
        <v>7</v>
      </c>
    </row>
    <row r="2945" spans="1:8" x14ac:dyDescent="0.25">
      <c r="A2945" s="29" t="s">
        <v>8</v>
      </c>
      <c r="B2945" s="29" t="s">
        <v>9</v>
      </c>
      <c r="C2945" s="29" t="s">
        <v>9</v>
      </c>
      <c r="D2945" s="29" t="s">
        <v>9</v>
      </c>
      <c r="E2945" s="29" t="s">
        <v>9</v>
      </c>
      <c r="F2945" s="29" t="s">
        <v>9</v>
      </c>
      <c r="G2945" s="29" t="s">
        <v>9</v>
      </c>
      <c r="H2945" s="29" t="s">
        <v>9</v>
      </c>
    </row>
    <row r="2946" spans="1:8" x14ac:dyDescent="0.25">
      <c r="A2946" s="29" t="s">
        <v>50</v>
      </c>
      <c r="B2946" s="29">
        <v>581764</v>
      </c>
      <c r="C2946" s="29">
        <v>374693</v>
      </c>
      <c r="D2946" s="29">
        <v>203534</v>
      </c>
      <c r="E2946" s="29">
        <v>0</v>
      </c>
      <c r="F2946" s="29">
        <v>0</v>
      </c>
      <c r="G2946" s="29">
        <v>1745</v>
      </c>
      <c r="H2946" s="29">
        <v>1792</v>
      </c>
    </row>
    <row r="2947" spans="1:8" x14ac:dyDescent="0.25">
      <c r="A2947" s="29" t="s">
        <v>51</v>
      </c>
      <c r="B2947" s="29">
        <v>130980</v>
      </c>
      <c r="C2947" s="29">
        <v>105475</v>
      </c>
      <c r="D2947" s="29">
        <v>25258</v>
      </c>
      <c r="E2947" s="29">
        <v>0</v>
      </c>
      <c r="F2947" s="29">
        <v>0</v>
      </c>
      <c r="G2947" s="29">
        <v>0</v>
      </c>
      <c r="H2947" s="29">
        <v>247</v>
      </c>
    </row>
    <row r="2948" spans="1:8" x14ac:dyDescent="0.25">
      <c r="A2948" s="29" t="s">
        <v>52</v>
      </c>
      <c r="B2948" s="29">
        <v>452743</v>
      </c>
      <c r="C2948" s="29">
        <v>433722</v>
      </c>
      <c r="D2948" s="29">
        <v>19021</v>
      </c>
      <c r="E2948" s="29">
        <v>0</v>
      </c>
      <c r="F2948" s="29">
        <v>0</v>
      </c>
      <c r="G2948" s="29">
        <v>0</v>
      </c>
      <c r="H2948" s="29">
        <v>0</v>
      </c>
    </row>
    <row r="2949" spans="1:8" x14ac:dyDescent="0.25">
      <c r="A2949" s="29" t="s">
        <v>53</v>
      </c>
      <c r="B2949" s="29">
        <v>27828</v>
      </c>
      <c r="C2949" s="29">
        <v>15568</v>
      </c>
      <c r="D2949" s="29">
        <v>12260</v>
      </c>
      <c r="E2949" s="29">
        <v>0</v>
      </c>
      <c r="F2949" s="29">
        <v>0</v>
      </c>
      <c r="G2949" s="29">
        <v>0</v>
      </c>
      <c r="H2949" s="29">
        <v>0</v>
      </c>
    </row>
    <row r="2950" spans="1:8" x14ac:dyDescent="0.25">
      <c r="A2950" s="29" t="s">
        <v>54</v>
      </c>
      <c r="B2950" s="29">
        <v>1346431</v>
      </c>
      <c r="C2950" s="29">
        <v>1167311</v>
      </c>
      <c r="D2950" s="29">
        <v>178444</v>
      </c>
      <c r="E2950" s="29">
        <v>0</v>
      </c>
      <c r="F2950" s="29">
        <v>0</v>
      </c>
      <c r="G2950" s="29">
        <v>0</v>
      </c>
      <c r="H2950" s="29">
        <v>676</v>
      </c>
    </row>
    <row r="2951" spans="1:8" x14ac:dyDescent="0.25">
      <c r="A2951" s="29" t="s">
        <v>55</v>
      </c>
      <c r="B2951" s="29">
        <v>3410196</v>
      </c>
      <c r="C2951" s="29">
        <v>2486441</v>
      </c>
      <c r="D2951" s="29">
        <v>923074</v>
      </c>
      <c r="E2951" s="29">
        <v>0</v>
      </c>
      <c r="F2951" s="29">
        <v>0</v>
      </c>
      <c r="G2951" s="29">
        <v>0</v>
      </c>
      <c r="H2951" s="29">
        <v>681</v>
      </c>
    </row>
    <row r="2952" spans="1:8" x14ac:dyDescent="0.25">
      <c r="A2952" s="29" t="s">
        <v>56</v>
      </c>
      <c r="B2952" s="29">
        <v>265955</v>
      </c>
      <c r="C2952" s="29">
        <v>186820</v>
      </c>
      <c r="D2952" s="29">
        <v>78660</v>
      </c>
      <c r="E2952" s="29">
        <v>0</v>
      </c>
      <c r="F2952" s="29">
        <v>0</v>
      </c>
      <c r="G2952" s="29">
        <v>0</v>
      </c>
      <c r="H2952" s="29">
        <v>475</v>
      </c>
    </row>
    <row r="2953" spans="1:8" x14ac:dyDescent="0.25">
      <c r="A2953" s="29" t="s">
        <v>57</v>
      </c>
      <c r="B2953" s="29">
        <v>140449</v>
      </c>
      <c r="C2953" s="29">
        <v>102700</v>
      </c>
      <c r="D2953" s="29">
        <v>36894</v>
      </c>
      <c r="E2953" s="29">
        <v>0</v>
      </c>
      <c r="F2953" s="29">
        <v>0</v>
      </c>
      <c r="G2953" s="29">
        <v>0</v>
      </c>
      <c r="H2953" s="29">
        <v>855</v>
      </c>
    </row>
    <row r="2954" spans="1:8" x14ac:dyDescent="0.25">
      <c r="A2954" s="29" t="s">
        <v>58</v>
      </c>
      <c r="B2954" s="29">
        <v>209016</v>
      </c>
      <c r="C2954" s="29">
        <v>150521</v>
      </c>
      <c r="D2954" s="29">
        <v>55459</v>
      </c>
      <c r="E2954" s="29">
        <v>0</v>
      </c>
      <c r="F2954" s="29">
        <v>0</v>
      </c>
      <c r="G2954" s="29">
        <v>0</v>
      </c>
      <c r="H2954" s="29">
        <v>3006</v>
      </c>
    </row>
    <row r="2955" spans="1:8" x14ac:dyDescent="0.25">
      <c r="A2955" s="29" t="s">
        <v>59</v>
      </c>
      <c r="B2955" s="29">
        <v>26568</v>
      </c>
      <c r="C2955" s="29">
        <v>3232</v>
      </c>
      <c r="D2955" s="29">
        <v>23336</v>
      </c>
      <c r="E2955" s="29">
        <v>0</v>
      </c>
      <c r="F2955" s="29">
        <v>0</v>
      </c>
      <c r="G2955" s="29">
        <v>0</v>
      </c>
      <c r="H2955" s="29">
        <v>0</v>
      </c>
    </row>
    <row r="2956" spans="1:8" x14ac:dyDescent="0.25">
      <c r="A2956" s="29" t="s">
        <v>463</v>
      </c>
      <c r="B2956" s="29"/>
      <c r="C2956" s="29"/>
      <c r="D2956" s="29"/>
      <c r="E2956" s="29"/>
      <c r="F2956" s="29"/>
      <c r="G2956" s="29"/>
      <c r="H2956" s="29"/>
    </row>
    <row r="2957" spans="1:8" x14ac:dyDescent="0.25">
      <c r="A2957" s="29" t="s">
        <v>60</v>
      </c>
      <c r="B2957" s="29" t="s">
        <v>1</v>
      </c>
      <c r="C2957" s="29" t="s">
        <v>2</v>
      </c>
      <c r="D2957" s="29" t="s">
        <v>3</v>
      </c>
      <c r="E2957" s="29" t="s">
        <v>4</v>
      </c>
      <c r="F2957" s="29" t="s">
        <v>5</v>
      </c>
      <c r="G2957" s="29" t="s">
        <v>6</v>
      </c>
      <c r="H2957" s="29" t="s">
        <v>7</v>
      </c>
    </row>
    <row r="2958" spans="1:8" x14ac:dyDescent="0.25">
      <c r="A2958" s="29" t="s">
        <v>8</v>
      </c>
      <c r="B2958" s="29" t="s">
        <v>35</v>
      </c>
      <c r="C2958" s="29" t="s">
        <v>35</v>
      </c>
      <c r="D2958" s="29" t="s">
        <v>35</v>
      </c>
      <c r="E2958" s="29" t="s">
        <v>35</v>
      </c>
      <c r="F2958" s="29" t="s">
        <v>35</v>
      </c>
      <c r="G2958" s="29" t="s">
        <v>35</v>
      </c>
      <c r="H2958" s="29" t="s">
        <v>35</v>
      </c>
    </row>
    <row r="2959" spans="1:8" x14ac:dyDescent="0.25">
      <c r="A2959" s="29" t="s">
        <v>61</v>
      </c>
      <c r="B2959" s="29">
        <v>0</v>
      </c>
      <c r="C2959" s="29">
        <v>0</v>
      </c>
      <c r="D2959" s="29">
        <v>0</v>
      </c>
      <c r="E2959" s="29">
        <v>0</v>
      </c>
      <c r="F2959" s="29">
        <v>0</v>
      </c>
      <c r="G2959" s="29">
        <v>0</v>
      </c>
      <c r="H2959" s="29">
        <v>0</v>
      </c>
    </row>
    <row r="2960" spans="1:8" x14ac:dyDescent="0.25">
      <c r="A2960" s="29" t="s">
        <v>62</v>
      </c>
      <c r="B2960" s="29">
        <v>0</v>
      </c>
      <c r="C2960" s="29">
        <v>0</v>
      </c>
      <c r="D2960" s="29">
        <v>0</v>
      </c>
      <c r="E2960" s="29">
        <v>0</v>
      </c>
      <c r="F2960" s="29">
        <v>0</v>
      </c>
      <c r="G2960" s="29">
        <v>0</v>
      </c>
      <c r="H2960" s="29">
        <v>0</v>
      </c>
    </row>
    <row r="2961" spans="1:8" x14ac:dyDescent="0.25">
      <c r="A2961" s="29" t="s">
        <v>63</v>
      </c>
      <c r="B2961" s="29">
        <v>0</v>
      </c>
      <c r="C2961" s="29">
        <v>0</v>
      </c>
      <c r="D2961" s="29">
        <v>0</v>
      </c>
      <c r="E2961" s="29">
        <v>0</v>
      </c>
      <c r="F2961" s="29">
        <v>0</v>
      </c>
      <c r="G2961" s="29">
        <v>0</v>
      </c>
      <c r="H2961" s="29">
        <v>0</v>
      </c>
    </row>
    <row r="2962" spans="1:8" x14ac:dyDescent="0.25">
      <c r="A2962" s="29" t="s">
        <v>64</v>
      </c>
      <c r="B2962" s="29">
        <v>0</v>
      </c>
      <c r="C2962" s="29">
        <v>0</v>
      </c>
      <c r="D2962" s="29">
        <v>0</v>
      </c>
      <c r="E2962" s="29">
        <v>0</v>
      </c>
      <c r="F2962" s="29">
        <v>0</v>
      </c>
      <c r="G2962" s="29">
        <v>0</v>
      </c>
      <c r="H2962" s="29">
        <v>0</v>
      </c>
    </row>
    <row r="2963" spans="1:8" x14ac:dyDescent="0.25">
      <c r="A2963" s="29" t="s">
        <v>65</v>
      </c>
      <c r="B2963" s="29">
        <v>0</v>
      </c>
      <c r="C2963" s="29">
        <v>0</v>
      </c>
      <c r="D2963" s="29">
        <v>0</v>
      </c>
      <c r="E2963" s="29">
        <v>0</v>
      </c>
      <c r="F2963" s="29">
        <v>0</v>
      </c>
      <c r="G2963" s="29">
        <v>0</v>
      </c>
      <c r="H2963" s="29">
        <v>0</v>
      </c>
    </row>
    <row r="2964" spans="1:8" x14ac:dyDescent="0.25">
      <c r="A2964" s="29" t="s">
        <v>66</v>
      </c>
      <c r="B2964" s="29">
        <v>0</v>
      </c>
      <c r="C2964" s="29">
        <v>0</v>
      </c>
      <c r="D2964" s="29">
        <v>0</v>
      </c>
      <c r="E2964" s="29">
        <v>0</v>
      </c>
      <c r="F2964" s="29">
        <v>0</v>
      </c>
      <c r="G2964" s="29">
        <v>0</v>
      </c>
      <c r="H2964" s="29">
        <v>0</v>
      </c>
    </row>
    <row r="2965" spans="1:8" x14ac:dyDescent="0.25">
      <c r="A2965" s="29" t="s">
        <v>67</v>
      </c>
      <c r="B2965" s="29">
        <v>503</v>
      </c>
      <c r="C2965" s="29">
        <v>277</v>
      </c>
      <c r="D2965" s="29">
        <v>153</v>
      </c>
      <c r="E2965" s="29">
        <v>0</v>
      </c>
      <c r="F2965" s="29">
        <v>0</v>
      </c>
      <c r="G2965" s="29">
        <v>0</v>
      </c>
      <c r="H2965" s="29">
        <v>73</v>
      </c>
    </row>
    <row r="2966" spans="1:8" x14ac:dyDescent="0.25">
      <c r="A2966" s="29" t="s">
        <v>68</v>
      </c>
      <c r="B2966" s="29">
        <v>182</v>
      </c>
      <c r="C2966" s="29">
        <v>132</v>
      </c>
      <c r="D2966" s="29">
        <v>38</v>
      </c>
      <c r="E2966" s="29">
        <v>0</v>
      </c>
      <c r="F2966" s="29">
        <v>0</v>
      </c>
      <c r="G2966" s="29">
        <v>0</v>
      </c>
      <c r="H2966" s="29">
        <v>12</v>
      </c>
    </row>
    <row r="2967" spans="1:8" x14ac:dyDescent="0.25">
      <c r="A2967" s="29" t="s">
        <v>69</v>
      </c>
      <c r="B2967" s="29">
        <v>332</v>
      </c>
      <c r="C2967" s="29">
        <v>248</v>
      </c>
      <c r="D2967" s="29">
        <v>51</v>
      </c>
      <c r="E2967" s="29">
        <v>0</v>
      </c>
      <c r="F2967" s="29">
        <v>0</v>
      </c>
      <c r="G2967" s="29">
        <v>0</v>
      </c>
      <c r="H2967" s="29">
        <v>33</v>
      </c>
    </row>
    <row r="2968" spans="1:8" x14ac:dyDescent="0.25">
      <c r="A2968" s="29" t="s">
        <v>70</v>
      </c>
      <c r="B2968" s="29">
        <v>197</v>
      </c>
      <c r="C2968" s="29">
        <v>150</v>
      </c>
      <c r="D2968" s="29">
        <v>32</v>
      </c>
      <c r="E2968" s="29">
        <v>0</v>
      </c>
      <c r="F2968" s="29">
        <v>0</v>
      </c>
      <c r="G2968" s="29">
        <v>0</v>
      </c>
      <c r="H2968" s="29">
        <v>15</v>
      </c>
    </row>
    <row r="2969" spans="1:8" x14ac:dyDescent="0.25">
      <c r="A2969" s="29" t="s">
        <v>71</v>
      </c>
      <c r="B2969" s="29">
        <v>391</v>
      </c>
      <c r="C2969" s="29">
        <v>272</v>
      </c>
      <c r="D2969" s="29">
        <v>100</v>
      </c>
      <c r="E2969" s="29">
        <v>0</v>
      </c>
      <c r="F2969" s="29">
        <v>0</v>
      </c>
      <c r="G2969" s="29">
        <v>0</v>
      </c>
      <c r="H2969" s="29">
        <v>19</v>
      </c>
    </row>
    <row r="2970" spans="1:8" x14ac:dyDescent="0.25">
      <c r="A2970" s="29" t="s">
        <v>72</v>
      </c>
      <c r="B2970" s="29">
        <v>704</v>
      </c>
      <c r="C2970" s="29">
        <v>671</v>
      </c>
      <c r="D2970" s="29">
        <v>17</v>
      </c>
      <c r="E2970" s="29">
        <v>0</v>
      </c>
      <c r="F2970" s="29">
        <v>0</v>
      </c>
      <c r="G2970" s="29">
        <v>0</v>
      </c>
      <c r="H2970" s="29">
        <v>16</v>
      </c>
    </row>
    <row r="2971" spans="1:8" x14ac:dyDescent="0.25">
      <c r="A2971" s="29" t="s">
        <v>73</v>
      </c>
      <c r="B2971" s="29">
        <v>668</v>
      </c>
      <c r="C2971" s="29">
        <v>361</v>
      </c>
      <c r="D2971" s="29">
        <v>265</v>
      </c>
      <c r="E2971" s="29">
        <v>0</v>
      </c>
      <c r="F2971" s="29">
        <v>0</v>
      </c>
      <c r="G2971" s="29">
        <v>0</v>
      </c>
      <c r="H2971" s="29">
        <v>42</v>
      </c>
    </row>
    <row r="2972" spans="1:8" x14ac:dyDescent="0.25">
      <c r="A2972" s="29" t="s">
        <v>74</v>
      </c>
      <c r="B2972" s="29">
        <v>207</v>
      </c>
      <c r="C2972" s="29">
        <v>142</v>
      </c>
      <c r="D2972" s="29">
        <v>43</v>
      </c>
      <c r="E2972" s="29">
        <v>0</v>
      </c>
      <c r="F2972" s="29">
        <v>0</v>
      </c>
      <c r="G2972" s="29">
        <v>0</v>
      </c>
      <c r="H2972" s="29">
        <v>22</v>
      </c>
    </row>
    <row r="2973" spans="1:8" x14ac:dyDescent="0.25">
      <c r="A2973" s="29" t="s">
        <v>75</v>
      </c>
      <c r="B2973" s="29">
        <v>134</v>
      </c>
      <c r="C2973" s="29">
        <v>92</v>
      </c>
      <c r="D2973" s="29">
        <v>36</v>
      </c>
      <c r="E2973" s="29">
        <v>0</v>
      </c>
      <c r="F2973" s="29">
        <v>0</v>
      </c>
      <c r="G2973" s="29">
        <v>0</v>
      </c>
      <c r="H2973" s="29">
        <v>6</v>
      </c>
    </row>
    <row r="2974" spans="1:8" x14ac:dyDescent="0.25">
      <c r="A2974" s="29" t="s">
        <v>76</v>
      </c>
      <c r="B2974" s="29">
        <v>113</v>
      </c>
      <c r="C2974" s="29">
        <v>76</v>
      </c>
      <c r="D2974" s="29">
        <v>36</v>
      </c>
      <c r="E2974" s="29">
        <v>0</v>
      </c>
      <c r="F2974" s="29">
        <v>0</v>
      </c>
      <c r="G2974" s="29">
        <v>0</v>
      </c>
      <c r="H2974" s="29">
        <v>1</v>
      </c>
    </row>
    <row r="2975" spans="1:8" x14ac:dyDescent="0.25">
      <c r="A2975" s="29" t="s">
        <v>77</v>
      </c>
      <c r="B2975" s="29">
        <v>559</v>
      </c>
      <c r="C2975" s="29">
        <v>492</v>
      </c>
      <c r="D2975" s="29">
        <v>65</v>
      </c>
      <c r="E2975" s="29">
        <v>0</v>
      </c>
      <c r="F2975" s="29">
        <v>0</v>
      </c>
      <c r="G2975" s="29">
        <v>0</v>
      </c>
      <c r="H2975" s="29">
        <v>2</v>
      </c>
    </row>
    <row r="2976" spans="1:8" x14ac:dyDescent="0.25">
      <c r="A2976" s="29" t="s">
        <v>78</v>
      </c>
      <c r="B2976" s="29">
        <v>796</v>
      </c>
      <c r="C2976" s="29">
        <v>781</v>
      </c>
      <c r="D2976" s="29">
        <v>14</v>
      </c>
      <c r="E2976" s="29">
        <v>0</v>
      </c>
      <c r="F2976" s="29">
        <v>0</v>
      </c>
      <c r="G2976" s="29">
        <v>0</v>
      </c>
      <c r="H2976" s="29">
        <v>1</v>
      </c>
    </row>
    <row r="2977" spans="1:8" x14ac:dyDescent="0.25">
      <c r="A2977" s="29" t="s">
        <v>79</v>
      </c>
      <c r="B2977" s="29">
        <v>2735</v>
      </c>
      <c r="C2977" s="29">
        <v>691</v>
      </c>
      <c r="D2977" s="29">
        <v>2036</v>
      </c>
      <c r="E2977" s="29">
        <v>0</v>
      </c>
      <c r="F2977" s="29">
        <v>0</v>
      </c>
      <c r="G2977" s="29">
        <v>0</v>
      </c>
      <c r="H2977" s="29">
        <v>8</v>
      </c>
    </row>
    <row r="2978" spans="1:8" x14ac:dyDescent="0.25">
      <c r="A2978" s="29" t="s">
        <v>80</v>
      </c>
      <c r="B2978" s="29">
        <v>1621</v>
      </c>
      <c r="C2978" s="29">
        <v>1187</v>
      </c>
      <c r="D2978" s="29">
        <v>424</v>
      </c>
      <c r="E2978" s="29">
        <v>0</v>
      </c>
      <c r="F2978" s="29">
        <v>0</v>
      </c>
      <c r="G2978" s="29">
        <v>0</v>
      </c>
      <c r="H2978" s="29">
        <v>10</v>
      </c>
    </row>
    <row r="2979" spans="1:8" x14ac:dyDescent="0.25">
      <c r="A2979" s="29" t="s">
        <v>81</v>
      </c>
      <c r="B2979" s="29">
        <v>772</v>
      </c>
      <c r="C2979" s="29">
        <v>480</v>
      </c>
      <c r="D2979" s="29">
        <v>292</v>
      </c>
      <c r="E2979" s="29">
        <v>0</v>
      </c>
      <c r="F2979" s="29">
        <v>0</v>
      </c>
      <c r="G2979" s="29">
        <v>0</v>
      </c>
      <c r="H2979" s="29">
        <v>0</v>
      </c>
    </row>
    <row r="2980" spans="1:8" x14ac:dyDescent="0.25">
      <c r="A2980" s="29" t="s">
        <v>82</v>
      </c>
      <c r="B2980" s="29">
        <v>1508</v>
      </c>
      <c r="C2980" s="29">
        <v>1022</v>
      </c>
      <c r="D2980" s="29">
        <v>484</v>
      </c>
      <c r="E2980" s="29">
        <v>0</v>
      </c>
      <c r="F2980" s="29">
        <v>0</v>
      </c>
      <c r="G2980" s="29">
        <v>0</v>
      </c>
      <c r="H2980" s="29">
        <v>2</v>
      </c>
    </row>
    <row r="2981" spans="1:8" x14ac:dyDescent="0.25">
      <c r="A2981" s="29" t="s">
        <v>83</v>
      </c>
      <c r="B2981" s="29">
        <v>2353</v>
      </c>
      <c r="C2981" s="29">
        <v>2051</v>
      </c>
      <c r="D2981" s="29">
        <v>301</v>
      </c>
      <c r="E2981" s="29">
        <v>0</v>
      </c>
      <c r="F2981" s="29">
        <v>0</v>
      </c>
      <c r="G2981" s="29">
        <v>0</v>
      </c>
      <c r="H2981" s="29">
        <v>1</v>
      </c>
    </row>
    <row r="2982" spans="1:8" x14ac:dyDescent="0.25">
      <c r="A2982" s="29" t="s">
        <v>84</v>
      </c>
      <c r="B2982" s="29">
        <v>2255</v>
      </c>
      <c r="C2982" s="29">
        <v>2055</v>
      </c>
      <c r="D2982" s="29">
        <v>200</v>
      </c>
      <c r="E2982" s="29">
        <v>0</v>
      </c>
      <c r="F2982" s="29">
        <v>0</v>
      </c>
      <c r="G2982" s="29">
        <v>0</v>
      </c>
      <c r="H2982" s="29">
        <v>0</v>
      </c>
    </row>
    <row r="2983" spans="1:8" x14ac:dyDescent="0.25">
      <c r="A2983" s="29" t="s">
        <v>85</v>
      </c>
      <c r="B2983" s="29">
        <v>22175</v>
      </c>
      <c r="C2983" s="29">
        <v>6335</v>
      </c>
      <c r="D2983" s="29">
        <v>15826</v>
      </c>
      <c r="E2983" s="29">
        <v>0</v>
      </c>
      <c r="F2983" s="29">
        <v>0</v>
      </c>
      <c r="G2983" s="29">
        <v>0</v>
      </c>
      <c r="H2983" s="29">
        <v>14</v>
      </c>
    </row>
    <row r="2984" spans="1:8" x14ac:dyDescent="0.25">
      <c r="A2984" s="29" t="s">
        <v>86</v>
      </c>
      <c r="B2984" s="29">
        <v>4844</v>
      </c>
      <c r="C2984" s="29">
        <v>3211</v>
      </c>
      <c r="D2984" s="29">
        <v>1624</v>
      </c>
      <c r="E2984" s="29">
        <v>0</v>
      </c>
      <c r="F2984" s="29">
        <v>0</v>
      </c>
      <c r="G2984" s="29">
        <v>0</v>
      </c>
      <c r="H2984" s="29">
        <v>9</v>
      </c>
    </row>
    <row r="2985" spans="1:8" x14ac:dyDescent="0.25">
      <c r="A2985" s="29" t="s">
        <v>87</v>
      </c>
      <c r="B2985" s="29">
        <v>2546</v>
      </c>
      <c r="C2985" s="29">
        <v>1699</v>
      </c>
      <c r="D2985" s="29">
        <v>847</v>
      </c>
      <c r="E2985" s="29">
        <v>0</v>
      </c>
      <c r="F2985" s="29">
        <v>0</v>
      </c>
      <c r="G2985" s="29">
        <v>0</v>
      </c>
      <c r="H2985" s="29">
        <v>0</v>
      </c>
    </row>
    <row r="2986" spans="1:8" x14ac:dyDescent="0.25">
      <c r="A2986" s="29" t="s">
        <v>88</v>
      </c>
      <c r="B2986" s="29">
        <v>4426</v>
      </c>
      <c r="C2986" s="29">
        <v>3029</v>
      </c>
      <c r="D2986" s="29">
        <v>1394</v>
      </c>
      <c r="E2986" s="29">
        <v>0</v>
      </c>
      <c r="F2986" s="29">
        <v>0</v>
      </c>
      <c r="G2986" s="29">
        <v>0</v>
      </c>
      <c r="H2986" s="29">
        <v>3</v>
      </c>
    </row>
    <row r="2987" spans="1:8" x14ac:dyDescent="0.25">
      <c r="A2987" s="29" t="s">
        <v>89</v>
      </c>
      <c r="B2987" s="29">
        <v>8930</v>
      </c>
      <c r="C2987" s="29">
        <v>7632</v>
      </c>
      <c r="D2987" s="29">
        <v>1295</v>
      </c>
      <c r="E2987" s="29">
        <v>0</v>
      </c>
      <c r="F2987" s="29">
        <v>0</v>
      </c>
      <c r="G2987" s="29">
        <v>0</v>
      </c>
      <c r="H2987" s="29">
        <v>3</v>
      </c>
    </row>
    <row r="2988" spans="1:8" x14ac:dyDescent="0.25">
      <c r="A2988" s="29" t="s">
        <v>90</v>
      </c>
      <c r="B2988" s="29">
        <v>7514</v>
      </c>
      <c r="C2988" s="29">
        <v>6505</v>
      </c>
      <c r="D2988" s="29">
        <v>1009</v>
      </c>
      <c r="E2988" s="29">
        <v>0</v>
      </c>
      <c r="F2988" s="29">
        <v>0</v>
      </c>
      <c r="G2988" s="29">
        <v>0</v>
      </c>
      <c r="H2988" s="29">
        <v>0</v>
      </c>
    </row>
    <row r="2989" spans="1:8" x14ac:dyDescent="0.25">
      <c r="A2989" s="29" t="s">
        <v>91</v>
      </c>
      <c r="B2989" s="29">
        <v>19024</v>
      </c>
      <c r="C2989" s="29">
        <v>6778</v>
      </c>
      <c r="D2989" s="29">
        <v>12239</v>
      </c>
      <c r="E2989" s="29">
        <v>0</v>
      </c>
      <c r="F2989" s="29">
        <v>0</v>
      </c>
      <c r="G2989" s="29">
        <v>0</v>
      </c>
      <c r="H2989" s="29">
        <v>7</v>
      </c>
    </row>
    <row r="2990" spans="1:8" x14ac:dyDescent="0.25">
      <c r="A2990" s="29" t="s">
        <v>92</v>
      </c>
      <c r="B2990" s="29">
        <v>5123</v>
      </c>
      <c r="C2990" s="29">
        <v>1796</v>
      </c>
      <c r="D2990" s="29">
        <v>3327</v>
      </c>
      <c r="E2990" s="29">
        <v>0</v>
      </c>
      <c r="F2990" s="29">
        <v>0</v>
      </c>
      <c r="G2990" s="29">
        <v>0</v>
      </c>
      <c r="H2990" s="29">
        <v>0</v>
      </c>
    </row>
    <row r="2991" spans="1:8" x14ac:dyDescent="0.25">
      <c r="A2991" s="29" t="s">
        <v>93</v>
      </c>
      <c r="B2991" s="29">
        <v>3412</v>
      </c>
      <c r="C2991" s="29">
        <v>3228</v>
      </c>
      <c r="D2991" s="29">
        <v>184</v>
      </c>
      <c r="E2991" s="29">
        <v>0</v>
      </c>
      <c r="F2991" s="29">
        <v>0</v>
      </c>
      <c r="G2991" s="29">
        <v>0</v>
      </c>
      <c r="H2991" s="29">
        <v>0</v>
      </c>
    </row>
    <row r="2992" spans="1:8" x14ac:dyDescent="0.25">
      <c r="A2992" s="29" t="s">
        <v>94</v>
      </c>
      <c r="B2992" s="29">
        <v>9759</v>
      </c>
      <c r="C2992" s="29">
        <v>6848</v>
      </c>
      <c r="D2992" s="29">
        <v>2911</v>
      </c>
      <c r="E2992" s="29">
        <v>0</v>
      </c>
      <c r="F2992" s="29">
        <v>0</v>
      </c>
      <c r="G2992" s="29">
        <v>0</v>
      </c>
      <c r="H2992" s="29">
        <v>0</v>
      </c>
    </row>
    <row r="2993" spans="1:8" x14ac:dyDescent="0.25">
      <c r="A2993" s="29" t="s">
        <v>95</v>
      </c>
      <c r="B2993" s="29">
        <v>5421</v>
      </c>
      <c r="C2993" s="29">
        <v>3929</v>
      </c>
      <c r="D2993" s="29">
        <v>1488</v>
      </c>
      <c r="E2993" s="29">
        <v>0</v>
      </c>
      <c r="F2993" s="29">
        <v>0</v>
      </c>
      <c r="G2993" s="29">
        <v>0</v>
      </c>
      <c r="H2993" s="29">
        <v>4</v>
      </c>
    </row>
    <row r="2994" spans="1:8" x14ac:dyDescent="0.25">
      <c r="A2994" s="29" t="s">
        <v>96</v>
      </c>
      <c r="B2994" s="29">
        <v>10476</v>
      </c>
      <c r="C2994" s="29">
        <v>8515</v>
      </c>
      <c r="D2994" s="29">
        <v>1961</v>
      </c>
      <c r="E2994" s="29">
        <v>0</v>
      </c>
      <c r="F2994" s="29">
        <v>0</v>
      </c>
      <c r="G2994" s="29">
        <v>0</v>
      </c>
      <c r="H2994" s="29">
        <v>0</v>
      </c>
    </row>
    <row r="2995" spans="1:8" x14ac:dyDescent="0.25">
      <c r="A2995" s="29" t="s">
        <v>97</v>
      </c>
      <c r="B2995" s="29">
        <v>1401</v>
      </c>
      <c r="C2995" s="29">
        <v>962</v>
      </c>
      <c r="D2995" s="29">
        <v>439</v>
      </c>
      <c r="E2995" s="29">
        <v>0</v>
      </c>
      <c r="F2995" s="29">
        <v>0</v>
      </c>
      <c r="G2995" s="29">
        <v>0</v>
      </c>
      <c r="H2995" s="29">
        <v>0</v>
      </c>
    </row>
    <row r="2996" spans="1:8" x14ac:dyDescent="0.25">
      <c r="A2996" s="29" t="s">
        <v>98</v>
      </c>
      <c r="B2996" s="29">
        <v>9487</v>
      </c>
      <c r="C2996" s="29">
        <v>8335</v>
      </c>
      <c r="D2996" s="29">
        <v>1152</v>
      </c>
      <c r="E2996" s="29">
        <v>0</v>
      </c>
      <c r="F2996" s="29">
        <v>0</v>
      </c>
      <c r="G2996" s="29">
        <v>0</v>
      </c>
      <c r="H2996" s="29">
        <v>0</v>
      </c>
    </row>
    <row r="2997" spans="1:8" x14ac:dyDescent="0.25">
      <c r="A2997" s="29" t="s">
        <v>99</v>
      </c>
      <c r="B2997" s="29">
        <v>8286</v>
      </c>
      <c r="C2997" s="29">
        <v>7978</v>
      </c>
      <c r="D2997" s="29">
        <v>308</v>
      </c>
      <c r="E2997" s="29">
        <v>0</v>
      </c>
      <c r="F2997" s="29">
        <v>0</v>
      </c>
      <c r="G2997" s="29">
        <v>0</v>
      </c>
      <c r="H2997" s="29">
        <v>0</v>
      </c>
    </row>
    <row r="2998" spans="1:8" x14ac:dyDescent="0.25">
      <c r="A2998" s="29" t="s">
        <v>100</v>
      </c>
      <c r="B2998" s="29">
        <v>1759</v>
      </c>
      <c r="C2998" s="29">
        <v>1095</v>
      </c>
      <c r="D2998" s="29">
        <v>664</v>
      </c>
      <c r="E2998" s="29">
        <v>0</v>
      </c>
      <c r="F2998" s="29">
        <v>0</v>
      </c>
      <c r="G2998" s="29">
        <v>0</v>
      </c>
      <c r="H2998" s="29">
        <v>0</v>
      </c>
    </row>
    <row r="2999" spans="1:8" x14ac:dyDescent="0.25">
      <c r="A2999" s="29" t="s">
        <v>101</v>
      </c>
      <c r="B2999" s="29">
        <v>3761</v>
      </c>
      <c r="C2999" s="29">
        <v>2934</v>
      </c>
      <c r="D2999" s="29">
        <v>827</v>
      </c>
      <c r="E2999" s="29">
        <v>0</v>
      </c>
      <c r="F2999" s="29">
        <v>0</v>
      </c>
      <c r="G2999" s="29">
        <v>0</v>
      </c>
      <c r="H2999" s="29">
        <v>0</v>
      </c>
    </row>
    <row r="3000" spans="1:8" x14ac:dyDescent="0.25">
      <c r="A3000" s="29" t="s">
        <v>102</v>
      </c>
      <c r="B3000" s="29">
        <v>2171</v>
      </c>
      <c r="C3000" s="29">
        <v>1572</v>
      </c>
      <c r="D3000" s="29">
        <v>599</v>
      </c>
      <c r="E3000" s="29">
        <v>0</v>
      </c>
      <c r="F3000" s="29">
        <v>0</v>
      </c>
      <c r="G3000" s="29">
        <v>0</v>
      </c>
      <c r="H3000" s="29">
        <v>0</v>
      </c>
    </row>
    <row r="3001" spans="1:8" x14ac:dyDescent="0.25">
      <c r="A3001" s="28" t="s">
        <v>103</v>
      </c>
      <c r="B3001" s="28"/>
      <c r="C3001" s="28"/>
      <c r="D3001" s="28"/>
      <c r="E3001" s="28"/>
      <c r="F3001" s="28"/>
      <c r="G3001" s="28"/>
      <c r="H300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Figuren per GT, HH</vt:lpstr>
      <vt:lpstr>Resultaten per GT, HH</vt:lpstr>
      <vt:lpstr>Figuren per BP, HH</vt:lpstr>
      <vt:lpstr>Resultaten per BP, HH</vt:lpstr>
      <vt:lpstr>Resultaten, HH</vt:lpstr>
      <vt:lpstr>Bewerking in %, HH</vt:lpstr>
      <vt:lpstr>Bewerking, HH</vt:lpstr>
      <vt:lpstr>Plak, Gebiedsmaatregelen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Polen, van Steven</dc:creator>
  <cp:lastModifiedBy>Polen, van Steven</cp:lastModifiedBy>
  <dcterms:created xsi:type="dcterms:W3CDTF">2016-09-26T12:19:35Z</dcterms:created>
  <dcterms:modified xsi:type="dcterms:W3CDTF">2017-05-17T10:48:50Z</dcterms:modified>
</cp:coreProperties>
</file>