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bmezav1600_alumno_ipn_mx/Documents/"/>
    </mc:Choice>
  </mc:AlternateContent>
  <xr:revisionPtr revIDLastSave="0" documentId="8_{A0873F81-5D40-46AF-B246-E3046DA76F6B}" xr6:coauthVersionLast="47" xr6:coauthVersionMax="47" xr10:uidLastSave="{00000000-0000-0000-0000-000000000000}"/>
  <bookViews>
    <workbookView minimized="1" xWindow="0" yWindow="1020" windowWidth="15375" windowHeight="7875" firstSheet="4" activeTab="4" xr2:uid="{AAF5986A-76A6-4EEA-AF89-B35CC69D0F24}"/>
  </bookViews>
  <sheets>
    <sheet name="Ejercicio 1" sheetId="2" r:id="rId1"/>
    <sheet name="Ejercicio 2" sheetId="3" r:id="rId2"/>
    <sheet name="Ejercicio 3" sheetId="1" r:id="rId3"/>
    <sheet name="ejercicio4" sheetId="4" r:id="rId4"/>
    <sheet name="Ejercicio 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5" l="1"/>
  <c r="G25" i="5"/>
  <c r="D25" i="5"/>
  <c r="E25" i="5" s="1"/>
  <c r="D24" i="5"/>
  <c r="E24" i="5" s="1"/>
  <c r="G23" i="5"/>
  <c r="D23" i="5"/>
  <c r="E23" i="5" s="1"/>
  <c r="G22" i="5"/>
  <c r="D22" i="5"/>
  <c r="E22" i="5" s="1"/>
  <c r="G21" i="5"/>
  <c r="D21" i="5"/>
  <c r="E21" i="5" s="1"/>
  <c r="G20" i="5"/>
  <c r="D20" i="5"/>
  <c r="E20" i="5" s="1"/>
  <c r="G19" i="5"/>
  <c r="D19" i="5"/>
  <c r="E19" i="5" s="1"/>
  <c r="G3" i="5"/>
  <c r="G4" i="5"/>
  <c r="G5" i="5"/>
  <c r="G6" i="5"/>
  <c r="G7" i="5"/>
  <c r="G2" i="5"/>
  <c r="E9" i="4"/>
  <c r="G9" i="4"/>
  <c r="D10" i="4"/>
  <c r="E10" i="4" s="1"/>
  <c r="G10" i="4"/>
  <c r="D11" i="4"/>
  <c r="E11" i="4" s="1"/>
  <c r="G11" i="4"/>
  <c r="D12" i="4"/>
  <c r="E12" i="4" s="1"/>
  <c r="G12" i="4"/>
  <c r="D13" i="4"/>
  <c r="E13" i="4" s="1"/>
  <c r="G13" i="4"/>
  <c r="G3" i="4"/>
  <c r="E6" i="5"/>
  <c r="D3" i="5"/>
  <c r="E3" i="5" s="1"/>
  <c r="D4" i="5"/>
  <c r="E4" i="5" s="1"/>
  <c r="D5" i="5"/>
  <c r="E5" i="5" s="1"/>
  <c r="D6" i="5"/>
  <c r="D7" i="5"/>
  <c r="E7" i="5" s="1"/>
  <c r="D2" i="5"/>
  <c r="E2" i="5" s="1"/>
  <c r="D6" i="4"/>
  <c r="E6" i="4" s="1"/>
  <c r="G6" i="4"/>
  <c r="D3" i="4"/>
  <c r="E3" i="4" s="1"/>
  <c r="E2" i="4"/>
  <c r="G2" i="4"/>
  <c r="D4" i="4"/>
  <c r="E4" i="4" s="1"/>
  <c r="G4" i="4"/>
  <c r="D5" i="4"/>
  <c r="E5" i="4" s="1"/>
  <c r="G5" i="4"/>
  <c r="F34" i="3"/>
  <c r="E34" i="3"/>
  <c r="G39" i="3"/>
  <c r="E39" i="3"/>
  <c r="F39" i="3" s="1"/>
  <c r="G38" i="3"/>
  <c r="E38" i="3"/>
  <c r="F38" i="3" s="1"/>
  <c r="G37" i="3"/>
  <c r="E37" i="3"/>
  <c r="F37" i="3" s="1"/>
  <c r="G36" i="3"/>
  <c r="F36" i="3"/>
  <c r="E36" i="3"/>
  <c r="G35" i="3"/>
  <c r="E35" i="3"/>
  <c r="F35" i="3" s="1"/>
  <c r="G34" i="3"/>
  <c r="G29" i="3"/>
  <c r="F29" i="3"/>
  <c r="E29" i="3"/>
  <c r="G28" i="3"/>
  <c r="E28" i="3"/>
  <c r="F28" i="3" s="1"/>
  <c r="G27" i="3"/>
  <c r="E27" i="3"/>
  <c r="F27" i="3" s="1"/>
  <c r="G26" i="3"/>
  <c r="E26" i="3"/>
  <c r="F26" i="3" s="1"/>
  <c r="G25" i="3"/>
  <c r="E25" i="3"/>
  <c r="F25" i="3" s="1"/>
  <c r="G24" i="3"/>
  <c r="E24" i="3"/>
  <c r="F24" i="3" s="1"/>
  <c r="H4" i="3"/>
  <c r="G15" i="3"/>
  <c r="G16" i="3"/>
  <c r="G17" i="3"/>
  <c r="G18" i="3"/>
  <c r="G19" i="3"/>
  <c r="G14" i="3"/>
  <c r="E19" i="3"/>
  <c r="F19" i="3" s="1"/>
  <c r="E18" i="3"/>
  <c r="F18" i="3" s="1"/>
  <c r="F17" i="3"/>
  <c r="E17" i="3"/>
  <c r="E16" i="3"/>
  <c r="F16" i="3" s="1"/>
  <c r="E15" i="3"/>
  <c r="F15" i="3" s="1"/>
  <c r="E14" i="3"/>
  <c r="F14" i="3" s="1"/>
  <c r="G3" i="2"/>
  <c r="E4" i="3"/>
  <c r="F4" i="3"/>
  <c r="E5" i="3"/>
  <c r="F5" i="3" s="1"/>
  <c r="E6" i="3"/>
  <c r="F6" i="3" s="1"/>
  <c r="E7" i="3"/>
  <c r="E8" i="3"/>
  <c r="E9" i="3"/>
  <c r="F8" i="3"/>
  <c r="F9" i="3"/>
  <c r="F7" i="3"/>
  <c r="G7" i="2"/>
  <c r="D7" i="2"/>
  <c r="E7" i="2" s="1"/>
  <c r="G6" i="2"/>
  <c r="D6" i="2"/>
  <c r="E6" i="2" s="1"/>
  <c r="G5" i="2"/>
  <c r="D5" i="2"/>
  <c r="E5" i="2" s="1"/>
  <c r="G4" i="2"/>
  <c r="D4" i="2"/>
  <c r="E4" i="2" s="1"/>
  <c r="D3" i="2"/>
  <c r="E3" i="2" s="1"/>
  <c r="G2" i="2"/>
  <c r="E2" i="2"/>
  <c r="F5" i="1"/>
  <c r="H6" i="1"/>
  <c r="H7" i="1"/>
  <c r="H8" i="1"/>
  <c r="H9" i="1"/>
  <c r="H10" i="1"/>
  <c r="H5" i="1"/>
  <c r="E7" i="1"/>
  <c r="F7" i="1" s="1"/>
  <c r="E8" i="1"/>
  <c r="F8" i="1" s="1"/>
  <c r="E9" i="1"/>
  <c r="F9" i="1" s="1"/>
  <c r="E10" i="1"/>
  <c r="F10" i="1" s="1"/>
  <c r="E6" i="1"/>
  <c r="F6" i="1" s="1"/>
</calcChain>
</file>

<file path=xl/sharedStrings.xml><?xml version="1.0" encoding="utf-8"?>
<sst xmlns="http://schemas.openxmlformats.org/spreadsheetml/2006/main" count="75" uniqueCount="17">
  <si>
    <t>Q</t>
  </si>
  <si>
    <t>C.F</t>
  </si>
  <si>
    <t>C.V.U</t>
  </si>
  <si>
    <t>C.V.T</t>
  </si>
  <si>
    <t>C.T</t>
  </si>
  <si>
    <t>P</t>
  </si>
  <si>
    <t>INGRESOS</t>
  </si>
  <si>
    <t>Precio</t>
  </si>
  <si>
    <t>Cantidades demandas (miles)</t>
  </si>
  <si>
    <t>Costo fijo total</t>
  </si>
  <si>
    <t>Costo variable por unidad</t>
  </si>
  <si>
    <t>Costo variable total</t>
  </si>
  <si>
    <t>Costo total</t>
  </si>
  <si>
    <t>Punto de equilibrio en unidades</t>
  </si>
  <si>
    <t>Punto de equilibrio en pesos</t>
  </si>
  <si>
    <t>$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</si>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</sst>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_-;\-* #,##0_-;_-* &quot;-&quot;??_-;_-@_-"/>
    <numFmt numFmtId="167" formatCode="_-&quot;$&quot;* #,##0_-;\-&quot;$&quot;* #,##0_-;_-&quot;$&quot;* &quot;-&quot;??_-;_-@_-"/>
    <numFmt numFmtId="168" formatCode="_-[$$-80A]* #,##0_-;\-[$$-80A]* #,##0_-;_-[$$-80A]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/>
    </xf>
    <xf numFmtId="165" fontId="0" fillId="0" borderId="1" xfId="1" applyFont="1" applyBorder="1" applyAlignment="1">
      <alignment horizontal="center"/>
    </xf>
    <xf numFmtId="165" fontId="0" fillId="0" borderId="1" xfId="1" applyFont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1" xfId="0" applyBorder="1"/>
    <xf numFmtId="168" fontId="0" fillId="0" borderId="1" xfId="0" applyNumberFormat="1" applyBorder="1"/>
    <xf numFmtId="167" fontId="0" fillId="0" borderId="1" xfId="2" applyNumberFormat="1" applyFont="1" applyBorder="1"/>
    <xf numFmtId="167" fontId="0" fillId="0" borderId="1" xfId="0" applyNumberFormat="1" applyBorder="1"/>
    <xf numFmtId="3" fontId="0" fillId="0" borderId="1" xfId="0" applyNumberFormat="1" applyBorder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Punto de equilibrio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1'!$E$1</c:f>
              <c:strCache>
                <c:ptCount val="1"/>
                <c:pt idx="0">
                  <c:v>C.T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1'!$A$2:$A$7</c:f>
              <c:numCache>
                <c:formatCode>_-* #,##0.00_-;\-* #,##0.00_-;_-* "-"??_-;_-@_-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</c:numCache>
            </c:numRef>
          </c:xVal>
          <c:yVal>
            <c:numRef>
              <c:f>'Ejercicio 1'!$E$2:$E$7</c:f>
              <c:numCache>
                <c:formatCode>_-* #,##0.00_-;\-* #,##0.00_-;_-* "-"??_-;_-@_-</c:formatCode>
                <c:ptCount val="6"/>
                <c:pt idx="0">
                  <c:v>512308</c:v>
                </c:pt>
                <c:pt idx="1">
                  <c:v>620308</c:v>
                </c:pt>
                <c:pt idx="2">
                  <c:v>656308</c:v>
                </c:pt>
                <c:pt idx="3">
                  <c:v>692308</c:v>
                </c:pt>
                <c:pt idx="4">
                  <c:v>728308</c:v>
                </c:pt>
                <c:pt idx="5">
                  <c:v>764308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1-4C4B-9972-38335013B224}"/>
            </c:ext>
          </c:extLst>
        </c:ser>
        <c:ser>
          <c:idx val="1"/>
          <c:order val="1"/>
          <c:tx>
            <c:strRef>
              <c:f>'Ejercicio 1'!$G$1</c:f>
              <c:strCache>
                <c:ptCount val="1"/>
                <c:pt idx="0">
                  <c:v> INGRESOS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1'!$A$2:$A$7</c:f>
              <c:numCache>
                <c:formatCode>_-* #,##0.00_-;\-* #,##0.00_-;_-* "-"??_-;_-@_-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</c:numCache>
            </c:numRef>
          </c:xVal>
          <c:yVal>
            <c:numRef>
              <c:f>'Ejercicio 1'!$G$2:$G$7</c:f>
              <c:numCache>
                <c:formatCode>_-* #,##0_-;\-* #,##0_-;_-* "-"??_-;_-@_-</c:formatCode>
                <c:ptCount val="6"/>
                <c:pt idx="0">
                  <c:v>0</c:v>
                </c:pt>
                <c:pt idx="1">
                  <c:v>415384.6152</c:v>
                </c:pt>
                <c:pt idx="2">
                  <c:v>553846.15360000008</c:v>
                </c:pt>
                <c:pt idx="3">
                  <c:v>692307.69200000004</c:v>
                </c:pt>
                <c:pt idx="4">
                  <c:v>830769.2304</c:v>
                </c:pt>
                <c:pt idx="5">
                  <c:v>969230.76880000008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1-4C4B-9972-38335013B224}"/>
            </c:ext>
          </c:extLst>
        </c:ser>
        <c:ser>
          <c:idx val="2"/>
          <c:order val="2"/>
          <c:tx>
            <c:strRef>
              <c:f>'Ejercicio 1'!$B$1</c:f>
              <c:strCache>
                <c:ptCount val="1"/>
                <c:pt idx="0">
                  <c:v>C.F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'Ejercicio 1'!$A$2:$A$7</c:f>
              <c:numCache>
                <c:formatCode>_-* #,##0.00_-;\-* #,##0.00_-;_-* "-"??_-;_-@_-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</c:numCache>
            </c:numRef>
          </c:xVal>
          <c:yVal>
            <c:numRef>
              <c:f>'Ejercicio 1'!$B$2:$B$7</c:f>
              <c:numCache>
                <c:formatCode>_-* #,##0.00_-;\-* #,##0.00_-;_-* "-"??_-;_-@_-</c:formatCode>
                <c:ptCount val="6"/>
                <c:pt idx="0">
                  <c:v>512308</c:v>
                </c:pt>
                <c:pt idx="1">
                  <c:v>512308</c:v>
                </c:pt>
                <c:pt idx="2">
                  <c:v>512308</c:v>
                </c:pt>
                <c:pt idx="3">
                  <c:v>512308</c:v>
                </c:pt>
                <c:pt idx="4">
                  <c:v>512308</c:v>
                </c:pt>
                <c:pt idx="5">
                  <c:v>512308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31-4C4B-9972-38335013B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18703"/>
        <c:axId val="256319535"/>
      </c:scatterChart>
      <c:valAx>
        <c:axId val="25631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19535"/>
        <c:crosses val="autoZero"/>
        <c:crossBetween val="midCat"/>
      </c:valAx>
      <c:valAx>
        <c:axId val="2563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1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 2'!$C$11:$C$13</c:f>
              <c:strCache>
                <c:ptCount val="3"/>
                <c:pt idx="0">
                  <c:v>Costo fijo 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2'!$B$14:$B$19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</c:numCache>
            </c:numRef>
          </c:xVal>
          <c:yVal>
            <c:numRef>
              <c:f>'Ejercicio 2'!$C$14:$C$19</c:f>
              <c:numCache>
                <c:formatCode>General</c:formatCode>
                <c:ptCount val="6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4B-4776-A00A-490A98174F5F}"/>
            </c:ext>
          </c:extLst>
        </c:ser>
        <c:ser>
          <c:idx val="1"/>
          <c:order val="1"/>
          <c:tx>
            <c:strRef>
              <c:f>'Ejercicio 2'!$F$11:$F$13</c:f>
              <c:strCache>
                <c:ptCount val="3"/>
                <c:pt idx="0">
                  <c:v>Costo total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2'!$B$14:$B$19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</c:numCache>
            </c:numRef>
          </c:xVal>
          <c:yVal>
            <c:numRef>
              <c:f>'Ejercicio 2'!$F$14:$F$19</c:f>
              <c:numCache>
                <c:formatCode>General</c:formatCode>
                <c:ptCount val="6"/>
                <c:pt idx="0">
                  <c:v>187500</c:v>
                </c:pt>
                <c:pt idx="1">
                  <c:v>300000</c:v>
                </c:pt>
                <c:pt idx="2">
                  <c:v>412500</c:v>
                </c:pt>
                <c:pt idx="3">
                  <c:v>525000</c:v>
                </c:pt>
                <c:pt idx="4">
                  <c:v>600000</c:v>
                </c:pt>
                <c:pt idx="5">
                  <c:v>750000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C4B-4776-A00A-490A98174F5F}"/>
            </c:ext>
          </c:extLst>
        </c:ser>
        <c:ser>
          <c:idx val="2"/>
          <c:order val="2"/>
          <c:tx>
            <c:strRef>
              <c:f>'Ejercicio 2'!$G$11:$G$13</c:f>
              <c:strCache>
                <c:ptCount val="3"/>
                <c:pt idx="0">
                  <c:v>Ingresos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'Ejercicio 2'!$B$14:$B$19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</c:numCache>
            </c:numRef>
          </c:xVal>
          <c:yVal>
            <c:numRef>
              <c:f>'Ejercicio 2'!$G$14:$G$19</c:f>
              <c:numCache>
                <c:formatCode>General</c:formatCode>
                <c:ptCount val="6"/>
                <c:pt idx="0">
                  <c:v>50000</c:v>
                </c:pt>
                <c:pt idx="1">
                  <c:v>200000</c:v>
                </c:pt>
                <c:pt idx="2">
                  <c:v>350000</c:v>
                </c:pt>
                <c:pt idx="3">
                  <c:v>500000</c:v>
                </c:pt>
                <c:pt idx="4">
                  <c:v>600000</c:v>
                </c:pt>
                <c:pt idx="5">
                  <c:v>800000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C4B-4776-A00A-490A98174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33407"/>
        <c:axId val="1985836735"/>
      </c:scatterChart>
      <c:valAx>
        <c:axId val="198583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36735"/>
        <c:crosses val="autoZero"/>
        <c:crossBetween val="midCat"/>
      </c:valAx>
      <c:valAx>
        <c:axId val="198583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3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 2'!$C$21:$C$23</c:f>
              <c:strCache>
                <c:ptCount val="3"/>
                <c:pt idx="0">
                  <c:v>Costo fijo 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2'!$B$24:$B$29</c:f>
              <c:numCache>
                <c:formatCode>General</c:formatCode>
                <c:ptCount val="6"/>
                <c:pt idx="0">
                  <c:v>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80</c:v>
                </c:pt>
              </c:numCache>
            </c:numRef>
          </c:xVal>
          <c:yVal>
            <c:numRef>
              <c:f>'Ejercicio 2'!$C$14:$C$19</c:f>
              <c:numCache>
                <c:formatCode>General</c:formatCode>
                <c:ptCount val="6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A-467D-96E0-748043C21E77}"/>
            </c:ext>
          </c:extLst>
        </c:ser>
        <c:ser>
          <c:idx val="1"/>
          <c:order val="1"/>
          <c:tx>
            <c:strRef>
              <c:f>'Ejercicio 2'!$F$11:$F$13</c:f>
              <c:strCache>
                <c:ptCount val="3"/>
                <c:pt idx="0">
                  <c:v>Costo total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2'!$B$24:$B$29</c:f>
              <c:numCache>
                <c:formatCode>General</c:formatCode>
                <c:ptCount val="6"/>
                <c:pt idx="0">
                  <c:v>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80</c:v>
                </c:pt>
              </c:numCache>
            </c:numRef>
          </c:xVal>
          <c:yVal>
            <c:numRef>
              <c:f>'Ejercicio 2'!$F$24:$F$29</c:f>
              <c:numCache>
                <c:formatCode>General</c:formatCode>
                <c:ptCount val="6"/>
                <c:pt idx="0">
                  <c:v>187500</c:v>
                </c:pt>
                <c:pt idx="1">
                  <c:v>375000</c:v>
                </c:pt>
                <c:pt idx="2">
                  <c:v>487500</c:v>
                </c:pt>
                <c:pt idx="3">
                  <c:v>600000</c:v>
                </c:pt>
                <c:pt idx="4">
                  <c:v>712500</c:v>
                </c:pt>
                <c:pt idx="5">
                  <c:v>750000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7A-467D-96E0-748043C21E77}"/>
            </c:ext>
          </c:extLst>
        </c:ser>
        <c:ser>
          <c:idx val="2"/>
          <c:order val="2"/>
          <c:tx>
            <c:strRef>
              <c:f>'Ejercicio 2'!$G$11:$G$13</c:f>
              <c:strCache>
                <c:ptCount val="3"/>
                <c:pt idx="0">
                  <c:v>Ingresos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'Ejercicio 2'!$B$24:$B$29</c:f>
              <c:numCache>
                <c:formatCode>General</c:formatCode>
                <c:ptCount val="6"/>
                <c:pt idx="0">
                  <c:v>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80</c:v>
                </c:pt>
              </c:numCache>
            </c:numRef>
          </c:xVal>
          <c:yVal>
            <c:numRef>
              <c:f>'Ejercicio 2'!$G$24:$G$29</c:f>
              <c:numCache>
                <c:formatCode>General</c:formatCode>
                <c:ptCount val="6"/>
                <c:pt idx="0">
                  <c:v>55000</c:v>
                </c:pt>
                <c:pt idx="1">
                  <c:v>330000</c:v>
                </c:pt>
                <c:pt idx="2">
                  <c:v>495000</c:v>
                </c:pt>
                <c:pt idx="3">
                  <c:v>660000</c:v>
                </c:pt>
                <c:pt idx="4">
                  <c:v>825000</c:v>
                </c:pt>
                <c:pt idx="5">
                  <c:v>880000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A-467D-96E0-748043C21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33407"/>
        <c:axId val="1985836735"/>
      </c:scatterChart>
      <c:valAx>
        <c:axId val="198583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36735"/>
        <c:crosses val="autoZero"/>
        <c:crossBetween val="midCat"/>
      </c:valAx>
      <c:valAx>
        <c:axId val="198583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3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 2'!$C$31:$C$33</c:f>
              <c:strCache>
                <c:ptCount val="3"/>
                <c:pt idx="0">
                  <c:v>Costo fijo 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2'!$B$34:$B$39</c:f>
              <c:numCache>
                <c:formatCode>General</c:formatCode>
                <c:ptCount val="6"/>
                <c:pt idx="0">
                  <c:v>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80</c:v>
                </c:pt>
              </c:numCache>
            </c:numRef>
          </c:xVal>
          <c:yVal>
            <c:numRef>
              <c:f>'Ejercicio 2'!$C$34:$C$39</c:f>
              <c:numCache>
                <c:formatCode>General</c:formatCode>
                <c:ptCount val="6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F-4992-AEBF-168C56E0A296}"/>
            </c:ext>
          </c:extLst>
        </c:ser>
        <c:ser>
          <c:idx val="1"/>
          <c:order val="1"/>
          <c:tx>
            <c:strRef>
              <c:f>'Ejercicio 2'!$F$31:$F$33</c:f>
              <c:strCache>
                <c:ptCount val="3"/>
                <c:pt idx="0">
                  <c:v>Costo total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2'!$B$34:$B$39</c:f>
              <c:numCache>
                <c:formatCode>General</c:formatCode>
                <c:ptCount val="6"/>
                <c:pt idx="0">
                  <c:v>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80</c:v>
                </c:pt>
              </c:numCache>
            </c:numRef>
          </c:xVal>
          <c:yVal>
            <c:numRef>
              <c:f>'Ejercicio 2'!$F$34:$F$39</c:f>
              <c:numCache>
                <c:formatCode>General</c:formatCode>
                <c:ptCount val="6"/>
                <c:pt idx="0">
                  <c:v>187500</c:v>
                </c:pt>
                <c:pt idx="1">
                  <c:v>375000</c:v>
                </c:pt>
                <c:pt idx="2">
                  <c:v>487500</c:v>
                </c:pt>
                <c:pt idx="3">
                  <c:v>600000</c:v>
                </c:pt>
                <c:pt idx="4">
                  <c:v>712500</c:v>
                </c:pt>
                <c:pt idx="5">
                  <c:v>750000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CF-4992-AEBF-168C56E0A296}"/>
            </c:ext>
          </c:extLst>
        </c:ser>
        <c:ser>
          <c:idx val="2"/>
          <c:order val="2"/>
          <c:tx>
            <c:strRef>
              <c:f>'Ejercicio 2'!$G$31:$G$33</c:f>
              <c:strCache>
                <c:ptCount val="3"/>
                <c:pt idx="0">
                  <c:v>Ingresos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'Ejercicio 2'!$B$34:$B$39</c:f>
              <c:numCache>
                <c:formatCode>General</c:formatCode>
                <c:ptCount val="6"/>
                <c:pt idx="0">
                  <c:v>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80</c:v>
                </c:pt>
              </c:numCache>
            </c:numRef>
          </c:xVal>
          <c:yVal>
            <c:numRef>
              <c:f>'Ejercicio 2'!$G$34:$G$39</c:f>
              <c:numCache>
                <c:formatCode>General</c:formatCode>
                <c:ptCount val="6"/>
                <c:pt idx="0">
                  <c:v>75000</c:v>
                </c:pt>
                <c:pt idx="1">
                  <c:v>450000</c:v>
                </c:pt>
                <c:pt idx="2">
                  <c:v>675000</c:v>
                </c:pt>
                <c:pt idx="3">
                  <c:v>900000</c:v>
                </c:pt>
                <c:pt idx="4">
                  <c:v>1125000</c:v>
                </c:pt>
                <c:pt idx="5">
                  <c:v>1200000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CF-4992-AEBF-168C56E0A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33407"/>
        <c:axId val="1985836735"/>
      </c:scatterChart>
      <c:valAx>
        <c:axId val="198583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36735"/>
        <c:crosses val="autoZero"/>
        <c:crossBetween val="midCat"/>
      </c:valAx>
      <c:valAx>
        <c:axId val="198583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3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Punto de equilibrio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3'!$C$4</c:f>
              <c:strCache>
                <c:ptCount val="1"/>
                <c:pt idx="0">
                  <c:v>C.F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3'!$B$5:$B$10</c:f>
              <c:numCache>
                <c:formatCode>_-* #,##0.00_-;\-* #,##0.00_-;_-* "-"??_-;_-@_-</c:formatCode>
                <c:ptCount val="6"/>
                <c:pt idx="0">
                  <c:v>0</c:v>
                </c:pt>
                <c:pt idx="1">
                  <c:v>284</c:v>
                </c:pt>
                <c:pt idx="2">
                  <c:v>484</c:v>
                </c:pt>
                <c:pt idx="3">
                  <c:v>684</c:v>
                </c:pt>
                <c:pt idx="4">
                  <c:v>884.79349999999999</c:v>
                </c:pt>
                <c:pt idx="5">
                  <c:v>1084</c:v>
                </c:pt>
              </c:numCache>
            </c:numRef>
          </c:xVal>
          <c:yVal>
            <c:numRef>
              <c:f>'Ejercicio 3'!$C$5:$C$10</c:f>
              <c:numCache>
                <c:formatCode>_-* #,##0.00_-;\-* #,##0.00_-;_-* "-"??_-;_-@_-</c:formatCode>
                <c:ptCount val="6"/>
                <c:pt idx="0">
                  <c:v>45850</c:v>
                </c:pt>
                <c:pt idx="1">
                  <c:v>45850</c:v>
                </c:pt>
                <c:pt idx="2">
                  <c:v>45850</c:v>
                </c:pt>
                <c:pt idx="3">
                  <c:v>45850</c:v>
                </c:pt>
                <c:pt idx="4">
                  <c:v>45850</c:v>
                </c:pt>
                <c:pt idx="5">
                  <c:v>45850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3-4363-8912-C9172AF11263}"/>
            </c:ext>
          </c:extLst>
        </c:ser>
        <c:ser>
          <c:idx val="1"/>
          <c:order val="1"/>
          <c:tx>
            <c:strRef>
              <c:f>'Ejercicio 3'!$F$4</c:f>
              <c:strCache>
                <c:ptCount val="1"/>
                <c:pt idx="0">
                  <c:v>C.T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3'!$B$5:$B$10</c:f>
              <c:numCache>
                <c:formatCode>_-* #,##0.00_-;\-* #,##0.00_-;_-* "-"??_-;_-@_-</c:formatCode>
                <c:ptCount val="6"/>
                <c:pt idx="0">
                  <c:v>0</c:v>
                </c:pt>
                <c:pt idx="1">
                  <c:v>284</c:v>
                </c:pt>
                <c:pt idx="2">
                  <c:v>484</c:v>
                </c:pt>
                <c:pt idx="3">
                  <c:v>684</c:v>
                </c:pt>
                <c:pt idx="4">
                  <c:v>884.79349999999999</c:v>
                </c:pt>
                <c:pt idx="5">
                  <c:v>1084</c:v>
                </c:pt>
              </c:numCache>
            </c:numRef>
          </c:xVal>
          <c:yVal>
            <c:numRef>
              <c:f>'Ejercicio 3'!$F$5:$F$10</c:f>
              <c:numCache>
                <c:formatCode>_-* #,##0.00_-;\-* #,##0.00_-;_-* "-"??_-;_-@_-</c:formatCode>
                <c:ptCount val="6"/>
                <c:pt idx="0">
                  <c:v>45850</c:v>
                </c:pt>
                <c:pt idx="1">
                  <c:v>55983.12</c:v>
                </c:pt>
                <c:pt idx="2">
                  <c:v>63119.119999999995</c:v>
                </c:pt>
                <c:pt idx="3">
                  <c:v>70255.12</c:v>
                </c:pt>
                <c:pt idx="4">
                  <c:v>77419.432079999999</c:v>
                </c:pt>
                <c:pt idx="5">
                  <c:v>84527.12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B3-4363-8912-C9172AF11263}"/>
            </c:ext>
          </c:extLst>
        </c:ser>
        <c:ser>
          <c:idx val="2"/>
          <c:order val="2"/>
          <c:tx>
            <c:strRef>
              <c:f>'Ejercicio 3'!$H$4</c:f>
              <c:strCache>
                <c:ptCount val="1"/>
                <c:pt idx="0">
                  <c:v>INGRESOS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'Ejercicio 3'!$B$5:$B$10</c:f>
              <c:numCache>
                <c:formatCode>_-* #,##0.00_-;\-* #,##0.00_-;_-* "-"??_-;_-@_-</c:formatCode>
                <c:ptCount val="6"/>
                <c:pt idx="0">
                  <c:v>0</c:v>
                </c:pt>
                <c:pt idx="1">
                  <c:v>284</c:v>
                </c:pt>
                <c:pt idx="2">
                  <c:v>484</c:v>
                </c:pt>
                <c:pt idx="3">
                  <c:v>684</c:v>
                </c:pt>
                <c:pt idx="4">
                  <c:v>884.79349999999999</c:v>
                </c:pt>
                <c:pt idx="5">
                  <c:v>1084</c:v>
                </c:pt>
              </c:numCache>
            </c:numRef>
          </c:xVal>
          <c:yVal>
            <c:numRef>
              <c:f>'Ejercicio 3'!$H$5:$H$10</c:f>
              <c:numCache>
                <c:formatCode>_-* #,##0.00_-;\-* #,##0.00_-;_-* "-"??_-;_-@_-</c:formatCode>
                <c:ptCount val="6"/>
                <c:pt idx="0">
                  <c:v>0</c:v>
                </c:pt>
                <c:pt idx="1">
                  <c:v>24850</c:v>
                </c:pt>
                <c:pt idx="2">
                  <c:v>42350</c:v>
                </c:pt>
                <c:pt idx="3">
                  <c:v>59850</c:v>
                </c:pt>
                <c:pt idx="4">
                  <c:v>77419.431249999994</c:v>
                </c:pt>
                <c:pt idx="5">
                  <c:v>94850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B3-4363-8912-C9172AF11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18703"/>
        <c:axId val="256319535"/>
      </c:scatterChart>
      <c:valAx>
        <c:axId val="25631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19535"/>
        <c:crosses val="autoZero"/>
        <c:crossBetween val="midCat"/>
      </c:valAx>
      <c:valAx>
        <c:axId val="2563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1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ejercicio4!$B$1</c:f>
              <c:strCache>
                <c:ptCount val="1"/>
                <c:pt idx="0">
                  <c:v>C.F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ejercicio4!$A$2:$A$6</c:f>
              <c:numCache>
                <c:formatCode>_-* #,##0.00_-;\-* #,##0.00_-;_-* "-"??_-;_-@_-</c:formatCode>
                <c:ptCount val="5"/>
                <c:pt idx="0">
                  <c:v>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7500</c:v>
                </c:pt>
              </c:numCache>
            </c:numRef>
          </c:xVal>
          <c:yVal>
            <c:numRef>
              <c:f>ejercicio4!$B$2:$B$6</c:f>
              <c:numCache>
                <c:formatCode>_-* #,##0.00_-;\-* #,##0.00_-;_-* "-"??_-;_-@_-</c:formatCode>
                <c:ptCount val="5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8F-4FA2-850C-678E6A1A323C}"/>
            </c:ext>
          </c:extLst>
        </c:ser>
        <c:ser>
          <c:idx val="1"/>
          <c:order val="1"/>
          <c:tx>
            <c:strRef>
              <c:f>ejercicio4!$E$1</c:f>
              <c:strCache>
                <c:ptCount val="1"/>
                <c:pt idx="0">
                  <c:v>C.T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ejercicio4!$A$2:$A$6</c:f>
              <c:numCache>
                <c:formatCode>_-* #,##0.00_-;\-* #,##0.00_-;_-* "-"??_-;_-@_-</c:formatCode>
                <c:ptCount val="5"/>
                <c:pt idx="0">
                  <c:v>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7500</c:v>
                </c:pt>
              </c:numCache>
            </c:numRef>
          </c:xVal>
          <c:yVal>
            <c:numRef>
              <c:f>ejercicio4!$E$2:$E$6</c:f>
              <c:numCache>
                <c:formatCode>_-* #,##0.00_-;\-* #,##0.00_-;_-* "-"??_-;_-@_-</c:formatCode>
                <c:ptCount val="5"/>
                <c:pt idx="0">
                  <c:v>50000</c:v>
                </c:pt>
                <c:pt idx="1">
                  <c:v>92000</c:v>
                </c:pt>
                <c:pt idx="2">
                  <c:v>110000</c:v>
                </c:pt>
                <c:pt idx="3">
                  <c:v>128000</c:v>
                </c:pt>
                <c:pt idx="4">
                  <c:v>140000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8F-4FA2-850C-678E6A1A323C}"/>
            </c:ext>
          </c:extLst>
        </c:ser>
        <c:ser>
          <c:idx val="2"/>
          <c:order val="2"/>
          <c:tx>
            <c:strRef>
              <c:f>ejercicio4!$G$1</c:f>
              <c:strCache>
                <c:ptCount val="1"/>
                <c:pt idx="0">
                  <c:v> INGRESOS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ejercicio4!$A$2:$A$6</c:f>
              <c:numCache>
                <c:formatCode>_-* #,##0.00_-;\-* #,##0.00_-;_-* "-"??_-;_-@_-</c:formatCode>
                <c:ptCount val="5"/>
                <c:pt idx="0">
                  <c:v>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7500</c:v>
                </c:pt>
              </c:numCache>
            </c:numRef>
          </c:xVal>
          <c:yVal>
            <c:numRef>
              <c:f>ejercicio4!$G$2:$G$6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70000</c:v>
                </c:pt>
                <c:pt idx="2">
                  <c:v>100000</c:v>
                </c:pt>
                <c:pt idx="3">
                  <c:v>130000</c:v>
                </c:pt>
                <c:pt idx="4">
                  <c:v>150000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8F-4FA2-850C-678E6A1A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96927"/>
        <c:axId val="384304415"/>
      </c:scatterChart>
      <c:valAx>
        <c:axId val="38429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04415"/>
        <c:crosses val="autoZero"/>
        <c:crossBetween val="midCat"/>
      </c:valAx>
      <c:valAx>
        <c:axId val="3843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ejercicio4!$B$8</c:f>
              <c:strCache>
                <c:ptCount val="1"/>
                <c:pt idx="0">
                  <c:v>C.F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ejercicio4!$A$9:$A$13</c:f>
              <c:numCache>
                <c:formatCode>_-* #,##0.00_-;\-* #,##0.00_-;_-* "-"??_-;_-@_-</c:formatCode>
                <c:ptCount val="5"/>
                <c:pt idx="0">
                  <c:v>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7500</c:v>
                </c:pt>
              </c:numCache>
            </c:numRef>
          </c:xVal>
          <c:yVal>
            <c:numRef>
              <c:f>ejercicio4!$B$9:$B$13</c:f>
              <c:numCache>
                <c:formatCode>_-* #,##0.00_-;\-* #,##0.00_-;_-* "-"??_-;_-@_-</c:formatCode>
                <c:ptCount val="5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F-4CC4-B76F-F3760A2E40C2}"/>
            </c:ext>
          </c:extLst>
        </c:ser>
        <c:ser>
          <c:idx val="1"/>
          <c:order val="1"/>
          <c:tx>
            <c:strRef>
              <c:f>ejercicio4!$E$8</c:f>
              <c:strCache>
                <c:ptCount val="1"/>
                <c:pt idx="0">
                  <c:v>C.T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ejercicio4!$A$9:$A$13</c:f>
              <c:numCache>
                <c:formatCode>_-* #,##0.00_-;\-* #,##0.00_-;_-* "-"??_-;_-@_-</c:formatCode>
                <c:ptCount val="5"/>
                <c:pt idx="0">
                  <c:v>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7500</c:v>
                </c:pt>
              </c:numCache>
            </c:numRef>
          </c:xVal>
          <c:yVal>
            <c:numRef>
              <c:f>ejercicio4!$E$9:$E$13</c:f>
              <c:numCache>
                <c:formatCode>_-* #,##0.00_-;\-* #,##0.00_-;_-* "-"??_-;_-@_-</c:formatCode>
                <c:ptCount val="5"/>
                <c:pt idx="0">
                  <c:v>70000</c:v>
                </c:pt>
                <c:pt idx="1">
                  <c:v>105000</c:v>
                </c:pt>
                <c:pt idx="2">
                  <c:v>120000</c:v>
                </c:pt>
                <c:pt idx="3">
                  <c:v>135000</c:v>
                </c:pt>
                <c:pt idx="4">
                  <c:v>145000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7F-4CC4-B76F-F3760A2E40C2}"/>
            </c:ext>
          </c:extLst>
        </c:ser>
        <c:ser>
          <c:idx val="2"/>
          <c:order val="2"/>
          <c:tx>
            <c:strRef>
              <c:f>ejercicio4!$G$8</c:f>
              <c:strCache>
                <c:ptCount val="1"/>
                <c:pt idx="0">
                  <c:v> INGRESOS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ejercicio4!$A$9:$A$13</c:f>
              <c:numCache>
                <c:formatCode>_-* #,##0.00_-;\-* #,##0.00_-;_-* "-"??_-;_-@_-</c:formatCode>
                <c:ptCount val="5"/>
                <c:pt idx="0">
                  <c:v>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7500</c:v>
                </c:pt>
              </c:numCache>
            </c:numRef>
          </c:xVal>
          <c:yVal>
            <c:numRef>
              <c:f>ejercicio4!$G$9:$G$13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70000</c:v>
                </c:pt>
                <c:pt idx="2">
                  <c:v>100000</c:v>
                </c:pt>
                <c:pt idx="3">
                  <c:v>130000</c:v>
                </c:pt>
                <c:pt idx="4">
                  <c:v>150000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7F-4CC4-B76F-F3760A2E4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96927"/>
        <c:axId val="384304415"/>
      </c:scatterChart>
      <c:valAx>
        <c:axId val="38429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04415"/>
        <c:crosses val="autoZero"/>
        <c:crossBetween val="midCat"/>
      </c:valAx>
      <c:valAx>
        <c:axId val="3843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Punto de equilibrio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5'!$B$1</c:f>
              <c:strCache>
                <c:ptCount val="1"/>
                <c:pt idx="0">
                  <c:v>C.F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'Ejercicio 5'!$A$2:$A$7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7000</c:v>
                </c:pt>
                <c:pt idx="2">
                  <c:v>14000</c:v>
                </c:pt>
                <c:pt idx="3">
                  <c:v>21000</c:v>
                </c:pt>
                <c:pt idx="4">
                  <c:v>28000</c:v>
                </c:pt>
                <c:pt idx="5">
                  <c:v>35000</c:v>
                </c:pt>
              </c:numCache>
            </c:numRef>
          </c:cat>
          <c:val>
            <c:numRef>
              <c:f>'Ejercicio 5'!$B$2:$B$7</c:f>
              <c:numCache>
                <c:formatCode>_-[$$-80A]* #,##0_-;\-[$$-80A]* #,##0_-;_-[$$-80A]* "-"??_-;_-@_-</c:formatCode>
                <c:ptCount val="6"/>
                <c:pt idx="0">
                  <c:v>280000</c:v>
                </c:pt>
                <c:pt idx="1">
                  <c:v>280000</c:v>
                </c:pt>
                <c:pt idx="2">
                  <c:v>280000</c:v>
                </c:pt>
                <c:pt idx="3">
                  <c:v>280000</c:v>
                </c:pt>
                <c:pt idx="4">
                  <c:v>280000</c:v>
                </c:pt>
                <c:pt idx="5">
                  <c:v>280000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2-4D7D-9FDB-A80EB0450580}"/>
            </c:ext>
          </c:extLst>
        </c:ser>
        <c:ser>
          <c:idx val="3"/>
          <c:order val="1"/>
          <c:tx>
            <c:strRef>
              <c:f>'Ejercicio 5'!$E$1</c:f>
              <c:strCache>
                <c:ptCount val="1"/>
                <c:pt idx="0">
                  <c:v>C.T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'Ejercicio 5'!$A$2:$A$7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7000</c:v>
                </c:pt>
                <c:pt idx="2">
                  <c:v>14000</c:v>
                </c:pt>
                <c:pt idx="3">
                  <c:v>21000</c:v>
                </c:pt>
                <c:pt idx="4">
                  <c:v>28000</c:v>
                </c:pt>
                <c:pt idx="5">
                  <c:v>35000</c:v>
                </c:pt>
              </c:numCache>
            </c:numRef>
          </c:cat>
          <c:val>
            <c:numRef>
              <c:f>'Ejercicio 5'!$E$2:$E$7</c:f>
              <c:numCache>
                <c:formatCode>_-[$$-80A]* #,##0_-;\-[$$-80A]* #,##0_-;_-[$$-80A]* "-"??_-;_-@_-</c:formatCode>
                <c:ptCount val="6"/>
                <c:pt idx="0">
                  <c:v>280000</c:v>
                </c:pt>
                <c:pt idx="1">
                  <c:v>350000</c:v>
                </c:pt>
                <c:pt idx="2">
                  <c:v>420000</c:v>
                </c:pt>
                <c:pt idx="3">
                  <c:v>490000</c:v>
                </c:pt>
                <c:pt idx="4">
                  <c:v>560000</c:v>
                </c:pt>
                <c:pt idx="5">
                  <c:v>630000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22-4D7D-9FDB-A80EB0450580}"/>
            </c:ext>
          </c:extLst>
        </c:ser>
        <c:ser>
          <c:idx val="5"/>
          <c:order val="2"/>
          <c:tx>
            <c:strRef>
              <c:f>'Ejercicio 5'!$G$1</c:f>
              <c:strCache>
                <c:ptCount val="1"/>
                <c:pt idx="0">
                  <c:v> INGRESOS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'Ejercicio 5'!$A$2:$A$7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7000</c:v>
                </c:pt>
                <c:pt idx="2">
                  <c:v>14000</c:v>
                </c:pt>
                <c:pt idx="3">
                  <c:v>21000</c:v>
                </c:pt>
                <c:pt idx="4">
                  <c:v>28000</c:v>
                </c:pt>
                <c:pt idx="5">
                  <c:v>35000</c:v>
                </c:pt>
              </c:numCache>
            </c:numRef>
          </c:cat>
          <c:val>
            <c:numRef>
              <c:f>'Ejercicio 5'!$G$2:$G$7</c:f>
              <c:numCache>
                <c:formatCode>_-"$"* #,##0_-;\-"$"* #,##0_-;_-"$"* "-"??_-;_-@_-</c:formatCode>
                <c:ptCount val="6"/>
                <c:pt idx="0">
                  <c:v>0</c:v>
                </c:pt>
                <c:pt idx="1">
                  <c:v>140000</c:v>
                </c:pt>
                <c:pt idx="2">
                  <c:v>280000</c:v>
                </c:pt>
                <c:pt idx="3">
                  <c:v>420000</c:v>
                </c:pt>
                <c:pt idx="4">
                  <c:v>560000</c:v>
                </c:pt>
                <c:pt idx="5">
                  <c:v>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22-4D7D-9FDB-A80EB0450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859632"/>
        <c:axId val="1692175680"/>
      </c:lineChart>
      <c:catAx>
        <c:axId val="205585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175680"/>
        <c:crosses val="autoZero"/>
        <c:auto val="1"/>
        <c:lblAlgn val="ctr"/>
        <c:lblOffset val="100"/>
        <c:noMultiLvlLbl val="0"/>
      </c:catAx>
      <c:valAx>
        <c:axId val="16921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_-;\-[$$-80A]* #,##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59632"/>
        <c:crosses val="autoZero"/>
        <c:crossBetween val="between"/>
      </c:valAx>
      <c:spPr>
        <a:noFill/>
        <a:ln cap="sq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Punto de equilibrio con cambio </a:t>
            </a:r>
          </a:p>
        </c:rich>
      </c:tx>
      <c:layout>
        <c:manualLayout>
          <c:xMode val="edge"/>
          <c:yMode val="edge"/>
          <c:x val="0.27126819126819129"/>
          <c:y val="2.9574855628518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5'!$B$18</c:f>
              <c:strCache>
                <c:ptCount val="1"/>
                <c:pt idx="0">
                  <c:v>C.F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'Ejercicio 5'!$A$19:$A$25</c:f>
              <c:numCache>
                <c:formatCode>#,##0</c:formatCode>
                <c:ptCount val="7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</c:numCache>
            </c:numRef>
          </c:cat>
          <c:val>
            <c:numRef>
              <c:f>'Ejercicio 5'!$B$19:$B$25</c:f>
              <c:numCache>
                <c:formatCode>_-[$$-80A]* #,##0_-;\-[$$-80A]* #,##0_-;_-[$$-80A]* "-"??_-;_-@_-</c:formatCode>
                <c:ptCount val="7"/>
                <c:pt idx="0">
                  <c:v>400000</c:v>
                </c:pt>
                <c:pt idx="1">
                  <c:v>400000</c:v>
                </c:pt>
                <c:pt idx="2">
                  <c:v>400000</c:v>
                </c:pt>
                <c:pt idx="3">
                  <c:v>400000</c:v>
                </c:pt>
                <c:pt idx="4">
                  <c:v>400000</c:v>
                </c:pt>
                <c:pt idx="5">
                  <c:v>400000</c:v>
                </c:pt>
                <c:pt idx="6">
                  <c:v>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1-4B3B-BBE4-249A3287D342}"/>
            </c:ext>
          </c:extLst>
        </c:ser>
        <c:ser>
          <c:idx val="3"/>
          <c:order val="1"/>
          <c:tx>
            <c:strRef>
              <c:f>'Ejercicio 5'!$E$18</c:f>
              <c:strCache>
                <c:ptCount val="1"/>
                <c:pt idx="0">
                  <c:v>C.T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'Ejercicio 5'!$A$19:$A$25</c:f>
              <c:numCache>
                <c:formatCode>#,##0</c:formatCode>
                <c:ptCount val="7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</c:numCache>
            </c:numRef>
          </c:cat>
          <c:val>
            <c:numRef>
              <c:f>'Ejercicio 5'!$E$19:$E$25</c:f>
              <c:numCache>
                <c:formatCode>_-[$$-80A]* #,##0_-;\-[$$-80A]* #,##0_-;_-[$$-80A]* "-"??_-;_-@_-</c:formatCode>
                <c:ptCount val="7"/>
                <c:pt idx="0">
                  <c:v>400000</c:v>
                </c:pt>
                <c:pt idx="1">
                  <c:v>520000</c:v>
                </c:pt>
                <c:pt idx="2">
                  <c:v>640000</c:v>
                </c:pt>
                <c:pt idx="3">
                  <c:v>760000</c:v>
                </c:pt>
                <c:pt idx="4">
                  <c:v>880000</c:v>
                </c:pt>
                <c:pt idx="5">
                  <c:v>1000000</c:v>
                </c:pt>
                <c:pt idx="6">
                  <c:v>1120000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91-4B3B-BBE4-249A3287D342}"/>
            </c:ext>
          </c:extLst>
        </c:ser>
        <c:ser>
          <c:idx val="5"/>
          <c:order val="2"/>
          <c:tx>
            <c:strRef>
              <c:f>'Ejercicio 5'!$G$18</c:f>
              <c:strCache>
                <c:ptCount val="1"/>
                <c:pt idx="0">
                  <c:v> INGRESOS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'Ejercicio 5'!$A$19:$A$25</c:f>
              <c:numCache>
                <c:formatCode>#,##0</c:formatCode>
                <c:ptCount val="7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</c:numCache>
            </c:numRef>
          </c:cat>
          <c:val>
            <c:numRef>
              <c:f>'Ejercicio 5'!$G$19:$G$25</c:f>
              <c:numCache>
                <c:formatCode>_-"$"* #,##0_-;\-"$"* #,##0_-;_-"$"* "-"??_-;_-@_-</c:formatCode>
                <c:ptCount val="7"/>
                <c:pt idx="0">
                  <c:v>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1000000</c:v>
                </c:pt>
                <c:pt idx="6">
                  <c:v>1200000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91-4B3B-BBE4-249A3287D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835904"/>
        <c:axId val="2060833408"/>
      </c:lineChart>
      <c:catAx>
        <c:axId val="20608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33408"/>
        <c:crosses val="autoZero"/>
        <c:auto val="1"/>
        <c:lblAlgn val="ctr"/>
        <c:lblOffset val="100"/>
        <c:noMultiLvlLbl val="0"/>
      </c:catAx>
      <c:valAx>
        <c:axId val="20608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_-;\-[$$-80A]* #,##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95250</xdr:rowOff>
    </xdr:from>
    <xdr:to>
      <xdr:col>7</xdr:col>
      <xdr:colOff>536575</xdr:colOff>
      <xdr:row>24</xdr:row>
      <xdr:rowOff>138113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6AB04E-CC65-4261-BF28-030EE719B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1</xdr:row>
      <xdr:rowOff>111125</xdr:rowOff>
    </xdr:from>
    <xdr:to>
      <xdr:col>15</xdr:col>
      <xdr:colOff>485775</xdr:colOff>
      <xdr:row>16</xdr:row>
      <xdr:rowOff>3175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98D2AB-0119-4C35-8EB9-EE26A91DB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553357</xdr:colOff>
      <xdr:row>18</xdr:row>
      <xdr:rowOff>63500</xdr:rowOff>
    </xdr:from>
    <xdr:to>
      <xdr:col>15</xdr:col>
      <xdr:colOff>553357</xdr:colOff>
      <xdr:row>33</xdr:row>
      <xdr:rowOff>907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72118F-A1CD-4281-BC1B-DC60D1506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390071</xdr:colOff>
      <xdr:row>34</xdr:row>
      <xdr:rowOff>163286</xdr:rowOff>
    </xdr:from>
    <xdr:to>
      <xdr:col>13</xdr:col>
      <xdr:colOff>390071</xdr:colOff>
      <xdr:row>50</xdr:row>
      <xdr:rowOff>9979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76E0EC-ADE5-46FB-AFEC-488EF2239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10</xdr:row>
      <xdr:rowOff>119061</xdr:rowOff>
    </xdr:from>
    <xdr:to>
      <xdr:col>8</xdr:col>
      <xdr:colOff>200024</xdr:colOff>
      <xdr:row>27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890CB1-78CB-43FB-AC03-26BA8AC04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187325</xdr:colOff>
      <xdr:row>1</xdr:row>
      <xdr:rowOff>22225</xdr:rowOff>
    </xdr:from>
    <xdr:to>
      <xdr:col>13</xdr:col>
      <xdr:colOff>187325</xdr:colOff>
      <xdr:row>16</xdr:row>
      <xdr:rowOff>3175</xdr:rowOff>
    </xdr:to>
    <xdr:graphicFrame macro="">
      <xdr:nvGraphicFramePr>
        <xdr:cNvPr id="7" name="Gráfico 1">
          <a:extLst>
            <a:ext uri="{FF2B5EF4-FFF2-40B4-BE49-F238E27FC236}">
              <a16:creationId xmlns:a16="http://schemas.microsoft.com/office/drawing/2014/main" id="{7478A04E-E56F-48D6-9D02-607045AA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13</xdr:col>
      <xdr:colOff>0</xdr:colOff>
      <xdr:row>33</xdr:row>
      <xdr:rowOff>165100</xdr:rowOff>
    </xdr:to>
    <xdr:graphicFrame macro="">
      <xdr:nvGraphicFramePr>
        <xdr:cNvPr id="9" name="Gráfico 2">
          <a:extLst>
            <a:ext uri="{FF2B5EF4-FFF2-40B4-BE49-F238E27FC236}">
              <a16:creationId xmlns:a16="http://schemas.microsoft.com/office/drawing/2014/main" id="{2649C151-500D-4379-802A-9B49928C2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14287</xdr:rowOff>
    </xdr:from>
    <xdr:to>
      <xdr:col>13</xdr:col>
      <xdr:colOff>381000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2CB077-4E6D-4D40-9B72-F3156C624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400049</xdr:colOff>
      <xdr:row>18</xdr:row>
      <xdr:rowOff>119061</xdr:rowOff>
    </xdr:from>
    <xdr:to>
      <xdr:col>13</xdr:col>
      <xdr:colOff>409574</xdr:colOff>
      <xdr:row>32</xdr:row>
      <xdr:rowOff>28574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D41253-ECED-4BE9-B381-729544AD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208F-A25A-489D-AD84-EC049A1E6C26}">
  <dimension ref="A1:G7"/>
  <sheetViews>
    <sheetView topLeftCell="A4" workbookViewId="0">
      <selection activeCell="G3" sqref="G3"/>
    </sheetView>
  </sheetViews>
  <sheetFormatPr defaultColWidth="11.42578125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</row>
    <row r="2" spans="1:7">
      <c r="A2" s="2">
        <v>0</v>
      </c>
      <c r="B2" s="2">
        <v>512308</v>
      </c>
      <c r="C2" s="3">
        <v>1800</v>
      </c>
      <c r="D2" s="2">
        <v>0</v>
      </c>
      <c r="E2" s="2">
        <f t="shared" ref="E2:E7" si="0">B2+D2</f>
        <v>512308</v>
      </c>
      <c r="F2" s="2">
        <v>6923.0769200000004</v>
      </c>
      <c r="G2" s="5">
        <f t="shared" ref="G2:G7" si="1">A2*F2</f>
        <v>0</v>
      </c>
    </row>
    <row r="3" spans="1:7">
      <c r="A3" s="2">
        <v>60</v>
      </c>
      <c r="B3" s="2">
        <v>512308</v>
      </c>
      <c r="C3" s="3">
        <v>1800</v>
      </c>
      <c r="D3" s="2">
        <f>C3*A3</f>
        <v>108000</v>
      </c>
      <c r="E3" s="2">
        <f t="shared" si="0"/>
        <v>620308</v>
      </c>
      <c r="F3" s="2">
        <v>6923.0769200000004</v>
      </c>
      <c r="G3" s="5">
        <f>A3*F3</f>
        <v>415384.6152</v>
      </c>
    </row>
    <row r="4" spans="1:7">
      <c r="A4" s="2">
        <v>80</v>
      </c>
      <c r="B4" s="2">
        <v>512308</v>
      </c>
      <c r="C4" s="3">
        <v>1800</v>
      </c>
      <c r="D4" s="2">
        <f>C4*A4</f>
        <v>144000</v>
      </c>
      <c r="E4" s="2">
        <f t="shared" si="0"/>
        <v>656308</v>
      </c>
      <c r="F4" s="2">
        <v>6923.0769200000004</v>
      </c>
      <c r="G4" s="5">
        <f t="shared" si="1"/>
        <v>553846.15360000008</v>
      </c>
    </row>
    <row r="5" spans="1:7">
      <c r="A5" s="2">
        <v>100</v>
      </c>
      <c r="B5" s="2">
        <v>512308</v>
      </c>
      <c r="C5" s="3">
        <v>1800</v>
      </c>
      <c r="D5" s="2">
        <f>C5*A5</f>
        <v>180000</v>
      </c>
      <c r="E5" s="2">
        <f t="shared" si="0"/>
        <v>692308</v>
      </c>
      <c r="F5" s="2">
        <v>6923.0769200000004</v>
      </c>
      <c r="G5" s="5">
        <f t="shared" si="1"/>
        <v>692307.69200000004</v>
      </c>
    </row>
    <row r="6" spans="1:7">
      <c r="A6" s="2">
        <v>120</v>
      </c>
      <c r="B6" s="2">
        <v>512308</v>
      </c>
      <c r="C6" s="3">
        <v>1800</v>
      </c>
      <c r="D6" s="2">
        <f>C6*A6</f>
        <v>216000</v>
      </c>
      <c r="E6" s="2">
        <f t="shared" si="0"/>
        <v>728308</v>
      </c>
      <c r="F6" s="2">
        <v>6923.0769200000004</v>
      </c>
      <c r="G6" s="5">
        <f t="shared" si="1"/>
        <v>830769.2304</v>
      </c>
    </row>
    <row r="7" spans="1:7">
      <c r="A7" s="2">
        <v>140</v>
      </c>
      <c r="B7" s="2">
        <v>512308</v>
      </c>
      <c r="C7" s="3">
        <v>1800</v>
      </c>
      <c r="D7" s="2">
        <f>C7*A7</f>
        <v>252000</v>
      </c>
      <c r="E7" s="2">
        <f t="shared" si="0"/>
        <v>764308</v>
      </c>
      <c r="F7" s="2">
        <v>6923.0769200000004</v>
      </c>
      <c r="G7" s="5">
        <f t="shared" si="1"/>
        <v>969230.76880000008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8A02-6FE4-4C14-B81C-46240E90D4AF}">
  <dimension ref="A1:I50"/>
  <sheetViews>
    <sheetView topLeftCell="A27" zoomScale="85" zoomScaleNormal="85" workbookViewId="0">
      <selection activeCell="E42" sqref="E42:E44"/>
    </sheetView>
  </sheetViews>
  <sheetFormatPr defaultColWidth="11.42578125" defaultRowHeight="15"/>
  <sheetData>
    <row r="1" spans="1:9">
      <c r="A1" s="6" t="s">
        <v>7</v>
      </c>
      <c r="B1" s="23" t="s">
        <v>8</v>
      </c>
      <c r="C1" s="23" t="s">
        <v>9</v>
      </c>
      <c r="D1" s="23" t="s">
        <v>10</v>
      </c>
      <c r="E1" s="23" t="s">
        <v>11</v>
      </c>
      <c r="F1" s="23" t="s">
        <v>12</v>
      </c>
      <c r="G1" s="23" t="s">
        <v>13</v>
      </c>
      <c r="H1" s="23" t="s">
        <v>14</v>
      </c>
    </row>
    <row r="2" spans="1:9">
      <c r="A2" s="7"/>
      <c r="B2" s="24"/>
      <c r="C2" s="24"/>
      <c r="D2" s="24"/>
      <c r="E2" s="24"/>
      <c r="F2" s="24"/>
      <c r="G2" s="24"/>
      <c r="H2" s="24"/>
    </row>
    <row r="3" spans="1:9" ht="15.75" thickBot="1">
      <c r="A3" s="8" t="s">
        <v>15</v>
      </c>
      <c r="B3" s="25"/>
      <c r="C3" s="25"/>
      <c r="D3" s="25"/>
      <c r="E3" s="25"/>
      <c r="F3" s="25"/>
      <c r="G3" s="25"/>
      <c r="H3" s="25"/>
    </row>
    <row r="4" spans="1:9" ht="15.75" thickBot="1">
      <c r="A4" s="8">
        <v>10</v>
      </c>
      <c r="B4" s="9">
        <v>5</v>
      </c>
      <c r="C4" s="10">
        <v>150000</v>
      </c>
      <c r="D4" s="10">
        <v>7.5</v>
      </c>
      <c r="E4" s="10">
        <f>B4*1000*D4</f>
        <v>37500</v>
      </c>
      <c r="F4" s="10">
        <f t="shared" ref="F4:F9" si="0">E4+C4</f>
        <v>187500</v>
      </c>
      <c r="G4" s="10">
        <v>60000</v>
      </c>
      <c r="H4" s="10">
        <f>G4*A4</f>
        <v>600000</v>
      </c>
    </row>
    <row r="5" spans="1:9" ht="15.75" thickBot="1">
      <c r="A5" s="8">
        <v>11</v>
      </c>
      <c r="B5" s="9">
        <v>4.8</v>
      </c>
      <c r="C5" s="10">
        <v>150000</v>
      </c>
      <c r="D5" s="10">
        <v>7.5</v>
      </c>
      <c r="E5" s="10">
        <f t="shared" ref="E5:E9" si="1">B5*1000*D5</f>
        <v>36000</v>
      </c>
      <c r="F5" s="10">
        <f t="shared" si="0"/>
        <v>186000</v>
      </c>
      <c r="G5" s="10"/>
      <c r="H5" s="10"/>
    </row>
    <row r="6" spans="1:9" ht="15.75" thickBot="1">
      <c r="A6" s="8">
        <v>12</v>
      </c>
      <c r="B6" s="9">
        <v>4.7</v>
      </c>
      <c r="C6" s="10">
        <v>150000</v>
      </c>
      <c r="D6" s="10">
        <v>7.5</v>
      </c>
      <c r="E6" s="10">
        <f t="shared" si="1"/>
        <v>35250</v>
      </c>
      <c r="F6" s="10">
        <f t="shared" si="0"/>
        <v>185250</v>
      </c>
      <c r="G6" s="10"/>
      <c r="H6" s="10"/>
    </row>
    <row r="7" spans="1:9" ht="15.75" thickBot="1">
      <c r="A7" s="8">
        <v>13</v>
      </c>
      <c r="B7" s="9">
        <v>4.5999999999999996</v>
      </c>
      <c r="C7" s="10">
        <v>150000</v>
      </c>
      <c r="D7" s="10">
        <v>7.5</v>
      </c>
      <c r="E7" s="10">
        <f t="shared" si="1"/>
        <v>34500</v>
      </c>
      <c r="F7" s="10">
        <f t="shared" si="0"/>
        <v>184500</v>
      </c>
      <c r="G7" s="10"/>
      <c r="H7" s="10"/>
    </row>
    <row r="8" spans="1:9" ht="15.75" thickBot="1">
      <c r="A8" s="8">
        <v>14</v>
      </c>
      <c r="B8" s="9">
        <v>4</v>
      </c>
      <c r="C8" s="10">
        <v>150000</v>
      </c>
      <c r="D8" s="10">
        <v>7.5</v>
      </c>
      <c r="E8" s="10">
        <f t="shared" si="1"/>
        <v>30000</v>
      </c>
      <c r="F8" s="10">
        <f t="shared" si="0"/>
        <v>180000</v>
      </c>
      <c r="G8" s="10"/>
      <c r="H8" s="10"/>
    </row>
    <row r="9" spans="1:9" ht="15.75" thickBot="1">
      <c r="A9" s="8">
        <v>15</v>
      </c>
      <c r="B9" s="9">
        <v>3.4</v>
      </c>
      <c r="C9" s="10">
        <v>150000</v>
      </c>
      <c r="D9" s="10">
        <v>7.5</v>
      </c>
      <c r="E9" s="10">
        <f t="shared" si="1"/>
        <v>25500</v>
      </c>
      <c r="F9" s="10">
        <f t="shared" si="0"/>
        <v>175500</v>
      </c>
      <c r="G9" s="10"/>
      <c r="H9" s="10"/>
    </row>
    <row r="10" spans="1:9" ht="15.75" thickBot="1"/>
    <row r="11" spans="1:9" ht="14.45" customHeight="1">
      <c r="A11" s="6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16</v>
      </c>
      <c r="H11" s="23"/>
      <c r="I11" s="23"/>
    </row>
    <row r="12" spans="1:9">
      <c r="A12" s="7"/>
      <c r="B12" s="24"/>
      <c r="C12" s="24"/>
      <c r="D12" s="24"/>
      <c r="E12" s="24"/>
      <c r="F12" s="24"/>
      <c r="G12" s="24"/>
      <c r="H12" s="24"/>
      <c r="I12" s="24"/>
    </row>
    <row r="13" spans="1:9" ht="15.75" thickBot="1">
      <c r="A13" s="8" t="s">
        <v>15</v>
      </c>
      <c r="B13" s="25"/>
      <c r="C13" s="25"/>
      <c r="D13" s="25"/>
      <c r="E13" s="25"/>
      <c r="F13" s="25"/>
      <c r="G13" s="25"/>
      <c r="H13" s="25"/>
      <c r="I13" s="25"/>
    </row>
    <row r="14" spans="1:9" ht="15.75" thickBot="1">
      <c r="A14" s="8">
        <v>10</v>
      </c>
      <c r="B14" s="9">
        <v>5</v>
      </c>
      <c r="C14" s="10">
        <v>150000</v>
      </c>
      <c r="D14" s="10">
        <v>7.5</v>
      </c>
      <c r="E14" s="10">
        <f>B14*1000*D14</f>
        <v>37500</v>
      </c>
      <c r="F14" s="10">
        <f t="shared" ref="F14:F19" si="2">E14+C14</f>
        <v>187500</v>
      </c>
      <c r="G14" s="10">
        <f>A14*B14*1000</f>
        <v>50000</v>
      </c>
      <c r="H14" s="10"/>
      <c r="I14" s="10"/>
    </row>
    <row r="15" spans="1:9" ht="15.75" thickBot="1">
      <c r="A15" s="8">
        <v>10</v>
      </c>
      <c r="B15" s="9">
        <v>20</v>
      </c>
      <c r="C15" s="10">
        <v>150000</v>
      </c>
      <c r="D15" s="10">
        <v>7.5</v>
      </c>
      <c r="E15" s="10">
        <f t="shared" ref="E15:E19" si="3">B15*1000*D15</f>
        <v>150000</v>
      </c>
      <c r="F15" s="10">
        <f t="shared" si="2"/>
        <v>300000</v>
      </c>
      <c r="G15" s="10">
        <f t="shared" ref="G15:G19" si="4">A15*B15*1000</f>
        <v>200000</v>
      </c>
      <c r="H15" s="10"/>
      <c r="I15" s="10"/>
    </row>
    <row r="16" spans="1:9" ht="15.75" thickBot="1">
      <c r="A16" s="8">
        <v>10</v>
      </c>
      <c r="B16" s="9">
        <v>35</v>
      </c>
      <c r="C16" s="10">
        <v>150000</v>
      </c>
      <c r="D16" s="10">
        <v>7.5</v>
      </c>
      <c r="E16" s="10">
        <f t="shared" si="3"/>
        <v>262500</v>
      </c>
      <c r="F16" s="10">
        <f t="shared" si="2"/>
        <v>412500</v>
      </c>
      <c r="G16" s="10">
        <f t="shared" si="4"/>
        <v>350000</v>
      </c>
      <c r="H16" s="10"/>
      <c r="I16" s="10"/>
    </row>
    <row r="17" spans="1:9" ht="15.75" thickBot="1">
      <c r="A17" s="8">
        <v>10</v>
      </c>
      <c r="B17" s="9">
        <v>50</v>
      </c>
      <c r="C17" s="10">
        <v>150000</v>
      </c>
      <c r="D17" s="10">
        <v>7.5</v>
      </c>
      <c r="E17" s="10">
        <f t="shared" si="3"/>
        <v>375000</v>
      </c>
      <c r="F17" s="10">
        <f t="shared" si="2"/>
        <v>525000</v>
      </c>
      <c r="G17" s="10">
        <f t="shared" si="4"/>
        <v>500000</v>
      </c>
      <c r="H17" s="10"/>
      <c r="I17" s="10"/>
    </row>
    <row r="18" spans="1:9" ht="15.75" thickBot="1">
      <c r="A18" s="8">
        <v>10</v>
      </c>
      <c r="B18" s="9">
        <v>60</v>
      </c>
      <c r="C18" s="10">
        <v>150000</v>
      </c>
      <c r="D18" s="10">
        <v>7.5</v>
      </c>
      <c r="E18" s="10">
        <f t="shared" si="3"/>
        <v>450000</v>
      </c>
      <c r="F18" s="10">
        <f t="shared" si="2"/>
        <v>600000</v>
      </c>
      <c r="G18" s="10">
        <f t="shared" si="4"/>
        <v>600000</v>
      </c>
      <c r="H18" s="10"/>
      <c r="I18" s="10"/>
    </row>
    <row r="19" spans="1:9" ht="15.75" thickBot="1">
      <c r="A19" s="8">
        <v>10</v>
      </c>
      <c r="B19" s="9">
        <v>80</v>
      </c>
      <c r="C19" s="10">
        <v>150000</v>
      </c>
      <c r="D19" s="10">
        <v>7.5</v>
      </c>
      <c r="E19" s="10">
        <f t="shared" si="3"/>
        <v>600000</v>
      </c>
      <c r="F19" s="10">
        <f t="shared" si="2"/>
        <v>750000</v>
      </c>
      <c r="G19" s="10">
        <f t="shared" si="4"/>
        <v>800000</v>
      </c>
      <c r="H19" s="10"/>
      <c r="I19" s="10"/>
    </row>
    <row r="20" spans="1:9" ht="15.75" thickBot="1"/>
    <row r="21" spans="1:9">
      <c r="A21" s="6" t="s">
        <v>7</v>
      </c>
      <c r="B21" s="23" t="s">
        <v>8</v>
      </c>
      <c r="C21" s="23" t="s">
        <v>9</v>
      </c>
      <c r="D21" s="23" t="s">
        <v>10</v>
      </c>
      <c r="E21" s="23" t="s">
        <v>11</v>
      </c>
      <c r="F21" s="23" t="s">
        <v>12</v>
      </c>
      <c r="G21" s="23" t="s">
        <v>16</v>
      </c>
    </row>
    <row r="22" spans="1:9">
      <c r="A22" s="7"/>
      <c r="B22" s="24"/>
      <c r="C22" s="24"/>
      <c r="D22" s="24"/>
      <c r="E22" s="24"/>
      <c r="F22" s="24"/>
      <c r="G22" s="24"/>
    </row>
    <row r="23" spans="1:9" ht="15.75" thickBot="1">
      <c r="A23" s="8" t="s">
        <v>15</v>
      </c>
      <c r="B23" s="25"/>
      <c r="C23" s="25"/>
      <c r="D23" s="25"/>
      <c r="E23" s="25"/>
      <c r="F23" s="25"/>
      <c r="G23" s="25"/>
    </row>
    <row r="24" spans="1:9" ht="15.75" thickBot="1">
      <c r="A24" s="8">
        <v>11</v>
      </c>
      <c r="B24" s="9">
        <v>5</v>
      </c>
      <c r="C24" s="10">
        <v>150000</v>
      </c>
      <c r="D24" s="10">
        <v>7.5</v>
      </c>
      <c r="E24" s="10">
        <f>B24*1000*D24</f>
        <v>37500</v>
      </c>
      <c r="F24" s="10">
        <f t="shared" ref="F24:F29" si="5">E24+C24</f>
        <v>187500</v>
      </c>
      <c r="G24" s="10">
        <f>A24*B24*1000</f>
        <v>55000</v>
      </c>
    </row>
    <row r="25" spans="1:9" ht="15.75" thickBot="1">
      <c r="A25" s="8">
        <v>11</v>
      </c>
      <c r="B25" s="9">
        <v>30</v>
      </c>
      <c r="C25" s="10">
        <v>150000</v>
      </c>
      <c r="D25" s="10">
        <v>7.5</v>
      </c>
      <c r="E25" s="10">
        <f t="shared" ref="E25:E29" si="6">B25*1000*D25</f>
        <v>225000</v>
      </c>
      <c r="F25" s="10">
        <f t="shared" si="5"/>
        <v>375000</v>
      </c>
      <c r="G25" s="10">
        <f t="shared" ref="G25:G29" si="7">A25*B25*1000</f>
        <v>330000</v>
      </c>
    </row>
    <row r="26" spans="1:9" ht="15.75" thickBot="1">
      <c r="A26" s="8">
        <v>11</v>
      </c>
      <c r="B26" s="9">
        <v>45</v>
      </c>
      <c r="C26" s="10">
        <v>150000</v>
      </c>
      <c r="D26" s="10">
        <v>7.5</v>
      </c>
      <c r="E26" s="10">
        <f t="shared" si="6"/>
        <v>337500</v>
      </c>
      <c r="F26" s="10">
        <f t="shared" si="5"/>
        <v>487500</v>
      </c>
      <c r="G26" s="10">
        <f t="shared" si="7"/>
        <v>495000</v>
      </c>
    </row>
    <row r="27" spans="1:9" ht="15.75" thickBot="1">
      <c r="A27" s="8">
        <v>11</v>
      </c>
      <c r="B27" s="9">
        <v>60</v>
      </c>
      <c r="C27" s="10">
        <v>150000</v>
      </c>
      <c r="D27" s="10">
        <v>7.5</v>
      </c>
      <c r="E27" s="10">
        <f t="shared" si="6"/>
        <v>450000</v>
      </c>
      <c r="F27" s="10">
        <f t="shared" si="5"/>
        <v>600000</v>
      </c>
      <c r="G27" s="10">
        <f t="shared" si="7"/>
        <v>660000</v>
      </c>
    </row>
    <row r="28" spans="1:9" ht="15.75" thickBot="1">
      <c r="A28" s="8">
        <v>11</v>
      </c>
      <c r="B28" s="9">
        <v>75</v>
      </c>
      <c r="C28" s="10">
        <v>150000</v>
      </c>
      <c r="D28" s="10">
        <v>7.5</v>
      </c>
      <c r="E28" s="10">
        <f t="shared" si="6"/>
        <v>562500</v>
      </c>
      <c r="F28" s="10">
        <f t="shared" si="5"/>
        <v>712500</v>
      </c>
      <c r="G28" s="10">
        <f t="shared" si="7"/>
        <v>825000</v>
      </c>
    </row>
    <row r="29" spans="1:9" ht="15.75" thickBot="1">
      <c r="A29" s="8">
        <v>11</v>
      </c>
      <c r="B29" s="9">
        <v>80</v>
      </c>
      <c r="C29" s="10">
        <v>150000</v>
      </c>
      <c r="D29" s="10">
        <v>7.5</v>
      </c>
      <c r="E29" s="10">
        <f t="shared" si="6"/>
        <v>600000</v>
      </c>
      <c r="F29" s="10">
        <f t="shared" si="5"/>
        <v>750000</v>
      </c>
      <c r="G29" s="10">
        <f t="shared" si="7"/>
        <v>880000</v>
      </c>
    </row>
    <row r="30" spans="1:9" ht="15.75" thickBot="1"/>
    <row r="31" spans="1:9">
      <c r="A31" s="6" t="s">
        <v>7</v>
      </c>
      <c r="B31" s="23" t="s">
        <v>8</v>
      </c>
      <c r="C31" s="23" t="s">
        <v>9</v>
      </c>
      <c r="D31" s="23" t="s">
        <v>10</v>
      </c>
      <c r="E31" s="23" t="s">
        <v>11</v>
      </c>
      <c r="F31" s="23" t="s">
        <v>12</v>
      </c>
      <c r="G31" s="23" t="s">
        <v>16</v>
      </c>
    </row>
    <row r="32" spans="1:9">
      <c r="A32" s="7"/>
      <c r="B32" s="24"/>
      <c r="C32" s="24"/>
      <c r="D32" s="24"/>
      <c r="E32" s="24"/>
      <c r="F32" s="24"/>
      <c r="G32" s="24"/>
    </row>
    <row r="33" spans="1:7" ht="15.75" thickBot="1">
      <c r="A33" s="8" t="s">
        <v>15</v>
      </c>
      <c r="B33" s="25"/>
      <c r="C33" s="25"/>
      <c r="D33" s="25"/>
      <c r="E33" s="25"/>
      <c r="F33" s="25"/>
      <c r="G33" s="25"/>
    </row>
    <row r="34" spans="1:7" ht="15.75" thickBot="1">
      <c r="A34" s="8">
        <v>15</v>
      </c>
      <c r="B34" s="9">
        <v>5</v>
      </c>
      <c r="C34" s="10">
        <v>150000</v>
      </c>
      <c r="D34" s="10">
        <v>7.5</v>
      </c>
      <c r="E34" s="10">
        <f>B34*1000*D34</f>
        <v>37500</v>
      </c>
      <c r="F34" s="10">
        <f>E34+C34</f>
        <v>187500</v>
      </c>
      <c r="G34" s="10">
        <f>A34*B34*1000</f>
        <v>75000</v>
      </c>
    </row>
    <row r="35" spans="1:7" ht="15.75" thickBot="1">
      <c r="A35" s="8">
        <v>15</v>
      </c>
      <c r="B35" s="9">
        <v>30</v>
      </c>
      <c r="C35" s="10">
        <v>150000</v>
      </c>
      <c r="D35" s="10">
        <v>7.5</v>
      </c>
      <c r="E35" s="10">
        <f t="shared" ref="E35:E39" si="8">B35*1000*D35</f>
        <v>225000</v>
      </c>
      <c r="F35" s="10">
        <f t="shared" ref="F35:F39" si="9">E35+C35</f>
        <v>375000</v>
      </c>
      <c r="G35" s="10">
        <f t="shared" ref="G35:G39" si="10">A35*B35*1000</f>
        <v>450000</v>
      </c>
    </row>
    <row r="36" spans="1:7" ht="15.75" thickBot="1">
      <c r="A36" s="8">
        <v>15</v>
      </c>
      <c r="B36" s="9">
        <v>45</v>
      </c>
      <c r="C36" s="10">
        <v>150000</v>
      </c>
      <c r="D36" s="10">
        <v>7.5</v>
      </c>
      <c r="E36" s="10">
        <f t="shared" si="8"/>
        <v>337500</v>
      </c>
      <c r="F36" s="10">
        <f t="shared" si="9"/>
        <v>487500</v>
      </c>
      <c r="G36" s="10">
        <f t="shared" si="10"/>
        <v>675000</v>
      </c>
    </row>
    <row r="37" spans="1:7" ht="15.75" thickBot="1">
      <c r="A37" s="8">
        <v>15</v>
      </c>
      <c r="B37" s="9">
        <v>60</v>
      </c>
      <c r="C37" s="10">
        <v>150000</v>
      </c>
      <c r="D37" s="10">
        <v>7.5</v>
      </c>
      <c r="E37" s="10">
        <f t="shared" si="8"/>
        <v>450000</v>
      </c>
      <c r="F37" s="10">
        <f t="shared" si="9"/>
        <v>600000</v>
      </c>
      <c r="G37" s="10">
        <f t="shared" si="10"/>
        <v>900000</v>
      </c>
    </row>
    <row r="38" spans="1:7" ht="15.75" thickBot="1">
      <c r="A38" s="8">
        <v>15</v>
      </c>
      <c r="B38" s="9">
        <v>75</v>
      </c>
      <c r="C38" s="10">
        <v>150000</v>
      </c>
      <c r="D38" s="10">
        <v>7.5</v>
      </c>
      <c r="E38" s="10">
        <f t="shared" si="8"/>
        <v>562500</v>
      </c>
      <c r="F38" s="10">
        <f t="shared" si="9"/>
        <v>712500</v>
      </c>
      <c r="G38" s="10">
        <f t="shared" si="10"/>
        <v>1125000</v>
      </c>
    </row>
    <row r="39" spans="1:7" ht="15.75" thickBot="1">
      <c r="A39" s="8">
        <v>15</v>
      </c>
      <c r="B39" s="9">
        <v>80</v>
      </c>
      <c r="C39" s="10">
        <v>150000</v>
      </c>
      <c r="D39" s="10">
        <v>7.5</v>
      </c>
      <c r="E39" s="10">
        <f t="shared" si="8"/>
        <v>600000</v>
      </c>
      <c r="F39" s="10">
        <f t="shared" si="9"/>
        <v>750000</v>
      </c>
      <c r="G39" s="10">
        <f t="shared" si="10"/>
        <v>1200000</v>
      </c>
    </row>
    <row r="41" spans="1:7" ht="15.75" thickBot="1"/>
    <row r="42" spans="1:7" ht="15" customHeight="1">
      <c r="A42" s="11"/>
      <c r="B42" s="20"/>
      <c r="C42" s="20"/>
      <c r="D42" s="20"/>
      <c r="E42" s="20"/>
      <c r="F42" s="20"/>
      <c r="G42" s="20"/>
    </row>
    <row r="43" spans="1:7">
      <c r="A43" s="12"/>
      <c r="B43" s="21"/>
      <c r="C43" s="21"/>
      <c r="D43" s="21"/>
      <c r="E43" s="21"/>
      <c r="F43" s="21"/>
      <c r="G43" s="21"/>
    </row>
    <row r="44" spans="1:7" ht="15.75" thickBot="1">
      <c r="A44" s="13"/>
      <c r="B44" s="22"/>
      <c r="C44" s="22"/>
      <c r="D44" s="22"/>
      <c r="E44" s="22"/>
      <c r="F44" s="22"/>
      <c r="G44" s="22"/>
    </row>
    <row r="45" spans="1:7" ht="15.75" thickBot="1">
      <c r="A45" s="13"/>
      <c r="B45" s="14"/>
      <c r="C45" s="10"/>
      <c r="D45" s="10"/>
      <c r="E45" s="10"/>
      <c r="F45" s="10"/>
      <c r="G45" s="10"/>
    </row>
    <row r="46" spans="1:7" ht="15.75" thickBot="1">
      <c r="A46" s="13"/>
      <c r="B46" s="14"/>
      <c r="C46" s="10"/>
      <c r="D46" s="10"/>
      <c r="E46" s="10"/>
      <c r="F46" s="10"/>
      <c r="G46" s="10"/>
    </row>
    <row r="47" spans="1:7" ht="15.75" thickBot="1">
      <c r="A47" s="13"/>
      <c r="B47" s="14"/>
      <c r="C47" s="10"/>
      <c r="D47" s="10"/>
      <c r="E47" s="10"/>
      <c r="F47" s="10"/>
      <c r="G47" s="10"/>
    </row>
    <row r="48" spans="1:7" ht="15.75" thickBot="1">
      <c r="A48" s="13"/>
      <c r="B48" s="14"/>
      <c r="C48" s="10"/>
      <c r="D48" s="10"/>
      <c r="E48" s="10"/>
      <c r="F48" s="10"/>
      <c r="G48" s="10"/>
    </row>
    <row r="49" spans="1:7" ht="15.75" thickBot="1">
      <c r="A49" s="13"/>
      <c r="B49" s="14"/>
      <c r="C49" s="10"/>
      <c r="D49" s="10"/>
      <c r="E49" s="10"/>
      <c r="F49" s="10"/>
      <c r="G49" s="10"/>
    </row>
    <row r="50" spans="1:7" ht="15.75" thickBot="1">
      <c r="A50" s="13"/>
      <c r="B50" s="14"/>
      <c r="C50" s="10"/>
      <c r="D50" s="10"/>
      <c r="E50" s="10"/>
      <c r="F50" s="10"/>
      <c r="G50" s="10"/>
    </row>
  </sheetData>
  <mergeCells count="33">
    <mergeCell ref="G31:G33"/>
    <mergeCell ref="B31:B33"/>
    <mergeCell ref="C31:C33"/>
    <mergeCell ref="D31:D33"/>
    <mergeCell ref="E31:E33"/>
    <mergeCell ref="F31:F33"/>
    <mergeCell ref="H11:H13"/>
    <mergeCell ref="G11:G13"/>
    <mergeCell ref="I11:I13"/>
    <mergeCell ref="B21:B23"/>
    <mergeCell ref="C21:C23"/>
    <mergeCell ref="D21:D23"/>
    <mergeCell ref="E21:E23"/>
    <mergeCell ref="F21:F23"/>
    <mergeCell ref="G21:G23"/>
    <mergeCell ref="B11:B13"/>
    <mergeCell ref="C11:C13"/>
    <mergeCell ref="D11:D13"/>
    <mergeCell ref="E11:E13"/>
    <mergeCell ref="F11:F13"/>
    <mergeCell ref="H1:H3"/>
    <mergeCell ref="B1:B3"/>
    <mergeCell ref="C1:C3"/>
    <mergeCell ref="D1:D3"/>
    <mergeCell ref="E1:E3"/>
    <mergeCell ref="F1:F3"/>
    <mergeCell ref="G1:G3"/>
    <mergeCell ref="G42:G44"/>
    <mergeCell ref="B42:B44"/>
    <mergeCell ref="C42:C44"/>
    <mergeCell ref="D42:D44"/>
    <mergeCell ref="E42:E44"/>
    <mergeCell ref="F42:F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2902-96F7-4AE9-AEDD-621B710A8591}">
  <dimension ref="B4:H10"/>
  <sheetViews>
    <sheetView workbookViewId="0">
      <selection activeCell="B71" sqref="B71"/>
    </sheetView>
  </sheetViews>
  <sheetFormatPr defaultColWidth="11.42578125" defaultRowHeight="15"/>
  <cols>
    <col min="8" max="8" width="12.7109375" customWidth="1"/>
  </cols>
  <sheetData>
    <row r="4" spans="2:8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</row>
    <row r="5" spans="2:8">
      <c r="B5" s="2">
        <v>0</v>
      </c>
      <c r="C5" s="2">
        <v>45850</v>
      </c>
      <c r="D5" s="3">
        <v>35.68</v>
      </c>
      <c r="E5" s="2">
        <v>0</v>
      </c>
      <c r="F5" s="2">
        <f>C5+E5</f>
        <v>45850</v>
      </c>
      <c r="G5" s="2">
        <v>87.5</v>
      </c>
      <c r="H5" s="2">
        <f>B5*G5</f>
        <v>0</v>
      </c>
    </row>
    <row r="6" spans="2:8">
      <c r="B6" s="2">
        <v>284</v>
      </c>
      <c r="C6" s="2">
        <v>45850</v>
      </c>
      <c r="D6" s="3">
        <v>35.68</v>
      </c>
      <c r="E6" s="2">
        <f>B6*D6</f>
        <v>10133.120000000001</v>
      </c>
      <c r="F6" s="2">
        <f t="shared" ref="F6:F10" si="0">C6+E6</f>
        <v>55983.12</v>
      </c>
      <c r="G6" s="2">
        <v>87.5</v>
      </c>
      <c r="H6" s="2">
        <f t="shared" ref="H6:H10" si="1">B6*G6</f>
        <v>24850</v>
      </c>
    </row>
    <row r="7" spans="2:8">
      <c r="B7" s="2">
        <v>484</v>
      </c>
      <c r="C7" s="2">
        <v>45850</v>
      </c>
      <c r="D7" s="3">
        <v>35.68</v>
      </c>
      <c r="E7" s="2">
        <f t="shared" ref="E7:E10" si="2">B7*D7</f>
        <v>17269.12</v>
      </c>
      <c r="F7" s="2">
        <f t="shared" si="0"/>
        <v>63119.119999999995</v>
      </c>
      <c r="G7" s="2">
        <v>87.5</v>
      </c>
      <c r="H7" s="2">
        <f t="shared" si="1"/>
        <v>42350</v>
      </c>
    </row>
    <row r="8" spans="2:8">
      <c r="B8" s="2">
        <v>684</v>
      </c>
      <c r="C8" s="2">
        <v>45850</v>
      </c>
      <c r="D8" s="3">
        <v>35.68</v>
      </c>
      <c r="E8" s="2">
        <f t="shared" si="2"/>
        <v>24405.119999999999</v>
      </c>
      <c r="F8" s="2">
        <f t="shared" si="0"/>
        <v>70255.12</v>
      </c>
      <c r="G8" s="2">
        <v>87.5</v>
      </c>
      <c r="H8" s="2">
        <f t="shared" si="1"/>
        <v>59850</v>
      </c>
    </row>
    <row r="9" spans="2:8">
      <c r="B9" s="2">
        <v>884.79349999999999</v>
      </c>
      <c r="C9" s="2">
        <v>45850</v>
      </c>
      <c r="D9" s="3">
        <v>35.68</v>
      </c>
      <c r="E9" s="2">
        <f t="shared" si="2"/>
        <v>31569.432079999999</v>
      </c>
      <c r="F9" s="2">
        <f t="shared" si="0"/>
        <v>77419.432079999999</v>
      </c>
      <c r="G9" s="2">
        <v>87.5</v>
      </c>
      <c r="H9" s="2">
        <f t="shared" si="1"/>
        <v>77419.431249999994</v>
      </c>
    </row>
    <row r="10" spans="2:8">
      <c r="B10" s="2">
        <v>1084</v>
      </c>
      <c r="C10" s="2">
        <v>45850</v>
      </c>
      <c r="D10" s="3">
        <v>35.68</v>
      </c>
      <c r="E10" s="2">
        <f t="shared" si="2"/>
        <v>38677.120000000003</v>
      </c>
      <c r="F10" s="2">
        <f t="shared" si="0"/>
        <v>84527.12</v>
      </c>
      <c r="G10" s="2">
        <v>87.5</v>
      </c>
      <c r="H10" s="2">
        <f t="shared" si="1"/>
        <v>94850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C04C-CAB3-420B-8DD2-C48945C60BAD}">
  <dimension ref="A1:G13"/>
  <sheetViews>
    <sheetView topLeftCell="A13" workbookViewId="0"/>
  </sheetViews>
  <sheetFormatPr defaultColWidth="11.42578125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</row>
    <row r="2" spans="1:7">
      <c r="A2" s="2">
        <v>0</v>
      </c>
      <c r="B2" s="2">
        <v>50000</v>
      </c>
      <c r="C2" s="3">
        <v>12</v>
      </c>
      <c r="D2" s="2">
        <v>0</v>
      </c>
      <c r="E2" s="2">
        <f>B2+D2</f>
        <v>50000</v>
      </c>
      <c r="F2" s="2">
        <v>20</v>
      </c>
      <c r="G2" s="5">
        <f>A2*F2</f>
        <v>0</v>
      </c>
    </row>
    <row r="3" spans="1:7">
      <c r="A3" s="2">
        <v>3500</v>
      </c>
      <c r="B3" s="2">
        <v>50000</v>
      </c>
      <c r="C3" s="3">
        <v>12</v>
      </c>
      <c r="D3" s="2">
        <f>C3*A3</f>
        <v>42000</v>
      </c>
      <c r="E3" s="2">
        <f>B3+D3</f>
        <v>92000</v>
      </c>
      <c r="F3" s="2">
        <v>20</v>
      </c>
      <c r="G3" s="5">
        <f>A3*F3</f>
        <v>70000</v>
      </c>
    </row>
    <row r="4" spans="1:7">
      <c r="A4" s="2">
        <v>5000</v>
      </c>
      <c r="B4" s="2">
        <v>50000</v>
      </c>
      <c r="C4" s="3">
        <v>12</v>
      </c>
      <c r="D4" s="2">
        <f>C4*A4</f>
        <v>60000</v>
      </c>
      <c r="E4" s="2">
        <f>B4+D4</f>
        <v>110000</v>
      </c>
      <c r="F4" s="2">
        <v>20</v>
      </c>
      <c r="G4" s="5">
        <f>A4*F4</f>
        <v>100000</v>
      </c>
    </row>
    <row r="5" spans="1:7">
      <c r="A5" s="2">
        <v>6500</v>
      </c>
      <c r="B5" s="2">
        <v>50000</v>
      </c>
      <c r="C5" s="3">
        <v>12</v>
      </c>
      <c r="D5" s="2">
        <f>C5*A5</f>
        <v>78000</v>
      </c>
      <c r="E5" s="2">
        <f>B5+D5</f>
        <v>128000</v>
      </c>
      <c r="F5" s="2">
        <v>20</v>
      </c>
      <c r="G5" s="5">
        <f>A5*F5</f>
        <v>130000</v>
      </c>
    </row>
    <row r="6" spans="1:7">
      <c r="A6" s="2">
        <v>7500</v>
      </c>
      <c r="B6" s="2">
        <v>50000</v>
      </c>
      <c r="C6" s="3">
        <v>12</v>
      </c>
      <c r="D6" s="2">
        <f>C6*A6</f>
        <v>90000</v>
      </c>
      <c r="E6" s="2">
        <f>B6+D6</f>
        <v>140000</v>
      </c>
      <c r="F6" s="2">
        <v>20</v>
      </c>
      <c r="G6" s="5">
        <f>A6*F6</f>
        <v>150000</v>
      </c>
    </row>
    <row r="8" spans="1:7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4" t="s">
        <v>6</v>
      </c>
    </row>
    <row r="9" spans="1:7">
      <c r="A9" s="2">
        <v>0</v>
      </c>
      <c r="B9" s="2">
        <v>70000</v>
      </c>
      <c r="C9" s="3">
        <v>10</v>
      </c>
      <c r="D9" s="2">
        <v>0</v>
      </c>
      <c r="E9" s="2">
        <f>B9+D9</f>
        <v>70000</v>
      </c>
      <c r="F9" s="2">
        <v>20</v>
      </c>
      <c r="G9" s="5">
        <f>A9*F9</f>
        <v>0</v>
      </c>
    </row>
    <row r="10" spans="1:7">
      <c r="A10" s="2">
        <v>3500</v>
      </c>
      <c r="B10" s="2">
        <v>70000</v>
      </c>
      <c r="C10" s="3">
        <v>10</v>
      </c>
      <c r="D10" s="2">
        <f>C10*A10</f>
        <v>35000</v>
      </c>
      <c r="E10" s="2">
        <f>B10+D10</f>
        <v>105000</v>
      </c>
      <c r="F10" s="2">
        <v>20</v>
      </c>
      <c r="G10" s="5">
        <f>A10*F10</f>
        <v>70000</v>
      </c>
    </row>
    <row r="11" spans="1:7">
      <c r="A11" s="2">
        <v>5000</v>
      </c>
      <c r="B11" s="2">
        <v>70000</v>
      </c>
      <c r="C11" s="3">
        <v>10</v>
      </c>
      <c r="D11" s="2">
        <f>C11*A11</f>
        <v>50000</v>
      </c>
      <c r="E11" s="2">
        <f>B11+D11</f>
        <v>120000</v>
      </c>
      <c r="F11" s="2">
        <v>20</v>
      </c>
      <c r="G11" s="5">
        <f>A11*F11</f>
        <v>100000</v>
      </c>
    </row>
    <row r="12" spans="1:7">
      <c r="A12" s="2">
        <v>6500</v>
      </c>
      <c r="B12" s="2">
        <v>70000</v>
      </c>
      <c r="C12" s="3">
        <v>10</v>
      </c>
      <c r="D12" s="2">
        <f>C12*A12</f>
        <v>65000</v>
      </c>
      <c r="E12" s="2">
        <f>B12+D12</f>
        <v>135000</v>
      </c>
      <c r="F12" s="2">
        <v>20</v>
      </c>
      <c r="G12" s="5">
        <f>A12*F12</f>
        <v>130000</v>
      </c>
    </row>
    <row r="13" spans="1:7">
      <c r="A13" s="2">
        <v>7500</v>
      </c>
      <c r="B13" s="2">
        <v>70000</v>
      </c>
      <c r="C13" s="3">
        <v>10</v>
      </c>
      <c r="D13" s="2">
        <f>C13*A13</f>
        <v>75000</v>
      </c>
      <c r="E13" s="2">
        <f>B13+D13</f>
        <v>145000</v>
      </c>
      <c r="F13" s="2">
        <v>20</v>
      </c>
      <c r="G13" s="5">
        <f>A13*F13</f>
        <v>150000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BEED-6105-45E5-81F8-97F807E33439}">
  <dimension ref="A1:G25"/>
  <sheetViews>
    <sheetView tabSelected="1" topLeftCell="G19" zoomScale="148" zoomScaleNormal="148" workbookViewId="0">
      <selection activeCell="G25" sqref="G25"/>
    </sheetView>
  </sheetViews>
  <sheetFormatPr defaultColWidth="11.42578125" defaultRowHeight="15"/>
  <cols>
    <col min="1" max="1" width="11.42578125" customWidth="1"/>
    <col min="2" max="2" width="12" customWidth="1"/>
    <col min="5" max="5" width="12.7109375" customWidth="1"/>
    <col min="7" max="7" width="12.85546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</row>
    <row r="2" spans="1:7">
      <c r="A2" s="15">
        <v>0</v>
      </c>
      <c r="B2" s="16">
        <v>280000</v>
      </c>
      <c r="C2" s="17">
        <v>10</v>
      </c>
      <c r="D2" s="18">
        <f>A2*C2</f>
        <v>0</v>
      </c>
      <c r="E2" s="16">
        <f>B2+D2</f>
        <v>280000</v>
      </c>
      <c r="F2" s="17">
        <v>20</v>
      </c>
      <c r="G2" s="18">
        <f>F2*A2</f>
        <v>0</v>
      </c>
    </row>
    <row r="3" spans="1:7">
      <c r="A3" s="19">
        <v>7000</v>
      </c>
      <c r="B3" s="16">
        <v>280000</v>
      </c>
      <c r="C3" s="17">
        <v>10</v>
      </c>
      <c r="D3" s="18">
        <f t="shared" ref="D3:D7" si="0">A3*C3</f>
        <v>70000</v>
      </c>
      <c r="E3" s="16">
        <f t="shared" ref="E3:E7" si="1">B3+D3</f>
        <v>350000</v>
      </c>
      <c r="F3" s="17">
        <v>20</v>
      </c>
      <c r="G3" s="18">
        <f t="shared" ref="G3:G7" si="2">F3*A3</f>
        <v>140000</v>
      </c>
    </row>
    <row r="4" spans="1:7">
      <c r="A4" s="19">
        <v>14000</v>
      </c>
      <c r="B4" s="16">
        <v>280000</v>
      </c>
      <c r="C4" s="17">
        <v>10</v>
      </c>
      <c r="D4" s="18">
        <f t="shared" si="0"/>
        <v>140000</v>
      </c>
      <c r="E4" s="16">
        <f t="shared" si="1"/>
        <v>420000</v>
      </c>
      <c r="F4" s="17">
        <v>20</v>
      </c>
      <c r="G4" s="18">
        <f t="shared" si="2"/>
        <v>280000</v>
      </c>
    </row>
    <row r="5" spans="1:7">
      <c r="A5" s="19">
        <v>21000</v>
      </c>
      <c r="B5" s="16">
        <v>280000</v>
      </c>
      <c r="C5" s="17">
        <v>10</v>
      </c>
      <c r="D5" s="18">
        <f t="shared" si="0"/>
        <v>210000</v>
      </c>
      <c r="E5" s="16">
        <f t="shared" si="1"/>
        <v>490000</v>
      </c>
      <c r="F5" s="17">
        <v>20</v>
      </c>
      <c r="G5" s="18">
        <f t="shared" si="2"/>
        <v>420000</v>
      </c>
    </row>
    <row r="6" spans="1:7">
      <c r="A6" s="19">
        <v>28000</v>
      </c>
      <c r="B6" s="16">
        <v>280000</v>
      </c>
      <c r="C6" s="17">
        <v>10</v>
      </c>
      <c r="D6" s="18">
        <f t="shared" si="0"/>
        <v>280000</v>
      </c>
      <c r="E6" s="16">
        <f t="shared" si="1"/>
        <v>560000</v>
      </c>
      <c r="F6" s="17">
        <v>20</v>
      </c>
      <c r="G6" s="18">
        <f t="shared" si="2"/>
        <v>560000</v>
      </c>
    </row>
    <row r="7" spans="1:7">
      <c r="A7" s="19">
        <v>35000</v>
      </c>
      <c r="B7" s="16">
        <v>280000</v>
      </c>
      <c r="C7" s="17">
        <v>10</v>
      </c>
      <c r="D7" s="18">
        <f t="shared" si="0"/>
        <v>350000</v>
      </c>
      <c r="E7" s="16">
        <f t="shared" si="1"/>
        <v>630000</v>
      </c>
      <c r="F7" s="17">
        <v>20</v>
      </c>
      <c r="G7" s="18">
        <f t="shared" si="2"/>
        <v>700000</v>
      </c>
    </row>
    <row r="18" spans="1:7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4" t="s">
        <v>6</v>
      </c>
    </row>
    <row r="19" spans="1:7">
      <c r="A19" s="15">
        <v>0</v>
      </c>
      <c r="B19" s="16">
        <v>400000</v>
      </c>
      <c r="C19" s="17">
        <v>12</v>
      </c>
      <c r="D19" s="18">
        <f>A19*C19</f>
        <v>0</v>
      </c>
      <c r="E19" s="16">
        <f>B19+D19</f>
        <v>400000</v>
      </c>
      <c r="F19" s="17">
        <v>20</v>
      </c>
      <c r="G19" s="18">
        <f>F19*A19</f>
        <v>0</v>
      </c>
    </row>
    <row r="20" spans="1:7">
      <c r="A20" s="19">
        <v>10000</v>
      </c>
      <c r="B20" s="16">
        <v>400000</v>
      </c>
      <c r="C20" s="17">
        <v>12</v>
      </c>
      <c r="D20" s="18">
        <f t="shared" ref="D20:D24" si="3">A20*C20</f>
        <v>120000</v>
      </c>
      <c r="E20" s="16">
        <f t="shared" ref="E20:E24" si="4">B20+D20</f>
        <v>520000</v>
      </c>
      <c r="F20" s="17">
        <v>20</v>
      </c>
      <c r="G20" s="18">
        <f t="shared" ref="G20:G24" si="5">F20*A20</f>
        <v>200000</v>
      </c>
    </row>
    <row r="21" spans="1:7">
      <c r="A21" s="19">
        <v>20000</v>
      </c>
      <c r="B21" s="16">
        <v>400000</v>
      </c>
      <c r="C21" s="17">
        <v>12</v>
      </c>
      <c r="D21" s="18">
        <f t="shared" si="3"/>
        <v>240000</v>
      </c>
      <c r="E21" s="16">
        <f t="shared" si="4"/>
        <v>640000</v>
      </c>
      <c r="F21" s="17">
        <v>20</v>
      </c>
      <c r="G21" s="18">
        <f t="shared" si="5"/>
        <v>400000</v>
      </c>
    </row>
    <row r="22" spans="1:7">
      <c r="A22" s="19">
        <v>30000</v>
      </c>
      <c r="B22" s="16">
        <v>400000</v>
      </c>
      <c r="C22" s="17">
        <v>12</v>
      </c>
      <c r="D22" s="18">
        <f t="shared" si="3"/>
        <v>360000</v>
      </c>
      <c r="E22" s="16">
        <f t="shared" si="4"/>
        <v>760000</v>
      </c>
      <c r="F22" s="17">
        <v>20</v>
      </c>
      <c r="G22" s="18">
        <f t="shared" si="5"/>
        <v>600000</v>
      </c>
    </row>
    <row r="23" spans="1:7">
      <c r="A23" s="19">
        <v>40000</v>
      </c>
      <c r="B23" s="16">
        <v>400000</v>
      </c>
      <c r="C23" s="17">
        <v>12</v>
      </c>
      <c r="D23" s="18">
        <f t="shared" si="3"/>
        <v>480000</v>
      </c>
      <c r="E23" s="16">
        <f t="shared" si="4"/>
        <v>880000</v>
      </c>
      <c r="F23" s="17">
        <v>20</v>
      </c>
      <c r="G23" s="18">
        <f t="shared" si="5"/>
        <v>800000</v>
      </c>
    </row>
    <row r="24" spans="1:7">
      <c r="A24" s="19">
        <v>50000</v>
      </c>
      <c r="B24" s="16">
        <v>400000</v>
      </c>
      <c r="C24" s="17">
        <v>12</v>
      </c>
      <c r="D24" s="18">
        <f t="shared" si="3"/>
        <v>600000</v>
      </c>
      <c r="E24" s="16">
        <f t="shared" si="4"/>
        <v>1000000</v>
      </c>
      <c r="F24" s="17">
        <v>20</v>
      </c>
      <c r="G24" s="18">
        <f>F24*A24</f>
        <v>1000000</v>
      </c>
    </row>
    <row r="25" spans="1:7">
      <c r="A25" s="19">
        <v>60000</v>
      </c>
      <c r="B25" s="16">
        <v>400000</v>
      </c>
      <c r="C25" s="17">
        <v>12</v>
      </c>
      <c r="D25" s="18">
        <f>A25*C25</f>
        <v>720000</v>
      </c>
      <c r="E25" s="16">
        <f>B25+D25</f>
        <v>1120000</v>
      </c>
      <c r="F25" s="17">
        <v>20</v>
      </c>
      <c r="G25" s="18">
        <f>F25*A25</f>
        <v>1200000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B77470494DF45B6F9CFD69859CE62" ma:contentTypeVersion="10" ma:contentTypeDescription="Create a new document." ma:contentTypeScope="" ma:versionID="5bfe89b1ab0e9a29ee9be2da4ef903e8">
  <xsd:schema xmlns:xsd="http://www.w3.org/2001/XMLSchema" xmlns:xs="http://www.w3.org/2001/XMLSchema" xmlns:p="http://schemas.microsoft.com/office/2006/metadata/properties" xmlns:ns3="5d1658cc-2bec-4c67-9179-57827c712b29" xmlns:ns4="2b1941cf-624b-4432-811c-dadbfb0ae532" targetNamespace="http://schemas.microsoft.com/office/2006/metadata/properties" ma:root="true" ma:fieldsID="4782046f7319bcb8c6511f9a0101921a" ns3:_="" ns4:_="">
    <xsd:import namespace="5d1658cc-2bec-4c67-9179-57827c712b29"/>
    <xsd:import namespace="2b1941cf-624b-4432-811c-dadbfb0ae53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1658cc-2bec-4c67-9179-57827c712b2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1941cf-624b-4432-811c-dadbfb0ae5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F8267A-D664-4F11-AD7C-4B0904862533}"/>
</file>

<file path=customXml/itemProps2.xml><?xml version="1.0" encoding="utf-8"?>
<ds:datastoreItem xmlns:ds="http://schemas.openxmlformats.org/officeDocument/2006/customXml" ds:itemID="{C03F0797-0D71-4081-B28E-B8820278FA37}"/>
</file>

<file path=customXml/itemProps3.xml><?xml version="1.0" encoding="utf-8"?>
<ds:datastoreItem xmlns:ds="http://schemas.openxmlformats.org/officeDocument/2006/customXml" ds:itemID="{25EE76F2-8D45-4344-BB5E-1B7787DD3B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brandon meza vargas</dc:creator>
  <cp:keywords/>
  <dc:description/>
  <cp:lastModifiedBy/>
  <cp:revision/>
  <dcterms:created xsi:type="dcterms:W3CDTF">2021-11-08T23:47:08Z</dcterms:created>
  <dcterms:modified xsi:type="dcterms:W3CDTF">2021-11-11T21:52:59Z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0x0101009C7B77470494DF45B6F9CFD69859CE62</vt:lpwstr>
  </property>
</Properties>
</file>