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ESCOM\ESCOM\Sexto Semestre ESCOM\Administración de proyectos\Plan de negocios\"/>
    </mc:Choice>
  </mc:AlternateContent>
  <xr:revisionPtr revIDLastSave="0" documentId="13_ncr:1_{E3B0ECFF-3DD4-465A-98C0-7AD3E54D6D86}" xr6:coauthVersionLast="47" xr6:coauthVersionMax="47" xr10:uidLastSave="{00000000-0000-0000-0000-000000000000}"/>
  <bookViews>
    <workbookView xWindow="-28920" yWindow="-120" windowWidth="29040" windowHeight="15840" activeTab="4" xr2:uid="{ADC27721-7BE5-4DF1-8F50-9C7DEC4432A5}"/>
  </bookViews>
  <sheets>
    <sheet name="VPN" sheetId="1" r:id="rId1"/>
    <sheet name="TIR" sheetId="2" r:id="rId2"/>
    <sheet name="RAP" sheetId="3" r:id="rId3"/>
    <sheet name="IR" sheetId="4" r:id="rId4"/>
    <sheet name="PR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" l="1"/>
  <c r="A11" i="5"/>
  <c r="A10" i="5"/>
  <c r="A9" i="5"/>
  <c r="A8" i="5"/>
  <c r="B5" i="4"/>
  <c r="B6" i="3"/>
  <c r="B1" i="2"/>
  <c r="C9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<sst xmlns="http://schemas.openxmlformats.org/spreadsheetml/2006/main" count="20" uniqueCount="16">
  <si>
    <t>Año</t>
  </si>
  <si>
    <t>Flujo de efectivo</t>
  </si>
  <si>
    <t>Valor presente</t>
  </si>
  <si>
    <t>Tasa de interés</t>
  </si>
  <si>
    <t>VPN</t>
  </si>
  <si>
    <t>ProtecTive S.A. de C.V.</t>
  </si>
  <si>
    <t>ProtecTive S.A. de C.V. VPN</t>
  </si>
  <si>
    <t>TIR</t>
  </si>
  <si>
    <t>Flujos de efectivo netos</t>
  </si>
  <si>
    <t>Proyección del proyecto (años)</t>
  </si>
  <si>
    <t>Presupuesto de inversión inicial</t>
  </si>
  <si>
    <t>RAP</t>
  </si>
  <si>
    <t>VPN neto</t>
  </si>
  <si>
    <t>IR</t>
  </si>
  <si>
    <t>índice de rentabilidad</t>
  </si>
  <si>
    <t>PRI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</si>
</sst>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44" fontId="2" fillId="3" borderId="1" xfId="0" applyNumberFormat="1" applyFont="1" applyFill="1" applyBorder="1"/>
    <xf numFmtId="0" fontId="2" fillId="0" borderId="2" xfId="0" applyFont="1" applyBorder="1" applyAlignment="1">
      <alignment horizontal="center"/>
    </xf>
    <xf numFmtId="9" fontId="0" fillId="0" borderId="0" xfId="0" applyNumberFormat="1"/>
    <xf numFmtId="167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EF48-B77D-41EB-98A2-E3725EDC99B0}">
  <dimension ref="A1:D9"/>
  <sheetViews>
    <sheetView workbookViewId="0">
      <selection activeCell="C9" sqref="C9"/>
    </sheetView>
  </sheetViews>
  <sheetFormatPr baseColWidth="10" defaultRowHeight="15" x14ac:dyDescent="0.25"/>
  <cols>
    <col min="2" max="2" width="15.85546875" bestFit="1" customWidth="1"/>
    <col min="3" max="3" width="14.140625" bestFit="1" customWidth="1"/>
    <col min="4" max="4" width="14.28515625" bestFit="1" customWidth="1"/>
  </cols>
  <sheetData>
    <row r="1" spans="1:4" x14ac:dyDescent="0.25">
      <c r="A1" s="8" t="s">
        <v>6</v>
      </c>
      <c r="B1" s="8"/>
      <c r="C1" s="8"/>
      <c r="D1" s="8"/>
    </row>
    <row r="2" spans="1:4" x14ac:dyDescent="0.25">
      <c r="A2" s="5" t="s">
        <v>0</v>
      </c>
      <c r="B2" s="5" t="s">
        <v>1</v>
      </c>
      <c r="C2" s="5" t="s">
        <v>2</v>
      </c>
      <c r="D2" s="5" t="s">
        <v>3</v>
      </c>
    </row>
    <row r="3" spans="1:4" x14ac:dyDescent="0.25">
      <c r="A3" s="2">
        <v>0</v>
      </c>
      <c r="B3" s="3">
        <v>393175</v>
      </c>
      <c r="C3" s="3">
        <v>-393175</v>
      </c>
      <c r="D3" s="4">
        <v>0.24</v>
      </c>
    </row>
    <row r="4" spans="1:4" x14ac:dyDescent="0.25">
      <c r="A4" s="2">
        <v>1</v>
      </c>
      <c r="B4" s="3">
        <v>-384382</v>
      </c>
      <c r="C4" s="3">
        <f>B4/(1+0.24)^A4</f>
        <v>-309985.48387096776</v>
      </c>
      <c r="D4" s="2"/>
    </row>
    <row r="5" spans="1:4" x14ac:dyDescent="0.25">
      <c r="A5" s="2">
        <v>2</v>
      </c>
      <c r="B5" s="3">
        <v>-9507</v>
      </c>
      <c r="C5" s="3">
        <f t="shared" ref="C5:C8" si="0">B5/(1+0.24)^A5</f>
        <v>-6183.0124869927158</v>
      </c>
      <c r="D5" s="2"/>
    </row>
    <row r="6" spans="1:4" x14ac:dyDescent="0.25">
      <c r="A6" s="2">
        <v>3</v>
      </c>
      <c r="B6" s="3">
        <v>389398</v>
      </c>
      <c r="C6" s="3">
        <f t="shared" si="0"/>
        <v>204234.29055755094</v>
      </c>
      <c r="D6" s="2"/>
    </row>
    <row r="7" spans="1:4" x14ac:dyDescent="0.25">
      <c r="A7" s="2">
        <v>4</v>
      </c>
      <c r="B7" s="3">
        <v>1223862</v>
      </c>
      <c r="C7" s="3">
        <f t="shared" si="0"/>
        <v>517661.31333234435</v>
      </c>
      <c r="D7" s="2"/>
    </row>
    <row r="8" spans="1:4" x14ac:dyDescent="0.25">
      <c r="A8" s="2">
        <v>5</v>
      </c>
      <c r="B8" s="3">
        <v>3105280</v>
      </c>
      <c r="C8" s="3">
        <f t="shared" si="0"/>
        <v>1059235.043330485</v>
      </c>
      <c r="D8" s="2"/>
    </row>
    <row r="9" spans="1:4" x14ac:dyDescent="0.25">
      <c r="A9" s="6" t="s">
        <v>4</v>
      </c>
      <c r="B9" s="6"/>
      <c r="C9" s="7">
        <f>-B3+SUM(C4:C8)</f>
        <v>1071787.15086242</v>
      </c>
      <c r="D9" s="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8F7C-4942-49EE-8C10-7E9F02877568}">
  <dimension ref="A1:B1"/>
  <sheetViews>
    <sheetView workbookViewId="0">
      <selection activeCell="D19" sqref="D19"/>
    </sheetView>
  </sheetViews>
  <sheetFormatPr baseColWidth="10" defaultRowHeight="15" x14ac:dyDescent="0.25"/>
  <cols>
    <col min="2" max="2" width="7.85546875" bestFit="1" customWidth="1"/>
  </cols>
  <sheetData>
    <row r="1" spans="1:2" x14ac:dyDescent="0.25">
      <c r="A1" t="s">
        <v>7</v>
      </c>
      <c r="B1" s="9">
        <f>IRR(VPN!C3:C8)</f>
        <v>0.25897345806482508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8CA-843C-4F9B-8E5B-6E0775917E0B}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28.7109375" bestFit="1" customWidth="1"/>
    <col min="2" max="2" width="12.7109375" bestFit="1" customWidth="1"/>
  </cols>
  <sheetData>
    <row r="1" spans="1:2" x14ac:dyDescent="0.25">
      <c r="A1" s="11" t="s">
        <v>5</v>
      </c>
      <c r="B1" s="11"/>
    </row>
    <row r="2" spans="1:2" x14ac:dyDescent="0.25">
      <c r="A2" s="11" t="s">
        <v>11</v>
      </c>
      <c r="B2" s="11"/>
    </row>
    <row r="3" spans="1:2" x14ac:dyDescent="0.25">
      <c r="A3" s="2" t="s">
        <v>8</v>
      </c>
      <c r="B3" s="10">
        <v>4564223</v>
      </c>
    </row>
    <row r="4" spans="1:2" x14ac:dyDescent="0.25">
      <c r="A4" s="2" t="s">
        <v>9</v>
      </c>
      <c r="B4" s="2">
        <v>5</v>
      </c>
    </row>
    <row r="5" spans="1:2" x14ac:dyDescent="0.25">
      <c r="A5" s="2" t="s">
        <v>10</v>
      </c>
      <c r="B5" s="3">
        <v>393175</v>
      </c>
    </row>
    <row r="6" spans="1:2" x14ac:dyDescent="0.25">
      <c r="A6" s="12" t="s">
        <v>11</v>
      </c>
      <c r="B6" s="13">
        <f>(B3/B4)/B5</f>
        <v>2.3217259490048958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2114-52C2-4705-A802-B8F9538F9340}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29.7109375" bestFit="1" customWidth="1"/>
    <col min="2" max="2" width="14.140625" bestFit="1" customWidth="1"/>
  </cols>
  <sheetData>
    <row r="1" spans="1:2" x14ac:dyDescent="0.25">
      <c r="A1" s="11" t="s">
        <v>5</v>
      </c>
      <c r="B1" s="11"/>
    </row>
    <row r="2" spans="1:2" x14ac:dyDescent="0.25">
      <c r="A2" s="11" t="s">
        <v>14</v>
      </c>
      <c r="B2" s="11"/>
    </row>
    <row r="3" spans="1:2" x14ac:dyDescent="0.25">
      <c r="A3" s="2" t="s">
        <v>12</v>
      </c>
      <c r="B3" s="3">
        <v>1071787</v>
      </c>
    </row>
    <row r="4" spans="1:2" x14ac:dyDescent="0.25">
      <c r="A4" s="2" t="s">
        <v>10</v>
      </c>
      <c r="B4" s="3">
        <v>393175</v>
      </c>
    </row>
    <row r="5" spans="1:2" x14ac:dyDescent="0.25">
      <c r="A5" s="12" t="s">
        <v>13</v>
      </c>
      <c r="B5" s="13">
        <f>B3/B4</f>
        <v>2.7259795256565145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CCA-DFDF-4C52-9F73-9276259F30EA}">
  <dimension ref="A6:G14"/>
  <sheetViews>
    <sheetView tabSelected="1" topLeftCell="A4" workbookViewId="0">
      <selection activeCell="L34" sqref="L34"/>
    </sheetView>
  </sheetViews>
  <sheetFormatPr baseColWidth="10" defaultRowHeight="15" x14ac:dyDescent="0.25"/>
  <cols>
    <col min="1" max="1" width="15.85546875" bestFit="1" customWidth="1"/>
    <col min="2" max="3" width="12.5703125" bestFit="1" customWidth="1"/>
    <col min="4" max="4" width="11.5703125" bestFit="1" customWidth="1"/>
    <col min="5" max="5" width="12.5703125" bestFit="1" customWidth="1"/>
    <col min="6" max="7" width="14.140625" bestFit="1" customWidth="1"/>
  </cols>
  <sheetData>
    <row r="6" spans="1:7" x14ac:dyDescent="0.25">
      <c r="A6" t="s">
        <v>1</v>
      </c>
      <c r="B6">
        <v>2022</v>
      </c>
      <c r="C6">
        <v>2023</v>
      </c>
      <c r="D6">
        <v>2024</v>
      </c>
      <c r="E6">
        <v>2025</v>
      </c>
      <c r="F6">
        <v>2026</v>
      </c>
      <c r="G6">
        <v>2027</v>
      </c>
    </row>
    <row r="7" spans="1:7" x14ac:dyDescent="0.25">
      <c r="B7" s="3">
        <v>-393175</v>
      </c>
      <c r="C7" s="1">
        <v>-384382</v>
      </c>
      <c r="D7" s="1">
        <v>-9507</v>
      </c>
      <c r="E7" s="1">
        <v>389398</v>
      </c>
      <c r="F7" s="1">
        <v>1223852</v>
      </c>
      <c r="G7" s="1">
        <v>3105280</v>
      </c>
    </row>
    <row r="8" spans="1:7" x14ac:dyDescent="0.25">
      <c r="A8" s="1">
        <f>B7+C7</f>
        <v>-777557</v>
      </c>
    </row>
    <row r="9" spans="1:7" x14ac:dyDescent="0.25">
      <c r="A9" s="1">
        <f>A8+D7</f>
        <v>-787064</v>
      </c>
    </row>
    <row r="10" spans="1:7" x14ac:dyDescent="0.25">
      <c r="A10" s="1">
        <f>E7+A9</f>
        <v>-397666</v>
      </c>
    </row>
    <row r="11" spans="1:7" x14ac:dyDescent="0.25">
      <c r="A11" s="1">
        <f>A10+F7</f>
        <v>826186</v>
      </c>
    </row>
    <row r="12" spans="1:7" x14ac:dyDescent="0.25">
      <c r="A12" s="1">
        <f>G7+A11</f>
        <v>3931466</v>
      </c>
    </row>
    <row r="14" spans="1:7" x14ac:dyDescent="0.25">
      <c r="C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VPN</vt:lpstr>
      <vt:lpstr>TIR</vt:lpstr>
      <vt:lpstr>RAP</vt:lpstr>
      <vt:lpstr>IR</vt:lpstr>
      <vt:lpstr>PRI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2022-06-10T01:54:19Z</dcterms:created>
  <dcterms:modified xsi:type="dcterms:W3CDTF">2022-06-10T04:30:00Z</dcterms:modified>
</cp:coreProperties>
</file>