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Modelo de divorcios\datos\"/>
    </mc:Choice>
  </mc:AlternateContent>
  <xr:revisionPtr revIDLastSave="0" documentId="8_{C67DE463-154B-4908-B565-4E2AB3DB2C28}" xr6:coauthVersionLast="45" xr6:coauthVersionMax="45" xr10:uidLastSave="{00000000-0000-0000-0000-000000000000}"/>
  <bookViews>
    <workbookView xWindow="-120" yWindow="-120" windowWidth="29040" windowHeight="15840"/>
  </bookViews>
  <sheets>
    <sheet name="INEGI_Exporta_202011150109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C5" i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<sst xmlns="http://schemas.openxmlformats.org/spreadsheetml/2006/main" count="40" uniqueCount="40">
  <si>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Matrimonios</t>
  </si>
  <si>
    <t>Consulta de: Matrimonios   Por: Ent y mun registro   Según: Año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</si>
  <si>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</si>
  <si>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</si>
  <si>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</si>
  <si>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</si>
  <si>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</si>
  <si>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</si>
  <si>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</si>
  <si>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</si>
  <si>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</si>
  <si>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</si>
  <si>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</si>
  <si>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</si>
  <si>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</si>
  <si>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</si>
  <si>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</si>
  <si>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</si>
  <si>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</si>
  <si>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</si>
  <si>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</si>
  <si>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</si>
  <si>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</si>
  <si>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</si>
  <si>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</si>
  <si>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</si>
  <si>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</si>
  <si>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</si>
  <si>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</si>
  <si>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</si>
  <si>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</si>
  <si>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</si>
  <si>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</si>
  <si>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</si>
  <si>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</si>
  <si>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FUENTE: INEGI. Estadísticas de nupcialidad.</t>
  </si>
  <si>
    <t>"-2 -1</t>
  </si>
  <si>
    <t>"-1</t>
  </si>
  <si>
    <t>"-3 -2 -1</t>
  </si>
  <si>
    <t>"-26-…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</si>
</sst>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8" fillId="4" borderId="0" xfId="8" applyAlignment="1">
      <alignment wrapText="1"/>
    </xf>
    <xf numFmtId="3" fontId="8" fillId="4" borderId="0" xfId="8" applyNumberFormat="1" applyAlignment="1">
      <alignment wrapText="1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showGridLines="0" tabSelected="1" workbookViewId="0">
      <selection activeCell="AB28" sqref="AB28"/>
    </sheetView>
  </sheetViews>
  <sheetFormatPr baseColWidth="10" defaultRowHeight="15" x14ac:dyDescent="0.25"/>
  <cols>
    <col min="1" max="1" width="2" bestFit="1" customWidth="1"/>
    <col min="2" max="2" width="28.28515625" bestFit="1" customWidth="1"/>
    <col min="3" max="29" width="7.5703125" bestFit="1" customWidth="1"/>
  </cols>
  <sheetData>
    <row r="1" spans="1:30" x14ac:dyDescent="0.25">
      <c r="A1" t="s">
        <v>0</v>
      </c>
    </row>
    <row r="3" spans="1:30" x14ac:dyDescent="0.25">
      <c r="A3" t="s">
        <v>1</v>
      </c>
    </row>
    <row r="4" spans="1:30" x14ac:dyDescent="0.25">
      <c r="C4" t="s">
        <v>39</v>
      </c>
      <c r="Z4" t="s">
        <v>38</v>
      </c>
      <c r="AA4" t="s">
        <v>36</v>
      </c>
      <c r="AB4" t="s">
        <v>37</v>
      </c>
    </row>
    <row r="5" spans="1:30" x14ac:dyDescent="0.25">
      <c r="C5" s="5">
        <f>2019-C6</f>
        <v>26</v>
      </c>
      <c r="D5" s="5">
        <f t="shared" ref="D5:AC5" si="0">2019-D6</f>
        <v>25</v>
      </c>
      <c r="E5" s="5">
        <f t="shared" si="0"/>
        <v>24</v>
      </c>
      <c r="F5" s="5">
        <f t="shared" si="0"/>
        <v>23</v>
      </c>
      <c r="G5" s="5">
        <f t="shared" si="0"/>
        <v>22</v>
      </c>
      <c r="H5" s="5">
        <f t="shared" si="0"/>
        <v>21</v>
      </c>
      <c r="I5" s="5">
        <f t="shared" si="0"/>
        <v>20</v>
      </c>
      <c r="J5" s="5">
        <f t="shared" si="0"/>
        <v>19</v>
      </c>
      <c r="K5" s="5">
        <f t="shared" si="0"/>
        <v>18</v>
      </c>
      <c r="L5" s="5">
        <f t="shared" si="0"/>
        <v>17</v>
      </c>
      <c r="M5" s="5">
        <f t="shared" si="0"/>
        <v>16</v>
      </c>
      <c r="N5" s="5">
        <f t="shared" si="0"/>
        <v>15</v>
      </c>
      <c r="O5" s="5">
        <f t="shared" si="0"/>
        <v>14</v>
      </c>
      <c r="P5" s="5">
        <f t="shared" si="0"/>
        <v>13</v>
      </c>
      <c r="Q5" s="5">
        <f t="shared" si="0"/>
        <v>12</v>
      </c>
      <c r="R5" s="5">
        <f t="shared" si="0"/>
        <v>11</v>
      </c>
      <c r="S5" s="5">
        <f t="shared" si="0"/>
        <v>10</v>
      </c>
      <c r="T5" s="5">
        <f t="shared" si="0"/>
        <v>9</v>
      </c>
      <c r="U5" s="5">
        <f t="shared" si="0"/>
        <v>8</v>
      </c>
      <c r="V5" s="5">
        <f t="shared" si="0"/>
        <v>7</v>
      </c>
      <c r="W5" s="5">
        <f t="shared" si="0"/>
        <v>6</v>
      </c>
      <c r="X5" s="5">
        <f t="shared" si="0"/>
        <v>5</v>
      </c>
      <c r="Y5" s="5">
        <f t="shared" si="0"/>
        <v>4</v>
      </c>
      <c r="Z5" s="5">
        <f t="shared" si="0"/>
        <v>3</v>
      </c>
      <c r="AA5" s="5">
        <f t="shared" si="0"/>
        <v>2</v>
      </c>
      <c r="AB5" s="5">
        <f t="shared" si="0"/>
        <v>1</v>
      </c>
      <c r="AC5" s="5">
        <f t="shared" si="0"/>
        <v>0</v>
      </c>
    </row>
    <row r="6" spans="1:30" x14ac:dyDescent="0.25">
      <c r="A6" s="1"/>
      <c r="B6" s="1"/>
      <c r="C6" s="1">
        <v>1993</v>
      </c>
      <c r="D6" s="1">
        <v>1994</v>
      </c>
      <c r="E6" s="1">
        <v>1995</v>
      </c>
      <c r="F6" s="1">
        <v>1996</v>
      </c>
      <c r="G6" s="1">
        <v>1997</v>
      </c>
      <c r="H6" s="1">
        <v>1998</v>
      </c>
      <c r="I6" s="1">
        <v>1999</v>
      </c>
      <c r="J6" s="1">
        <v>2000</v>
      </c>
      <c r="K6" s="1">
        <v>2001</v>
      </c>
      <c r="L6" s="1">
        <v>2002</v>
      </c>
      <c r="M6" s="1">
        <v>2003</v>
      </c>
      <c r="N6" s="1">
        <v>2004</v>
      </c>
      <c r="O6" s="1">
        <v>2005</v>
      </c>
      <c r="P6" s="1">
        <v>2006</v>
      </c>
      <c r="Q6" s="1">
        <v>2007</v>
      </c>
      <c r="R6" s="1">
        <v>2008</v>
      </c>
      <c r="S6" s="1">
        <v>2009</v>
      </c>
      <c r="T6" s="1">
        <v>2010</v>
      </c>
      <c r="U6" s="1">
        <v>2011</v>
      </c>
      <c r="V6" s="1">
        <v>2012</v>
      </c>
      <c r="W6" s="1">
        <v>2013</v>
      </c>
      <c r="X6" s="1">
        <v>2014</v>
      </c>
      <c r="Y6" s="1">
        <v>2015</v>
      </c>
      <c r="Z6" s="1">
        <v>2016</v>
      </c>
      <c r="AA6" s="1">
        <v>2017</v>
      </c>
      <c r="AB6" s="1">
        <v>2018</v>
      </c>
      <c r="AC6" s="1">
        <v>2019</v>
      </c>
      <c r="AD6" s="1"/>
    </row>
    <row r="7" spans="1:30" x14ac:dyDescent="0.25">
      <c r="A7" s="1"/>
      <c r="B7" s="3" t="s">
        <v>2</v>
      </c>
      <c r="C7" s="4">
        <v>659567</v>
      </c>
      <c r="D7" s="4">
        <v>671640</v>
      </c>
      <c r="E7" s="4">
        <v>658114</v>
      </c>
      <c r="F7" s="4">
        <v>670523</v>
      </c>
      <c r="G7" s="4">
        <v>707840</v>
      </c>
      <c r="H7" s="4">
        <v>704456</v>
      </c>
      <c r="I7" s="4">
        <v>743856</v>
      </c>
      <c r="J7" s="4">
        <v>707422</v>
      </c>
      <c r="K7" s="4">
        <v>665434</v>
      </c>
      <c r="L7" s="4">
        <v>616654</v>
      </c>
      <c r="M7" s="4">
        <v>584142</v>
      </c>
      <c r="N7" s="4">
        <v>600563</v>
      </c>
      <c r="O7" s="4">
        <v>595713</v>
      </c>
      <c r="P7" s="4">
        <v>586978</v>
      </c>
      <c r="Q7" s="4">
        <v>595209</v>
      </c>
      <c r="R7" s="4">
        <v>589352</v>
      </c>
      <c r="S7" s="4">
        <v>558913</v>
      </c>
      <c r="T7" s="4">
        <v>568632</v>
      </c>
      <c r="U7" s="4">
        <v>570954</v>
      </c>
      <c r="V7" s="4">
        <v>585434</v>
      </c>
      <c r="W7" s="4">
        <v>583264</v>
      </c>
      <c r="X7" s="4">
        <v>577713</v>
      </c>
      <c r="Y7" s="4">
        <v>558022</v>
      </c>
      <c r="Z7" s="4">
        <v>543749</v>
      </c>
      <c r="AA7" s="4">
        <v>528678</v>
      </c>
      <c r="AB7" s="4">
        <v>501298</v>
      </c>
      <c r="AC7" s="4">
        <v>504923</v>
      </c>
    </row>
    <row r="8" spans="1:30" x14ac:dyDescent="0.25">
      <c r="A8" s="1" t="e" cm="1">
        <f t="array" aca="1" ref="A8" ca="1">CONCATENAR(0,1)</f>
        <v>#NAME?</v>
      </c>
      <c r="B8" s="1" t="s">
        <v>3</v>
      </c>
      <c r="C8" s="2">
        <v>6842</v>
      </c>
      <c r="D8" s="2">
        <v>6824</v>
      </c>
      <c r="E8" s="2">
        <v>6450</v>
      </c>
      <c r="F8" s="2">
        <v>6638</v>
      </c>
      <c r="G8" s="2">
        <v>6921</v>
      </c>
      <c r="H8" s="2">
        <v>7413</v>
      </c>
      <c r="I8" s="2">
        <v>7092</v>
      </c>
      <c r="J8" s="2">
        <v>7088</v>
      </c>
      <c r="K8" s="2">
        <v>6610</v>
      </c>
      <c r="L8" s="2">
        <v>6472</v>
      </c>
      <c r="M8" s="2">
        <v>5972</v>
      </c>
      <c r="N8" s="2">
        <v>5925</v>
      </c>
      <c r="O8" s="2">
        <v>6016</v>
      </c>
      <c r="P8" s="2">
        <v>6018</v>
      </c>
      <c r="Q8" s="2">
        <v>6390</v>
      </c>
      <c r="R8" s="2">
        <v>6353</v>
      </c>
      <c r="S8" s="2">
        <v>6256</v>
      </c>
      <c r="T8" s="2">
        <v>6656</v>
      </c>
      <c r="U8" s="2">
        <v>6396</v>
      </c>
      <c r="V8" s="2">
        <v>6210</v>
      </c>
      <c r="W8" s="2">
        <v>6369</v>
      </c>
      <c r="X8" s="2">
        <v>6790</v>
      </c>
      <c r="Y8" s="2">
        <v>6893</v>
      </c>
      <c r="Z8" s="2">
        <v>6679</v>
      </c>
      <c r="AA8" s="2">
        <v>6618</v>
      </c>
      <c r="AB8" s="2">
        <v>6608</v>
      </c>
      <c r="AC8" s="2">
        <v>6925</v>
      </c>
    </row>
    <row r="9" spans="1:30" x14ac:dyDescent="0.25">
      <c r="A9" s="1" t="e" cm="1">
        <f t="array" aca="1" ref="A9" ca="1">CONCATENAR(0,2)</f>
        <v>#NAME?</v>
      </c>
      <c r="B9" s="1" t="s">
        <v>4</v>
      </c>
      <c r="C9" s="2">
        <v>14488</v>
      </c>
      <c r="D9" s="2">
        <v>14273</v>
      </c>
      <c r="E9" s="2">
        <v>16089</v>
      </c>
      <c r="F9" s="2">
        <v>15850</v>
      </c>
      <c r="G9" s="2">
        <v>16053</v>
      </c>
      <c r="H9" s="2">
        <v>15545</v>
      </c>
      <c r="I9" s="2">
        <v>17847</v>
      </c>
      <c r="J9" s="2">
        <v>16907</v>
      </c>
      <c r="K9" s="2">
        <v>16242</v>
      </c>
      <c r="L9" s="2">
        <v>15028</v>
      </c>
      <c r="M9" s="2">
        <v>13712</v>
      </c>
      <c r="N9" s="2">
        <v>14513</v>
      </c>
      <c r="O9" s="2">
        <v>14247</v>
      </c>
      <c r="P9" s="2">
        <v>14450</v>
      </c>
      <c r="Q9" s="2">
        <v>14442</v>
      </c>
      <c r="R9" s="2">
        <v>14462</v>
      </c>
      <c r="S9" s="2">
        <v>15953</v>
      </c>
      <c r="T9" s="2">
        <v>16105</v>
      </c>
      <c r="U9" s="2">
        <v>15958</v>
      </c>
      <c r="V9" s="2">
        <v>17535</v>
      </c>
      <c r="W9" s="2">
        <v>17353</v>
      </c>
      <c r="X9" s="2">
        <v>17176</v>
      </c>
      <c r="Y9" s="2">
        <v>17364</v>
      </c>
      <c r="Z9" s="2">
        <v>17130</v>
      </c>
      <c r="AA9" s="2">
        <v>16129</v>
      </c>
      <c r="AB9" s="2">
        <v>17157</v>
      </c>
      <c r="AC9" s="2">
        <v>16931</v>
      </c>
    </row>
    <row r="10" spans="1:30" x14ac:dyDescent="0.25">
      <c r="A10" s="1" t="e" cm="1">
        <f t="array" aca="1" ref="A10" ca="1">CONCATENAR(0,3)</f>
        <v>#NAME?</v>
      </c>
      <c r="B10" s="1" t="s">
        <v>5</v>
      </c>
      <c r="C10" s="2">
        <v>2694</v>
      </c>
      <c r="D10" s="2">
        <v>2758</v>
      </c>
      <c r="E10" s="2">
        <v>3235</v>
      </c>
      <c r="F10" s="2">
        <v>3416</v>
      </c>
      <c r="G10" s="2">
        <v>3161</v>
      </c>
      <c r="H10" s="2">
        <v>3254</v>
      </c>
      <c r="I10" s="2">
        <v>3384</v>
      </c>
      <c r="J10" s="2">
        <v>3174</v>
      </c>
      <c r="K10" s="2">
        <v>3178</v>
      </c>
      <c r="L10" s="2">
        <v>3062</v>
      </c>
      <c r="M10" s="2">
        <v>2919</v>
      </c>
      <c r="N10" s="2">
        <v>3303</v>
      </c>
      <c r="O10" s="2">
        <v>3634</v>
      </c>
      <c r="P10" s="2">
        <v>3739</v>
      </c>
      <c r="Q10" s="2">
        <v>3739</v>
      </c>
      <c r="R10" s="2">
        <v>3670</v>
      </c>
      <c r="S10" s="2">
        <v>3216</v>
      </c>
      <c r="T10" s="2">
        <v>3195</v>
      </c>
      <c r="U10" s="2">
        <v>2917</v>
      </c>
      <c r="V10" s="2">
        <v>2856</v>
      </c>
      <c r="W10" s="2">
        <v>2820</v>
      </c>
      <c r="X10" s="2">
        <v>2620</v>
      </c>
      <c r="Y10" s="2">
        <v>2751</v>
      </c>
      <c r="Z10" s="2">
        <v>2350</v>
      </c>
      <c r="AA10" s="2">
        <v>2500</v>
      </c>
      <c r="AB10" s="2">
        <v>2244</v>
      </c>
      <c r="AC10" s="2">
        <v>2418</v>
      </c>
    </row>
    <row r="11" spans="1:30" x14ac:dyDescent="0.25">
      <c r="A11" s="1" t="e" cm="1">
        <f t="array" aca="1" ref="A11" ca="1">CONCATENAR(0,4)</f>
        <v>#NAME?</v>
      </c>
      <c r="B11" s="1" t="s">
        <v>6</v>
      </c>
      <c r="C11" s="2">
        <v>5140</v>
      </c>
      <c r="D11" s="2">
        <v>5359</v>
      </c>
      <c r="E11" s="2">
        <v>4936</v>
      </c>
      <c r="F11" s="2">
        <v>5339</v>
      </c>
      <c r="G11" s="2">
        <v>5630</v>
      </c>
      <c r="H11" s="2">
        <v>5916</v>
      </c>
      <c r="I11" s="2">
        <v>6123</v>
      </c>
      <c r="J11" s="2">
        <v>6000</v>
      </c>
      <c r="K11" s="2">
        <v>5618</v>
      </c>
      <c r="L11" s="2">
        <v>4911</v>
      </c>
      <c r="M11" s="2">
        <v>4849</v>
      </c>
      <c r="N11" s="2">
        <v>5125</v>
      </c>
      <c r="O11" s="2">
        <v>4617</v>
      </c>
      <c r="P11" s="2">
        <v>4686</v>
      </c>
      <c r="Q11" s="2">
        <v>4749</v>
      </c>
      <c r="R11" s="2">
        <v>4932</v>
      </c>
      <c r="S11" s="2">
        <v>4787</v>
      </c>
      <c r="T11" s="2">
        <v>4744</v>
      </c>
      <c r="U11" s="2">
        <v>4967</v>
      </c>
      <c r="V11" s="2">
        <v>5267</v>
      </c>
      <c r="W11" s="2">
        <v>4861</v>
      </c>
      <c r="X11" s="2">
        <v>5109</v>
      </c>
      <c r="Y11" s="2">
        <v>5005</v>
      </c>
      <c r="Z11" s="2">
        <v>4521</v>
      </c>
      <c r="AA11" s="2">
        <v>4335</v>
      </c>
      <c r="AB11" s="2">
        <v>4398</v>
      </c>
      <c r="AC11" s="2">
        <v>4610</v>
      </c>
    </row>
    <row r="12" spans="1:30" x14ac:dyDescent="0.25">
      <c r="A12" s="1" t="e" cm="1">
        <f t="array" aca="1" ref="A12" ca="1">CONCATENAR(0,5)</f>
        <v>#NAME?</v>
      </c>
      <c r="B12" s="1" t="s">
        <v>7</v>
      </c>
      <c r="C12" s="2">
        <v>18111</v>
      </c>
      <c r="D12" s="2">
        <v>17901</v>
      </c>
      <c r="E12" s="2">
        <v>17514</v>
      </c>
      <c r="F12" s="2">
        <v>17363</v>
      </c>
      <c r="G12" s="2">
        <v>18224</v>
      </c>
      <c r="H12" s="2">
        <v>18891</v>
      </c>
      <c r="I12" s="2">
        <v>19453</v>
      </c>
      <c r="J12" s="2">
        <v>18565</v>
      </c>
      <c r="K12" s="2">
        <v>17502</v>
      </c>
      <c r="L12" s="2">
        <v>15462</v>
      </c>
      <c r="M12" s="2">
        <v>15158</v>
      </c>
      <c r="N12" s="2">
        <v>15386</v>
      </c>
      <c r="O12" s="2">
        <v>15065</v>
      </c>
      <c r="P12" s="2">
        <v>15992</v>
      </c>
      <c r="Q12" s="2">
        <v>16143</v>
      </c>
      <c r="R12" s="2">
        <v>15994</v>
      </c>
      <c r="S12" s="2">
        <v>14370</v>
      </c>
      <c r="T12" s="2">
        <v>15551</v>
      </c>
      <c r="U12" s="2">
        <v>15748</v>
      </c>
      <c r="V12" s="2">
        <v>15384</v>
      </c>
      <c r="W12" s="2">
        <v>15861</v>
      </c>
      <c r="X12" s="2">
        <v>17055</v>
      </c>
      <c r="Y12" s="2">
        <v>17166</v>
      </c>
      <c r="Z12" s="2">
        <v>15508</v>
      </c>
      <c r="AA12" s="2">
        <v>15082</v>
      </c>
      <c r="AB12" s="2">
        <v>14871</v>
      </c>
      <c r="AC12" s="2">
        <v>14982</v>
      </c>
    </row>
    <row r="13" spans="1:30" x14ac:dyDescent="0.25">
      <c r="A13" s="1" t="e" cm="1">
        <f t="array" aca="1" ref="A13" ca="1">CONCATENAR(0,6)</f>
        <v>#NAME?</v>
      </c>
      <c r="B13" s="1" t="s">
        <v>8</v>
      </c>
      <c r="C13" s="2">
        <v>3111</v>
      </c>
      <c r="D13" s="2">
        <v>3201</v>
      </c>
      <c r="E13" s="2">
        <v>3551</v>
      </c>
      <c r="F13" s="2">
        <v>3474</v>
      </c>
      <c r="G13" s="2">
        <v>3770</v>
      </c>
      <c r="H13" s="2">
        <v>4189</v>
      </c>
      <c r="I13" s="2">
        <v>4057</v>
      </c>
      <c r="J13" s="2">
        <v>3673</v>
      </c>
      <c r="K13" s="2">
        <v>3706</v>
      </c>
      <c r="L13" s="2">
        <v>3492</v>
      </c>
      <c r="M13" s="2">
        <v>3214</v>
      </c>
      <c r="N13" s="2">
        <v>3412</v>
      </c>
      <c r="O13" s="2">
        <v>3430</v>
      </c>
      <c r="P13" s="2">
        <v>3136</v>
      </c>
      <c r="Q13" s="2">
        <v>3219</v>
      </c>
      <c r="R13" s="2">
        <v>3232</v>
      </c>
      <c r="S13" s="2">
        <v>3172</v>
      </c>
      <c r="T13" s="2">
        <v>3314</v>
      </c>
      <c r="U13" s="2">
        <v>3375</v>
      </c>
      <c r="V13" s="2">
        <v>3388</v>
      </c>
      <c r="W13" s="2">
        <v>3359</v>
      </c>
      <c r="X13" s="2">
        <v>3400</v>
      </c>
      <c r="Y13" s="2">
        <v>3284</v>
      </c>
      <c r="Z13" s="2">
        <v>3396</v>
      </c>
      <c r="AA13" s="2">
        <v>3146</v>
      </c>
      <c r="AB13" s="2">
        <v>3090</v>
      </c>
      <c r="AC13" s="2">
        <v>3341</v>
      </c>
    </row>
    <row r="14" spans="1:30" x14ac:dyDescent="0.25">
      <c r="A14" s="1" t="e" cm="1">
        <f t="array" aca="1" ref="A14" ca="1">CONCATENAR(0,7)</f>
        <v>#NAME?</v>
      </c>
      <c r="B14" s="1" t="s">
        <v>9</v>
      </c>
      <c r="C14" s="2">
        <v>17781</v>
      </c>
      <c r="D14" s="2">
        <v>19835</v>
      </c>
      <c r="E14" s="2">
        <v>19323</v>
      </c>
      <c r="F14" s="2">
        <v>18115</v>
      </c>
      <c r="G14" s="2">
        <v>19409</v>
      </c>
      <c r="H14" s="2">
        <v>19862</v>
      </c>
      <c r="I14" s="2">
        <v>27171</v>
      </c>
      <c r="J14" s="2">
        <v>20263</v>
      </c>
      <c r="K14" s="2">
        <v>17990</v>
      </c>
      <c r="L14" s="2">
        <v>18042</v>
      </c>
      <c r="M14" s="2">
        <v>17894</v>
      </c>
      <c r="N14" s="2">
        <v>19093</v>
      </c>
      <c r="O14" s="2">
        <v>18612</v>
      </c>
      <c r="P14" s="2">
        <v>19863</v>
      </c>
      <c r="Q14" s="2">
        <v>20145</v>
      </c>
      <c r="R14" s="2">
        <v>22410</v>
      </c>
      <c r="S14" s="2">
        <v>22865</v>
      </c>
      <c r="T14" s="2">
        <v>22974</v>
      </c>
      <c r="U14" s="2">
        <v>24149</v>
      </c>
      <c r="V14" s="2">
        <v>24054</v>
      </c>
      <c r="W14" s="2">
        <v>28054</v>
      </c>
      <c r="X14" s="2">
        <v>30560</v>
      </c>
      <c r="Y14" s="2">
        <v>24645</v>
      </c>
      <c r="Z14" s="2">
        <v>18347</v>
      </c>
      <c r="AA14" s="2">
        <v>23137</v>
      </c>
      <c r="AB14" s="2">
        <v>22412</v>
      </c>
      <c r="AC14" s="2">
        <v>21477</v>
      </c>
    </row>
    <row r="15" spans="1:30" x14ac:dyDescent="0.25">
      <c r="A15" s="1" t="e" cm="1">
        <f t="array" aca="1" ref="A15" ca="1">CONCATENAR(0,8)</f>
        <v>#NAME?</v>
      </c>
      <c r="B15" s="1" t="s">
        <v>10</v>
      </c>
      <c r="C15" s="2">
        <v>20462</v>
      </c>
      <c r="D15" s="2">
        <v>19586</v>
      </c>
      <c r="E15" s="2">
        <v>18965</v>
      </c>
      <c r="F15" s="2">
        <v>19204</v>
      </c>
      <c r="G15" s="2">
        <v>18907</v>
      </c>
      <c r="H15" s="2">
        <v>19127</v>
      </c>
      <c r="I15" s="2">
        <v>19831</v>
      </c>
      <c r="J15" s="2">
        <v>19804</v>
      </c>
      <c r="K15" s="2">
        <v>20054</v>
      </c>
      <c r="L15" s="2">
        <v>18242</v>
      </c>
      <c r="M15" s="2">
        <v>16954</v>
      </c>
      <c r="N15" s="2">
        <v>16147</v>
      </c>
      <c r="O15" s="2">
        <v>16364</v>
      </c>
      <c r="P15" s="2">
        <v>15443</v>
      </c>
      <c r="Q15" s="2">
        <v>16887</v>
      </c>
      <c r="R15" s="2">
        <v>17852</v>
      </c>
      <c r="S15" s="2">
        <v>16430</v>
      </c>
      <c r="T15" s="2">
        <v>16984</v>
      </c>
      <c r="U15" s="2">
        <v>16295</v>
      </c>
      <c r="V15" s="2">
        <v>18728</v>
      </c>
      <c r="W15" s="2">
        <v>19191</v>
      </c>
      <c r="X15" s="2">
        <v>18789</v>
      </c>
      <c r="Y15" s="2">
        <v>20150</v>
      </c>
      <c r="Z15" s="2">
        <v>19161</v>
      </c>
      <c r="AA15" s="2">
        <v>15989</v>
      </c>
      <c r="AB15" s="2">
        <v>15787</v>
      </c>
      <c r="AC15" s="2">
        <v>16588</v>
      </c>
    </row>
    <row r="16" spans="1:30" x14ac:dyDescent="0.25">
      <c r="A16" s="1" t="e" cm="1">
        <f t="array" aca="1" ref="A16" ca="1">CONCATENAR(0,9)</f>
        <v>#NAME?</v>
      </c>
      <c r="B16" s="1" t="s">
        <v>11</v>
      </c>
      <c r="C16" s="2">
        <v>57460</v>
      </c>
      <c r="D16" s="2">
        <v>57391</v>
      </c>
      <c r="E16" s="2">
        <v>54886</v>
      </c>
      <c r="F16" s="2">
        <v>54565</v>
      </c>
      <c r="G16" s="2">
        <v>54992</v>
      </c>
      <c r="H16" s="2">
        <v>53732</v>
      </c>
      <c r="I16" s="2">
        <v>52707</v>
      </c>
      <c r="J16" s="2">
        <v>51617</v>
      </c>
      <c r="K16" s="2">
        <v>47918</v>
      </c>
      <c r="L16" s="2">
        <v>42695</v>
      </c>
      <c r="M16" s="2">
        <v>37152</v>
      </c>
      <c r="N16" s="2">
        <v>42326</v>
      </c>
      <c r="O16" s="2">
        <v>44658</v>
      </c>
      <c r="P16" s="2">
        <v>42446</v>
      </c>
      <c r="Q16" s="2">
        <v>41427</v>
      </c>
      <c r="R16" s="2">
        <v>33968</v>
      </c>
      <c r="S16" s="2">
        <v>32083</v>
      </c>
      <c r="T16" s="2">
        <v>34444</v>
      </c>
      <c r="U16" s="2">
        <v>35086</v>
      </c>
      <c r="V16" s="2">
        <v>35536</v>
      </c>
      <c r="W16" s="2">
        <v>37073</v>
      </c>
      <c r="X16" s="2">
        <v>36664</v>
      </c>
      <c r="Y16" s="2">
        <v>33230</v>
      </c>
      <c r="Z16" s="2">
        <v>32515</v>
      </c>
      <c r="AA16" s="2">
        <v>30868</v>
      </c>
      <c r="AB16" s="2">
        <v>26521</v>
      </c>
      <c r="AC16" s="2">
        <v>27462</v>
      </c>
    </row>
    <row r="17" spans="1:29" x14ac:dyDescent="0.25">
      <c r="A17" s="1" t="e" cm="1">
        <f t="array" aca="1" ref="A17" ca="1">CONCATENAR(10, )</f>
        <v>#NAME?</v>
      </c>
      <c r="B17" s="1" t="s">
        <v>12</v>
      </c>
      <c r="C17" s="2">
        <v>11854</v>
      </c>
      <c r="D17" s="2">
        <v>12574</v>
      </c>
      <c r="E17" s="2">
        <v>12514</v>
      </c>
      <c r="F17" s="2">
        <v>12443</v>
      </c>
      <c r="G17" s="2">
        <v>13565</v>
      </c>
      <c r="H17" s="2">
        <v>14073</v>
      </c>
      <c r="I17" s="2">
        <v>14651</v>
      </c>
      <c r="J17" s="2">
        <v>13822</v>
      </c>
      <c r="K17" s="2">
        <v>12671</v>
      </c>
      <c r="L17" s="2">
        <v>11568</v>
      </c>
      <c r="M17" s="2">
        <v>10588</v>
      </c>
      <c r="N17" s="2">
        <v>10631</v>
      </c>
      <c r="O17" s="2">
        <v>11451</v>
      </c>
      <c r="P17" s="2">
        <v>9793</v>
      </c>
      <c r="Q17" s="2">
        <v>11506</v>
      </c>
      <c r="R17" s="2">
        <v>10925</v>
      </c>
      <c r="S17" s="2">
        <v>10006</v>
      </c>
      <c r="T17" s="2">
        <v>10454</v>
      </c>
      <c r="U17" s="2">
        <v>9795</v>
      </c>
      <c r="V17" s="2">
        <v>9674</v>
      </c>
      <c r="W17" s="2">
        <v>9463</v>
      </c>
      <c r="X17" s="2">
        <v>8704</v>
      </c>
      <c r="Y17" s="2">
        <v>8190</v>
      </c>
      <c r="Z17" s="2">
        <v>7469</v>
      </c>
      <c r="AA17" s="2">
        <v>7269</v>
      </c>
      <c r="AB17" s="2">
        <v>7193</v>
      </c>
      <c r="AC17" s="2">
        <v>7484</v>
      </c>
    </row>
    <row r="18" spans="1:29" x14ac:dyDescent="0.25">
      <c r="A18" s="1" t="e" cm="1">
        <f t="array" aca="1" ref="A18" ca="1">CONCATENAR(11, )</f>
        <v>#NAME?</v>
      </c>
      <c r="B18" s="1" t="s">
        <v>13</v>
      </c>
      <c r="C18" s="2">
        <v>39178</v>
      </c>
      <c r="D18" s="2">
        <v>38459</v>
      </c>
      <c r="E18" s="2">
        <v>36799</v>
      </c>
      <c r="F18" s="2">
        <v>38071</v>
      </c>
      <c r="G18" s="2">
        <v>39558</v>
      </c>
      <c r="H18" s="2">
        <v>40114</v>
      </c>
      <c r="I18" s="2">
        <v>42115</v>
      </c>
      <c r="J18" s="2">
        <v>39613</v>
      </c>
      <c r="K18" s="2">
        <v>37758</v>
      </c>
      <c r="L18" s="2">
        <v>33888</v>
      </c>
      <c r="M18" s="2">
        <v>33860</v>
      </c>
      <c r="N18" s="2">
        <v>35268</v>
      </c>
      <c r="O18" s="2">
        <v>36067</v>
      </c>
      <c r="P18" s="2">
        <v>33944</v>
      </c>
      <c r="Q18" s="2">
        <v>35420</v>
      </c>
      <c r="R18" s="2">
        <v>35841</v>
      </c>
      <c r="S18" s="2">
        <v>30309</v>
      </c>
      <c r="T18" s="2">
        <v>28843</v>
      </c>
      <c r="U18" s="2">
        <v>28494</v>
      </c>
      <c r="V18" s="2">
        <v>31310</v>
      </c>
      <c r="W18" s="2">
        <v>31643</v>
      </c>
      <c r="X18" s="2">
        <v>32415</v>
      </c>
      <c r="Y18" s="2">
        <v>32937</v>
      </c>
      <c r="Z18" s="2">
        <v>34147</v>
      </c>
      <c r="AA18" s="2">
        <v>32458</v>
      </c>
      <c r="AB18" s="2">
        <v>31590</v>
      </c>
      <c r="AC18" s="2">
        <v>30870</v>
      </c>
    </row>
    <row r="19" spans="1:29" x14ac:dyDescent="0.25">
      <c r="A19" s="1" t="e" cm="1">
        <f t="array" aca="1" ref="A19" ca="1">CONCATENAR(12, )</f>
        <v>#NAME?</v>
      </c>
      <c r="B19" s="1" t="s">
        <v>14</v>
      </c>
      <c r="C19" s="2">
        <v>24073</v>
      </c>
      <c r="D19" s="2">
        <v>27314</v>
      </c>
      <c r="E19" s="2">
        <v>26051</v>
      </c>
      <c r="F19" s="2">
        <v>25216</v>
      </c>
      <c r="G19" s="2">
        <v>26335</v>
      </c>
      <c r="H19" s="2">
        <v>25424</v>
      </c>
      <c r="I19" s="2">
        <v>26724</v>
      </c>
      <c r="J19" s="2">
        <v>27710</v>
      </c>
      <c r="K19" s="2">
        <v>23644</v>
      </c>
      <c r="L19" s="2">
        <v>23580</v>
      </c>
      <c r="M19" s="2">
        <v>23319</v>
      </c>
      <c r="N19" s="2">
        <v>24704</v>
      </c>
      <c r="O19" s="2">
        <v>23999</v>
      </c>
      <c r="P19" s="2">
        <v>23045</v>
      </c>
      <c r="Q19" s="2">
        <v>23966</v>
      </c>
      <c r="R19" s="2">
        <v>24354</v>
      </c>
      <c r="S19" s="2">
        <v>23395</v>
      </c>
      <c r="T19" s="2">
        <v>23724</v>
      </c>
      <c r="U19" s="2">
        <v>23611</v>
      </c>
      <c r="V19" s="2">
        <v>22595</v>
      </c>
      <c r="W19" s="2">
        <v>20565</v>
      </c>
      <c r="X19" s="2">
        <v>20250</v>
      </c>
      <c r="Y19" s="2">
        <v>19488</v>
      </c>
      <c r="Z19" s="2">
        <v>20111</v>
      </c>
      <c r="AA19" s="2">
        <v>17314</v>
      </c>
      <c r="AB19" s="2">
        <v>14660</v>
      </c>
      <c r="AC19" s="2">
        <v>14816</v>
      </c>
    </row>
    <row r="20" spans="1:29" x14ac:dyDescent="0.25">
      <c r="A20" s="1" t="e" cm="1">
        <f t="array" aca="1" ref="A20" ca="1">CONCATENAR(13, )</f>
        <v>#NAME?</v>
      </c>
      <c r="B20" s="1" t="s">
        <v>15</v>
      </c>
      <c r="C20" s="2">
        <v>13492</v>
      </c>
      <c r="D20" s="2">
        <v>13822</v>
      </c>
      <c r="E20" s="2">
        <v>12937</v>
      </c>
      <c r="F20" s="2">
        <v>13798</v>
      </c>
      <c r="G20" s="2">
        <v>14054</v>
      </c>
      <c r="H20" s="2">
        <v>14497</v>
      </c>
      <c r="I20" s="2">
        <v>15101</v>
      </c>
      <c r="J20" s="2">
        <v>15207</v>
      </c>
      <c r="K20" s="2">
        <v>14104</v>
      </c>
      <c r="L20" s="2">
        <v>13017</v>
      </c>
      <c r="M20" s="2">
        <v>11134</v>
      </c>
      <c r="N20" s="2">
        <v>11029</v>
      </c>
      <c r="O20" s="2">
        <v>10208</v>
      </c>
      <c r="P20" s="2">
        <v>10000</v>
      </c>
      <c r="Q20" s="2">
        <v>10106</v>
      </c>
      <c r="R20" s="2">
        <v>10199</v>
      </c>
      <c r="S20" s="2">
        <v>9116</v>
      </c>
      <c r="T20" s="2">
        <v>9941</v>
      </c>
      <c r="U20" s="2">
        <v>10447</v>
      </c>
      <c r="V20" s="2">
        <v>10143</v>
      </c>
      <c r="W20" s="2">
        <v>10610</v>
      </c>
      <c r="X20" s="2">
        <v>10446</v>
      </c>
      <c r="Y20" s="2">
        <v>10913</v>
      </c>
      <c r="Z20" s="2">
        <v>9982</v>
      </c>
      <c r="AA20" s="2">
        <v>9402</v>
      </c>
      <c r="AB20" s="2">
        <v>9075</v>
      </c>
      <c r="AC20" s="2">
        <v>9046</v>
      </c>
    </row>
    <row r="21" spans="1:29" x14ac:dyDescent="0.25">
      <c r="A21" s="1" t="e" cm="1">
        <f t="array" aca="1" ref="A21" ca="1">CONCATENAR(14, )</f>
        <v>#NAME?</v>
      </c>
      <c r="B21" s="1" t="s">
        <v>16</v>
      </c>
      <c r="C21" s="2">
        <v>53022</v>
      </c>
      <c r="D21" s="2">
        <v>53074</v>
      </c>
      <c r="E21" s="2">
        <v>50091</v>
      </c>
      <c r="F21" s="2">
        <v>50063</v>
      </c>
      <c r="G21" s="2">
        <v>51535</v>
      </c>
      <c r="H21" s="2">
        <v>51986</v>
      </c>
      <c r="I21" s="2">
        <v>53507</v>
      </c>
      <c r="J21" s="2">
        <v>51760</v>
      </c>
      <c r="K21" s="2">
        <v>47383</v>
      </c>
      <c r="L21" s="2">
        <v>43286</v>
      </c>
      <c r="M21" s="2">
        <v>41218</v>
      </c>
      <c r="N21" s="2">
        <v>41813</v>
      </c>
      <c r="O21" s="2">
        <v>41165</v>
      </c>
      <c r="P21" s="2">
        <v>40694</v>
      </c>
      <c r="Q21" s="2">
        <v>40712</v>
      </c>
      <c r="R21" s="2">
        <v>39932</v>
      </c>
      <c r="S21" s="2">
        <v>38173</v>
      </c>
      <c r="T21" s="2">
        <v>40055</v>
      </c>
      <c r="U21" s="2">
        <v>39350</v>
      </c>
      <c r="V21" s="2">
        <v>39127</v>
      </c>
      <c r="W21" s="2">
        <v>39687</v>
      </c>
      <c r="X21" s="2">
        <v>39821</v>
      </c>
      <c r="Y21" s="2">
        <v>36513</v>
      </c>
      <c r="Z21" s="2">
        <v>37916</v>
      </c>
      <c r="AA21" s="2">
        <v>37756</v>
      </c>
      <c r="AB21" s="2">
        <v>35561</v>
      </c>
      <c r="AC21" s="2">
        <v>35823</v>
      </c>
    </row>
    <row r="22" spans="1:29" x14ac:dyDescent="0.25">
      <c r="A22" s="1" t="e" cm="1">
        <f t="array" aca="1" ref="A22" ca="1">CONCATENAR(15, )</f>
        <v>#NAME?</v>
      </c>
      <c r="B22" s="1" t="s">
        <v>17</v>
      </c>
      <c r="C22" s="2">
        <v>77916</v>
      </c>
      <c r="D22" s="2">
        <v>83898</v>
      </c>
      <c r="E22" s="2">
        <v>82109</v>
      </c>
      <c r="F22" s="2">
        <v>81716</v>
      </c>
      <c r="G22" s="2">
        <v>87981</v>
      </c>
      <c r="H22" s="2">
        <v>90878</v>
      </c>
      <c r="I22" s="2">
        <v>92864</v>
      </c>
      <c r="J22" s="2">
        <v>83607</v>
      </c>
      <c r="K22" s="2">
        <v>80864</v>
      </c>
      <c r="L22" s="2">
        <v>74151</v>
      </c>
      <c r="M22" s="2">
        <v>70496</v>
      </c>
      <c r="N22" s="2">
        <v>72247</v>
      </c>
      <c r="O22" s="2">
        <v>68747</v>
      </c>
      <c r="P22" s="2">
        <v>66506</v>
      </c>
      <c r="Q22" s="2">
        <v>65849</v>
      </c>
      <c r="R22" s="2">
        <v>68122</v>
      </c>
      <c r="S22" s="2">
        <v>62780</v>
      </c>
      <c r="T22" s="2">
        <v>68277</v>
      </c>
      <c r="U22" s="2">
        <v>64417</v>
      </c>
      <c r="V22" s="2">
        <v>72465</v>
      </c>
      <c r="W22" s="2">
        <v>70188</v>
      </c>
      <c r="X22" s="2">
        <v>68166</v>
      </c>
      <c r="Y22" s="2">
        <v>69024</v>
      </c>
      <c r="Z22" s="2">
        <v>68962</v>
      </c>
      <c r="AA22" s="2">
        <v>66914</v>
      </c>
      <c r="AB22" s="2">
        <v>61064</v>
      </c>
      <c r="AC22" s="2">
        <v>63323</v>
      </c>
    </row>
    <row r="23" spans="1:29" x14ac:dyDescent="0.25">
      <c r="A23" s="1" t="e" cm="1">
        <f t="array" aca="1" ref="A23" ca="1">CONCATENAR(16, )</f>
        <v>#NAME?</v>
      </c>
      <c r="B23" s="1" t="s">
        <v>18</v>
      </c>
      <c r="C23" s="2">
        <v>37478</v>
      </c>
      <c r="D23" s="2">
        <v>35565</v>
      </c>
      <c r="E23" s="2">
        <v>35802</v>
      </c>
      <c r="F23" s="2">
        <v>36180</v>
      </c>
      <c r="G23" s="2">
        <v>37059</v>
      </c>
      <c r="H23" s="2">
        <v>36319</v>
      </c>
      <c r="I23" s="2">
        <v>38020</v>
      </c>
      <c r="J23" s="2">
        <v>34545</v>
      </c>
      <c r="K23" s="2">
        <v>33359</v>
      </c>
      <c r="L23" s="2">
        <v>31644</v>
      </c>
      <c r="M23" s="2">
        <v>30915</v>
      </c>
      <c r="N23" s="2">
        <v>31259</v>
      </c>
      <c r="O23" s="2">
        <v>29272</v>
      </c>
      <c r="P23" s="2">
        <v>28998</v>
      </c>
      <c r="Q23" s="2">
        <v>28521</v>
      </c>
      <c r="R23" s="2">
        <v>26885</v>
      </c>
      <c r="S23" s="2">
        <v>27914</v>
      </c>
      <c r="T23" s="2">
        <v>27948</v>
      </c>
      <c r="U23" s="2">
        <v>26858</v>
      </c>
      <c r="V23" s="2">
        <v>26833</v>
      </c>
      <c r="W23" s="2">
        <v>25238</v>
      </c>
      <c r="X23" s="2">
        <v>24240</v>
      </c>
      <c r="Y23" s="2">
        <v>23361</v>
      </c>
      <c r="Z23" s="2">
        <v>22703</v>
      </c>
      <c r="AA23" s="2">
        <v>22617</v>
      </c>
      <c r="AB23" s="2">
        <v>20635</v>
      </c>
      <c r="AC23" s="2">
        <v>21144</v>
      </c>
    </row>
    <row r="24" spans="1:29" x14ac:dyDescent="0.25">
      <c r="A24" s="1" t="e" cm="1">
        <f t="array" aca="1" ref="A24" ca="1">CONCATENAR(17, )</f>
        <v>#NAME?</v>
      </c>
      <c r="B24" s="1" t="s">
        <v>19</v>
      </c>
      <c r="C24" s="2">
        <v>10159</v>
      </c>
      <c r="D24" s="2">
        <v>10210</v>
      </c>
      <c r="E24" s="2">
        <v>8559</v>
      </c>
      <c r="F24" s="2">
        <v>8274</v>
      </c>
      <c r="G24" s="2">
        <v>9538</v>
      </c>
      <c r="H24" s="2">
        <v>9538</v>
      </c>
      <c r="I24" s="2">
        <v>10136</v>
      </c>
      <c r="J24" s="2">
        <v>9808</v>
      </c>
      <c r="K24" s="2">
        <v>9589</v>
      </c>
      <c r="L24" s="2">
        <v>9005</v>
      </c>
      <c r="M24" s="2">
        <v>8295</v>
      </c>
      <c r="N24" s="2">
        <v>7685</v>
      </c>
      <c r="O24" s="2">
        <v>7517</v>
      </c>
      <c r="P24" s="2">
        <v>7430</v>
      </c>
      <c r="Q24" s="2">
        <v>7460</v>
      </c>
      <c r="R24" s="2">
        <v>7705</v>
      </c>
      <c r="S24" s="2">
        <v>6992</v>
      </c>
      <c r="T24" s="2">
        <v>7317</v>
      </c>
      <c r="U24" s="2">
        <v>8122</v>
      </c>
      <c r="V24" s="2">
        <v>7874</v>
      </c>
      <c r="W24" s="2">
        <v>7421</v>
      </c>
      <c r="X24" s="2">
        <v>7727</v>
      </c>
      <c r="Y24" s="2">
        <v>7358</v>
      </c>
      <c r="Z24" s="2">
        <v>8155</v>
      </c>
      <c r="AA24" s="2">
        <v>8205</v>
      </c>
      <c r="AB24" s="2">
        <v>7835</v>
      </c>
      <c r="AC24" s="2">
        <v>7332</v>
      </c>
    </row>
    <row r="25" spans="1:29" x14ac:dyDescent="0.25">
      <c r="A25" s="1" t="e" cm="1">
        <f t="array" aca="1" ref="A25" ca="1">CONCATENAR(18, )</f>
        <v>#NAME?</v>
      </c>
      <c r="B25" s="1" t="s">
        <v>20</v>
      </c>
      <c r="C25" s="2">
        <v>6351</v>
      </c>
      <c r="D25" s="2">
        <v>6664</v>
      </c>
      <c r="E25" s="2">
        <v>6271</v>
      </c>
      <c r="F25" s="2">
        <v>7268</v>
      </c>
      <c r="G25" s="2">
        <v>7388</v>
      </c>
      <c r="H25" s="2">
        <v>7257</v>
      </c>
      <c r="I25" s="2">
        <v>7648</v>
      </c>
      <c r="J25" s="2">
        <v>7006</v>
      </c>
      <c r="K25" s="2">
        <v>6818</v>
      </c>
      <c r="L25" s="2">
        <v>6422</v>
      </c>
      <c r="M25" s="2">
        <v>6388</v>
      </c>
      <c r="N25" s="2">
        <v>6475</v>
      </c>
      <c r="O25" s="2">
        <v>6509</v>
      </c>
      <c r="P25" s="2">
        <v>6478</v>
      </c>
      <c r="Q25" s="2">
        <v>6035</v>
      </c>
      <c r="R25" s="2">
        <v>5664</v>
      </c>
      <c r="S25" s="2">
        <v>5409</v>
      </c>
      <c r="T25" s="2">
        <v>5591</v>
      </c>
      <c r="U25" s="2">
        <v>6040</v>
      </c>
      <c r="V25" s="2">
        <v>6112</v>
      </c>
      <c r="W25" s="2">
        <v>5540</v>
      </c>
      <c r="X25" s="2">
        <v>5616</v>
      </c>
      <c r="Y25" s="2">
        <v>5623</v>
      </c>
      <c r="Z25" s="2">
        <v>5709</v>
      </c>
      <c r="AA25" s="2">
        <v>5363</v>
      </c>
      <c r="AB25" s="2">
        <v>5465</v>
      </c>
      <c r="AC25" s="2">
        <v>5441</v>
      </c>
    </row>
    <row r="26" spans="1:29" x14ac:dyDescent="0.25">
      <c r="A26" s="1" t="e" cm="1">
        <f t="array" aca="1" ref="A26" ca="1">CONCATENAR(19, )</f>
        <v>#NAME?</v>
      </c>
      <c r="B26" s="1" t="s">
        <v>21</v>
      </c>
      <c r="C26" s="2">
        <v>30950</v>
      </c>
      <c r="D26" s="2">
        <v>31392</v>
      </c>
      <c r="E26" s="2">
        <v>30949</v>
      </c>
      <c r="F26" s="2">
        <v>31940</v>
      </c>
      <c r="G26" s="2">
        <v>33899</v>
      </c>
      <c r="H26" s="2">
        <v>35380</v>
      </c>
      <c r="I26" s="2">
        <v>36239</v>
      </c>
      <c r="J26" s="2">
        <v>34398</v>
      </c>
      <c r="K26" s="2">
        <v>32029</v>
      </c>
      <c r="L26" s="2">
        <v>30655</v>
      </c>
      <c r="M26" s="2">
        <v>29607</v>
      </c>
      <c r="N26" s="2">
        <v>29086</v>
      </c>
      <c r="O26" s="2">
        <v>28364</v>
      </c>
      <c r="P26" s="2">
        <v>28448</v>
      </c>
      <c r="Q26" s="2">
        <v>28929</v>
      </c>
      <c r="R26" s="2">
        <v>28535</v>
      </c>
      <c r="S26" s="2">
        <v>26096</v>
      </c>
      <c r="T26" s="2">
        <v>27988</v>
      </c>
      <c r="U26" s="2">
        <v>27328</v>
      </c>
      <c r="V26" s="2">
        <v>26942</v>
      </c>
      <c r="W26" s="2">
        <v>26152</v>
      </c>
      <c r="X26" s="2">
        <v>25084</v>
      </c>
      <c r="Y26" s="2">
        <v>25378</v>
      </c>
      <c r="Z26" s="2">
        <v>27056</v>
      </c>
      <c r="AA26" s="2">
        <v>25594</v>
      </c>
      <c r="AB26" s="2">
        <v>25663</v>
      </c>
      <c r="AC26" s="2">
        <v>25699</v>
      </c>
    </row>
    <row r="27" spans="1:29" x14ac:dyDescent="0.25">
      <c r="A27" s="1" t="e" cm="1">
        <f t="array" aca="1" ref="A27" ca="1">CONCATENAR(20, )</f>
        <v>#NAME?</v>
      </c>
      <c r="B27" s="1" t="s">
        <v>22</v>
      </c>
      <c r="C27" s="2">
        <v>18784</v>
      </c>
      <c r="D27" s="2">
        <v>19578</v>
      </c>
      <c r="E27" s="2">
        <v>19191</v>
      </c>
      <c r="F27" s="2">
        <v>21680</v>
      </c>
      <c r="G27" s="2">
        <v>27920</v>
      </c>
      <c r="H27" s="2">
        <v>20343</v>
      </c>
      <c r="I27" s="2">
        <v>24113</v>
      </c>
      <c r="J27" s="2">
        <v>23897</v>
      </c>
      <c r="K27" s="2">
        <v>20301</v>
      </c>
      <c r="L27" s="2">
        <v>18420</v>
      </c>
      <c r="M27" s="2">
        <v>17416</v>
      </c>
      <c r="N27" s="2">
        <v>20505</v>
      </c>
      <c r="O27" s="2">
        <v>22828</v>
      </c>
      <c r="P27" s="2">
        <v>19734</v>
      </c>
      <c r="Q27" s="2">
        <v>22040</v>
      </c>
      <c r="R27" s="2">
        <v>21132</v>
      </c>
      <c r="S27" s="2">
        <v>21232</v>
      </c>
      <c r="T27" s="2">
        <v>20373</v>
      </c>
      <c r="U27" s="2">
        <v>21092</v>
      </c>
      <c r="V27" s="2">
        <v>20922</v>
      </c>
      <c r="W27" s="2">
        <v>20259</v>
      </c>
      <c r="X27" s="2">
        <v>17301</v>
      </c>
      <c r="Y27" s="2">
        <v>17199</v>
      </c>
      <c r="Z27" s="2">
        <v>17099</v>
      </c>
      <c r="AA27" s="2">
        <v>16131</v>
      </c>
      <c r="AB27" s="2">
        <v>15822</v>
      </c>
      <c r="AC27" s="2">
        <v>15458</v>
      </c>
    </row>
    <row r="28" spans="1:29" x14ac:dyDescent="0.25">
      <c r="A28" s="1" t="e" cm="1">
        <f t="array" aca="1" ref="A28" ca="1">CONCATENAR(21, )</f>
        <v>#NAME?</v>
      </c>
      <c r="B28" s="3" t="s">
        <v>23</v>
      </c>
      <c r="C28" s="4">
        <v>25017</v>
      </c>
      <c r="D28" s="4">
        <v>21558</v>
      </c>
      <c r="E28" s="4">
        <v>20739</v>
      </c>
      <c r="F28" s="4">
        <v>21758</v>
      </c>
      <c r="G28" s="4">
        <v>24178</v>
      </c>
      <c r="H28" s="4">
        <v>25030</v>
      </c>
      <c r="I28" s="4">
        <v>29747</v>
      </c>
      <c r="J28" s="4">
        <v>28906</v>
      </c>
      <c r="K28" s="4">
        <v>25811</v>
      </c>
      <c r="L28" s="4">
        <v>23066</v>
      </c>
      <c r="M28" s="4">
        <v>22130</v>
      </c>
      <c r="N28" s="4">
        <v>21158</v>
      </c>
      <c r="O28" s="4">
        <v>20922</v>
      </c>
      <c r="P28" s="4">
        <v>22024</v>
      </c>
      <c r="Q28" s="4">
        <v>21827</v>
      </c>
      <c r="R28" s="4">
        <v>21011</v>
      </c>
      <c r="S28" s="4">
        <v>21378</v>
      </c>
      <c r="T28" s="4">
        <v>20483</v>
      </c>
      <c r="U28" s="4">
        <v>19441</v>
      </c>
      <c r="V28" s="4">
        <v>21027</v>
      </c>
      <c r="W28" s="4">
        <v>19229</v>
      </c>
      <c r="X28" s="4">
        <v>17525</v>
      </c>
      <c r="Y28" s="4">
        <v>18219</v>
      </c>
      <c r="Z28" s="4">
        <v>18780</v>
      </c>
      <c r="AA28" s="4">
        <v>18776</v>
      </c>
      <c r="AB28" s="4">
        <v>17711</v>
      </c>
      <c r="AC28" s="4">
        <v>17149</v>
      </c>
    </row>
    <row r="29" spans="1:29" x14ac:dyDescent="0.25">
      <c r="A29" s="1" t="e" cm="1">
        <f t="array" aca="1" ref="A29" ca="1">CONCATENAR(22, )</f>
        <v>#NAME?</v>
      </c>
      <c r="B29" s="1" t="s">
        <v>24</v>
      </c>
      <c r="C29" s="2">
        <v>9395</v>
      </c>
      <c r="D29" s="2">
        <v>10034</v>
      </c>
      <c r="E29" s="2">
        <v>9977</v>
      </c>
      <c r="F29" s="2">
        <v>9886</v>
      </c>
      <c r="G29" s="2">
        <v>10164</v>
      </c>
      <c r="H29" s="2">
        <v>10054</v>
      </c>
      <c r="I29" s="2">
        <v>10525</v>
      </c>
      <c r="J29" s="2">
        <v>10459</v>
      </c>
      <c r="K29" s="2">
        <v>9858</v>
      </c>
      <c r="L29" s="2">
        <v>9462</v>
      </c>
      <c r="M29" s="2">
        <v>9654</v>
      </c>
      <c r="N29" s="2">
        <v>9079</v>
      </c>
      <c r="O29" s="2">
        <v>8802</v>
      </c>
      <c r="P29" s="2">
        <v>8932</v>
      </c>
      <c r="Q29" s="2">
        <v>8938</v>
      </c>
      <c r="R29" s="2">
        <v>8879</v>
      </c>
      <c r="S29" s="2">
        <v>8265</v>
      </c>
      <c r="T29" s="2">
        <v>8316</v>
      </c>
      <c r="U29" s="2">
        <v>9037</v>
      </c>
      <c r="V29" s="2">
        <v>9253</v>
      </c>
      <c r="W29" s="2">
        <v>9734</v>
      </c>
      <c r="X29" s="2">
        <v>9729</v>
      </c>
      <c r="Y29" s="2">
        <v>9475</v>
      </c>
      <c r="Z29" s="2">
        <v>9105</v>
      </c>
      <c r="AA29" s="2">
        <v>9587</v>
      </c>
      <c r="AB29" s="2">
        <v>8686</v>
      </c>
      <c r="AC29" s="2">
        <v>8855</v>
      </c>
    </row>
    <row r="30" spans="1:29" x14ac:dyDescent="0.25">
      <c r="A30" s="1" t="e" cm="1">
        <f t="array" aca="1" ref="A30" ca="1">CONCATENAR(23, )</f>
        <v>#NAME?</v>
      </c>
      <c r="B30" s="1" t="s">
        <v>25</v>
      </c>
      <c r="C30" s="2">
        <v>5487</v>
      </c>
      <c r="D30" s="2">
        <v>5508</v>
      </c>
      <c r="E30" s="2">
        <v>5850</v>
      </c>
      <c r="F30" s="2">
        <v>6382</v>
      </c>
      <c r="G30" s="2">
        <v>6529</v>
      </c>
      <c r="H30" s="2">
        <v>7178</v>
      </c>
      <c r="I30" s="2">
        <v>7969</v>
      </c>
      <c r="J30" s="2">
        <v>8908</v>
      </c>
      <c r="K30" s="2">
        <v>8467</v>
      </c>
      <c r="L30" s="2">
        <v>8009</v>
      </c>
      <c r="M30" s="2">
        <v>8928</v>
      </c>
      <c r="N30" s="2">
        <v>10566</v>
      </c>
      <c r="O30" s="2">
        <v>10295</v>
      </c>
      <c r="P30" s="2">
        <v>11025</v>
      </c>
      <c r="Q30" s="2">
        <v>11530</v>
      </c>
      <c r="R30" s="2">
        <v>10914</v>
      </c>
      <c r="S30" s="2">
        <v>9472</v>
      </c>
      <c r="T30" s="2">
        <v>9735</v>
      </c>
      <c r="U30" s="2">
        <v>9497</v>
      </c>
      <c r="V30" s="2">
        <v>9180</v>
      </c>
      <c r="W30" s="2">
        <v>10191</v>
      </c>
      <c r="X30" s="2">
        <v>10531</v>
      </c>
      <c r="Y30" s="2">
        <v>10691</v>
      </c>
      <c r="Z30" s="2">
        <v>10408</v>
      </c>
      <c r="AA30" s="2">
        <v>10724</v>
      </c>
      <c r="AB30" s="2">
        <v>10681</v>
      </c>
      <c r="AC30" s="2">
        <v>10734</v>
      </c>
    </row>
    <row r="31" spans="1:29" x14ac:dyDescent="0.25">
      <c r="A31" s="1" t="e" cm="1">
        <f t="array" aca="1" ref="A31" ca="1">CONCATENAR(24, )</f>
        <v>#NAME?</v>
      </c>
      <c r="B31" s="1" t="s">
        <v>26</v>
      </c>
      <c r="C31" s="2">
        <v>16056</v>
      </c>
      <c r="D31" s="2">
        <v>16152</v>
      </c>
      <c r="E31" s="2">
        <v>15543</v>
      </c>
      <c r="F31" s="2">
        <v>16264</v>
      </c>
      <c r="G31" s="2">
        <v>16426</v>
      </c>
      <c r="H31" s="2">
        <v>16714</v>
      </c>
      <c r="I31" s="2">
        <v>17500</v>
      </c>
      <c r="J31" s="2">
        <v>16796</v>
      </c>
      <c r="K31" s="2">
        <v>15568</v>
      </c>
      <c r="L31" s="2">
        <v>14744</v>
      </c>
      <c r="M31" s="2">
        <v>13926</v>
      </c>
      <c r="N31" s="2">
        <v>14775</v>
      </c>
      <c r="O31" s="2">
        <v>13909</v>
      </c>
      <c r="P31" s="2">
        <v>13649</v>
      </c>
      <c r="Q31" s="2">
        <v>13403</v>
      </c>
      <c r="R31" s="2">
        <v>13500</v>
      </c>
      <c r="S31" s="2">
        <v>12999</v>
      </c>
      <c r="T31" s="2">
        <v>12429</v>
      </c>
      <c r="U31" s="2">
        <v>13088</v>
      </c>
      <c r="V31" s="2">
        <v>13452</v>
      </c>
      <c r="W31" s="2">
        <v>13478</v>
      </c>
      <c r="X31" s="2">
        <v>13586</v>
      </c>
      <c r="Y31" s="2">
        <v>12819</v>
      </c>
      <c r="Z31" s="2">
        <v>12491</v>
      </c>
      <c r="AA31" s="2">
        <v>11745</v>
      </c>
      <c r="AB31" s="2">
        <v>11565</v>
      </c>
      <c r="AC31" s="2">
        <v>11942</v>
      </c>
    </row>
    <row r="32" spans="1:29" x14ac:dyDescent="0.25">
      <c r="A32" s="1" t="e" cm="1">
        <f t="array" aca="1" ref="A32" ca="1">CONCATENAR(25, )</f>
        <v>#NAME?</v>
      </c>
      <c r="B32" s="1" t="s">
        <v>27</v>
      </c>
      <c r="C32" s="2">
        <v>18078</v>
      </c>
      <c r="D32" s="2">
        <v>20478</v>
      </c>
      <c r="E32" s="2">
        <v>19662</v>
      </c>
      <c r="F32" s="2">
        <v>21000</v>
      </c>
      <c r="G32" s="2">
        <v>21551</v>
      </c>
      <c r="H32" s="2">
        <v>21436</v>
      </c>
      <c r="I32" s="2">
        <v>21931</v>
      </c>
      <c r="J32" s="2">
        <v>20423</v>
      </c>
      <c r="K32" s="2">
        <v>20054</v>
      </c>
      <c r="L32" s="2">
        <v>19638</v>
      </c>
      <c r="M32" s="2">
        <v>17567</v>
      </c>
      <c r="N32" s="2">
        <v>18288</v>
      </c>
      <c r="O32" s="2">
        <v>18047</v>
      </c>
      <c r="P32" s="2">
        <v>18299</v>
      </c>
      <c r="Q32" s="2">
        <v>18327</v>
      </c>
      <c r="R32" s="2">
        <v>18519</v>
      </c>
      <c r="S32" s="2">
        <v>16313</v>
      </c>
      <c r="T32" s="2">
        <v>16448</v>
      </c>
      <c r="U32" s="2">
        <v>17253</v>
      </c>
      <c r="V32" s="2">
        <v>17088</v>
      </c>
      <c r="W32" s="2">
        <v>17080</v>
      </c>
      <c r="X32" s="2">
        <v>17183</v>
      </c>
      <c r="Y32" s="2">
        <v>17333</v>
      </c>
      <c r="Z32" s="2">
        <v>16814</v>
      </c>
      <c r="AA32" s="2">
        <v>16242</v>
      </c>
      <c r="AB32" s="2">
        <v>16021</v>
      </c>
      <c r="AC32" s="2">
        <v>16335</v>
      </c>
    </row>
    <row r="33" spans="1:29" x14ac:dyDescent="0.25">
      <c r="A33" s="1" t="e" cm="1">
        <f t="array" aca="1" ref="A33" ca="1">CONCATENAR(26, )</f>
        <v>#NAME?</v>
      </c>
      <c r="B33" s="1" t="s">
        <v>28</v>
      </c>
      <c r="C33" s="2">
        <v>13187</v>
      </c>
      <c r="D33" s="2">
        <v>13763</v>
      </c>
      <c r="E33" s="2">
        <v>14765</v>
      </c>
      <c r="F33" s="2">
        <v>16203</v>
      </c>
      <c r="G33" s="2">
        <v>17259</v>
      </c>
      <c r="H33" s="2">
        <v>16463</v>
      </c>
      <c r="I33" s="2">
        <v>17227</v>
      </c>
      <c r="J33" s="2">
        <v>17214</v>
      </c>
      <c r="K33" s="2">
        <v>17366</v>
      </c>
      <c r="L33" s="2">
        <v>16467</v>
      </c>
      <c r="M33" s="2">
        <v>15020</v>
      </c>
      <c r="N33" s="2">
        <v>14874</v>
      </c>
      <c r="O33" s="2">
        <v>14511</v>
      </c>
      <c r="P33" s="2">
        <v>15079</v>
      </c>
      <c r="Q33" s="2">
        <v>14984</v>
      </c>
      <c r="R33" s="2">
        <v>15365</v>
      </c>
      <c r="S33" s="2">
        <v>13774</v>
      </c>
      <c r="T33" s="2">
        <v>14247</v>
      </c>
      <c r="U33" s="2">
        <v>14422</v>
      </c>
      <c r="V33" s="2">
        <v>14505</v>
      </c>
      <c r="W33" s="2">
        <v>15926</v>
      </c>
      <c r="X33" s="2">
        <v>16035</v>
      </c>
      <c r="Y33" s="2">
        <v>15682</v>
      </c>
      <c r="Z33" s="2">
        <v>15313</v>
      </c>
      <c r="AA33" s="2">
        <v>15192</v>
      </c>
      <c r="AB33" s="2">
        <v>15213</v>
      </c>
      <c r="AC33" s="2">
        <v>15579</v>
      </c>
    </row>
    <row r="34" spans="1:29" x14ac:dyDescent="0.25">
      <c r="A34" s="1" t="e" cm="1">
        <f t="array" aca="1" ref="A34" ca="1">CONCATENAR(27, )</f>
        <v>#NAME?</v>
      </c>
      <c r="B34" s="1" t="s">
        <v>29</v>
      </c>
      <c r="C34" s="2">
        <v>11519</v>
      </c>
      <c r="D34" s="2">
        <v>11194</v>
      </c>
      <c r="E34" s="2">
        <v>11734</v>
      </c>
      <c r="F34" s="2">
        <v>13466</v>
      </c>
      <c r="G34" s="2">
        <v>13790</v>
      </c>
      <c r="H34" s="2">
        <v>13310</v>
      </c>
      <c r="I34" s="2">
        <v>14388</v>
      </c>
      <c r="J34" s="2">
        <v>13421</v>
      </c>
      <c r="K34" s="2">
        <v>13213</v>
      </c>
      <c r="L34" s="2">
        <v>12873</v>
      </c>
      <c r="M34" s="2">
        <v>12204</v>
      </c>
      <c r="N34" s="2">
        <v>12824</v>
      </c>
      <c r="O34" s="2">
        <v>12645</v>
      </c>
      <c r="P34" s="2">
        <v>12505</v>
      </c>
      <c r="Q34" s="2">
        <v>12229</v>
      </c>
      <c r="R34" s="2">
        <v>12952</v>
      </c>
      <c r="S34" s="2">
        <v>13005</v>
      </c>
      <c r="T34" s="2">
        <v>10706</v>
      </c>
      <c r="U34" s="2">
        <v>11419</v>
      </c>
      <c r="V34" s="2">
        <v>11097</v>
      </c>
      <c r="W34" s="2">
        <v>11628</v>
      </c>
      <c r="X34" s="2">
        <v>11893</v>
      </c>
      <c r="Y34" s="2">
        <v>10872</v>
      </c>
      <c r="Z34" s="2">
        <v>10260</v>
      </c>
      <c r="AA34" s="2">
        <v>10604</v>
      </c>
      <c r="AB34" s="2">
        <v>8984</v>
      </c>
      <c r="AC34" s="2">
        <v>9489</v>
      </c>
    </row>
    <row r="35" spans="1:29" x14ac:dyDescent="0.25">
      <c r="A35" s="1" t="e" cm="1">
        <f t="array" aca="1" ref="A35" ca="1">CONCATENAR(28, )</f>
        <v>#NAME?</v>
      </c>
      <c r="B35" s="1" t="s">
        <v>30</v>
      </c>
      <c r="C35" s="2">
        <v>18983</v>
      </c>
      <c r="D35" s="2">
        <v>20542</v>
      </c>
      <c r="E35" s="2">
        <v>21141</v>
      </c>
      <c r="F35" s="2">
        <v>19726</v>
      </c>
      <c r="G35" s="2">
        <v>20333</v>
      </c>
      <c r="H35" s="2">
        <v>20604</v>
      </c>
      <c r="I35" s="2">
        <v>24269</v>
      </c>
      <c r="J35" s="2">
        <v>21564</v>
      </c>
      <c r="K35" s="2">
        <v>20726</v>
      </c>
      <c r="L35" s="2">
        <v>19497</v>
      </c>
      <c r="M35" s="2">
        <v>17338</v>
      </c>
      <c r="N35" s="2">
        <v>17399</v>
      </c>
      <c r="O35" s="2">
        <v>17615</v>
      </c>
      <c r="P35" s="2">
        <v>18681</v>
      </c>
      <c r="Q35" s="2">
        <v>19312</v>
      </c>
      <c r="R35" s="2">
        <v>18595</v>
      </c>
      <c r="S35" s="2">
        <v>17765</v>
      </c>
      <c r="T35" s="2">
        <v>18443</v>
      </c>
      <c r="U35" s="2">
        <v>19027</v>
      </c>
      <c r="V35" s="2">
        <v>18248</v>
      </c>
      <c r="W35" s="2">
        <v>17613</v>
      </c>
      <c r="X35" s="2">
        <v>17406</v>
      </c>
      <c r="Y35" s="2">
        <v>16649</v>
      </c>
      <c r="Z35" s="2">
        <v>16097</v>
      </c>
      <c r="AA35" s="2">
        <v>14372</v>
      </c>
      <c r="AB35" s="2">
        <v>13749</v>
      </c>
      <c r="AC35" s="2">
        <v>14295</v>
      </c>
    </row>
    <row r="36" spans="1:29" x14ac:dyDescent="0.25">
      <c r="A36" s="1" t="e" cm="1">
        <f t="array" aca="1" ref="A36" ca="1">CONCATENAR(29, )</f>
        <v>#NAME?</v>
      </c>
      <c r="B36" s="1" t="s">
        <v>31</v>
      </c>
      <c r="C36" s="2">
        <v>7696</v>
      </c>
      <c r="D36" s="2">
        <v>8242</v>
      </c>
      <c r="E36" s="2">
        <v>8151</v>
      </c>
      <c r="F36" s="2">
        <v>8218</v>
      </c>
      <c r="G36" s="2">
        <v>8508</v>
      </c>
      <c r="H36" s="2">
        <v>9228</v>
      </c>
      <c r="I36" s="2">
        <v>8327</v>
      </c>
      <c r="J36" s="2">
        <v>8627</v>
      </c>
      <c r="K36" s="2">
        <v>7472</v>
      </c>
      <c r="L36" s="2">
        <v>7256</v>
      </c>
      <c r="M36" s="2">
        <v>6476</v>
      </c>
      <c r="N36" s="2">
        <v>6611</v>
      </c>
      <c r="O36" s="2">
        <v>6251</v>
      </c>
      <c r="P36" s="2">
        <v>6240</v>
      </c>
      <c r="Q36" s="2">
        <v>5931</v>
      </c>
      <c r="R36" s="2">
        <v>5295</v>
      </c>
      <c r="S36" s="2">
        <v>4727</v>
      </c>
      <c r="T36" s="2">
        <v>5077</v>
      </c>
      <c r="U36" s="2">
        <v>5096</v>
      </c>
      <c r="V36" s="2">
        <v>5750</v>
      </c>
      <c r="W36" s="2">
        <v>5704</v>
      </c>
      <c r="X36" s="2">
        <v>4260</v>
      </c>
      <c r="Y36" s="2">
        <v>5196</v>
      </c>
      <c r="Z36" s="2">
        <v>4901</v>
      </c>
      <c r="AA36" s="2">
        <v>4355</v>
      </c>
      <c r="AB36" s="2">
        <v>3936</v>
      </c>
      <c r="AC36" s="2">
        <v>3878</v>
      </c>
    </row>
    <row r="37" spans="1:29" x14ac:dyDescent="0.25">
      <c r="A37" s="1" t="e" cm="1">
        <f t="array" aca="1" ref="A37" ca="1">CONCATENAR(30, )</f>
        <v>#NAME?</v>
      </c>
      <c r="B37" s="1" t="s">
        <v>32</v>
      </c>
      <c r="C37" s="2">
        <v>38639</v>
      </c>
      <c r="D37" s="2">
        <v>38461</v>
      </c>
      <c r="E37" s="2">
        <v>39443</v>
      </c>
      <c r="F37" s="2">
        <v>41766</v>
      </c>
      <c r="G37" s="2">
        <v>45490</v>
      </c>
      <c r="H37" s="2">
        <v>44411</v>
      </c>
      <c r="I37" s="2">
        <v>46064</v>
      </c>
      <c r="J37" s="2">
        <v>46963</v>
      </c>
      <c r="K37" s="2">
        <v>45651</v>
      </c>
      <c r="L37" s="2">
        <v>39453</v>
      </c>
      <c r="M37" s="2">
        <v>36830</v>
      </c>
      <c r="N37" s="2">
        <v>37348</v>
      </c>
      <c r="O37" s="2">
        <v>37816</v>
      </c>
      <c r="P37" s="2">
        <v>37256</v>
      </c>
      <c r="Q37" s="2">
        <v>38463</v>
      </c>
      <c r="R37" s="2">
        <v>38731</v>
      </c>
      <c r="S37" s="2">
        <v>38149</v>
      </c>
      <c r="T37" s="2">
        <v>36487</v>
      </c>
      <c r="U37" s="2">
        <v>40568</v>
      </c>
      <c r="V37" s="2">
        <v>41356</v>
      </c>
      <c r="W37" s="2">
        <v>39510</v>
      </c>
      <c r="X37" s="2">
        <v>39415</v>
      </c>
      <c r="Y37" s="2">
        <v>35030</v>
      </c>
      <c r="Z37" s="2">
        <v>31393</v>
      </c>
      <c r="AA37" s="2">
        <v>32031</v>
      </c>
      <c r="AB37" s="2">
        <v>29143</v>
      </c>
      <c r="AC37" s="2">
        <v>28347</v>
      </c>
    </row>
    <row r="38" spans="1:29" x14ac:dyDescent="0.25">
      <c r="A38" s="1" t="e" cm="1">
        <f t="array" aca="1" ref="A38" ca="1">CONCATENAR(31, )</f>
        <v>#NAME?</v>
      </c>
      <c r="B38" s="1" t="s">
        <v>33</v>
      </c>
      <c r="C38" s="2">
        <v>13225</v>
      </c>
      <c r="D38" s="2">
        <v>13159</v>
      </c>
      <c r="E38" s="2">
        <v>12274</v>
      </c>
      <c r="F38" s="2">
        <v>12537</v>
      </c>
      <c r="G38" s="2">
        <v>14726</v>
      </c>
      <c r="H38" s="2">
        <v>13101</v>
      </c>
      <c r="I38" s="2">
        <v>13840</v>
      </c>
      <c r="J38" s="2">
        <v>13659</v>
      </c>
      <c r="K38" s="2">
        <v>12736</v>
      </c>
      <c r="L38" s="2">
        <v>12358</v>
      </c>
      <c r="M38" s="2">
        <v>12224</v>
      </c>
      <c r="N38" s="2">
        <v>10872</v>
      </c>
      <c r="O38" s="2">
        <v>11933</v>
      </c>
      <c r="P38" s="2">
        <v>12802</v>
      </c>
      <c r="Q38" s="2">
        <v>13036</v>
      </c>
      <c r="R38" s="2">
        <v>14056</v>
      </c>
      <c r="S38" s="2">
        <v>12695</v>
      </c>
      <c r="T38" s="2">
        <v>12167</v>
      </c>
      <c r="U38" s="2">
        <v>12027</v>
      </c>
      <c r="V38" s="2">
        <v>11960</v>
      </c>
      <c r="W38" s="2">
        <v>12469</v>
      </c>
      <c r="X38" s="2">
        <v>13205</v>
      </c>
      <c r="Y38" s="2">
        <v>10740</v>
      </c>
      <c r="Z38" s="2">
        <v>10802</v>
      </c>
      <c r="AA38" s="2">
        <v>10177</v>
      </c>
      <c r="AB38" s="2">
        <v>10168</v>
      </c>
      <c r="AC38" s="2">
        <v>9718</v>
      </c>
    </row>
    <row r="39" spans="1:29" x14ac:dyDescent="0.25">
      <c r="A39" s="1" t="e" cm="1">
        <f t="array" aca="1" ref="A39" ca="1">CONCATENAR(32, )</f>
        <v>#NAME?</v>
      </c>
      <c r="B39" s="1" t="s">
        <v>34</v>
      </c>
      <c r="C39" s="2">
        <v>12939</v>
      </c>
      <c r="D39" s="2">
        <v>12871</v>
      </c>
      <c r="E39" s="2">
        <v>12613</v>
      </c>
      <c r="F39" s="2">
        <v>12704</v>
      </c>
      <c r="G39" s="2">
        <v>12987</v>
      </c>
      <c r="H39" s="2">
        <v>13189</v>
      </c>
      <c r="I39" s="2">
        <v>13286</v>
      </c>
      <c r="J39" s="2">
        <v>12018</v>
      </c>
      <c r="K39" s="2">
        <v>11174</v>
      </c>
      <c r="L39" s="2">
        <v>10789</v>
      </c>
      <c r="M39" s="2">
        <v>10785</v>
      </c>
      <c r="N39" s="2">
        <v>10837</v>
      </c>
      <c r="O39" s="2">
        <v>10197</v>
      </c>
      <c r="P39" s="2">
        <v>9643</v>
      </c>
      <c r="Q39" s="2">
        <v>9544</v>
      </c>
      <c r="R39" s="2">
        <v>9368</v>
      </c>
      <c r="S39" s="2">
        <v>9817</v>
      </c>
      <c r="T39" s="2">
        <v>9616</v>
      </c>
      <c r="U39" s="2">
        <v>9634</v>
      </c>
      <c r="V39" s="2">
        <v>9563</v>
      </c>
      <c r="W39" s="2">
        <v>8995</v>
      </c>
      <c r="X39" s="2">
        <v>9012</v>
      </c>
      <c r="Y39" s="2">
        <v>8844</v>
      </c>
      <c r="Z39" s="2">
        <v>8469</v>
      </c>
      <c r="AA39" s="2">
        <v>8046</v>
      </c>
      <c r="AB39" s="2">
        <v>7790</v>
      </c>
      <c r="AC39" s="2">
        <v>7432</v>
      </c>
    </row>
    <row r="41" spans="1:29" x14ac:dyDescent="0.25">
      <c r="A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INEGI_Exporta_20201115010909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 Alberto Toribio García</dc:creator>
  <cp:lastModifiedBy>Brando Alberto Toribio García</cp:lastModifiedBy>
  <dcterms:created xsi:type="dcterms:W3CDTF">2020-11-15T07:36:09Z</dcterms:created>
  <dcterms:modified xsi:type="dcterms:W3CDTF">2020-11-15T07:36:09Z</dcterms:modified>
</cp:coreProperties>
</file>