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lk\Desktop\Personal Projects\"/>
    </mc:Choice>
  </mc:AlternateContent>
  <xr:revisionPtr revIDLastSave="0" documentId="13_ncr:1_{F34B132E-B19A-4A94-8098-CD6056CAD203}" xr6:coauthVersionLast="47" xr6:coauthVersionMax="47" xr10:uidLastSave="{00000000-0000-0000-0000-000000000000}"/>
  <bookViews>
    <workbookView xWindow="-10485" yWindow="480" windowWidth="28800" windowHeight="15435" xr2:uid="{00000000-000D-0000-FFFF-FFFF00000000}"/>
  </bookViews>
  <sheets>
    <sheet name="Project" sheetId="1" r:id="rId1"/>
  </sheets>
  <definedNames>
    <definedName name="_xlnm._FilterDatabase" localSheetId="0" hidden="1">Project!$C$1:$C$117</definedName>
    <definedName name="_xlchart.v1.0" hidden="1">Project!$A$2:$A$101</definedName>
    <definedName name="_xlchart.v1.1" hidden="1">Project!$A$2:$A$101</definedName>
    <definedName name="_xlchart.v1.2" hidden="1">Project!$H$2:$H$101</definedName>
    <definedName name="_xlchart.v1.3" hidden="1">Project!$H$2:$H$101</definedName>
    <definedName name="_xlchart.v1.4" hidden="1">Project!$H$2:$H$101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1" i="1" l="1"/>
  <c r="L66" i="1"/>
  <c r="L67" i="1"/>
  <c r="L68" i="1"/>
  <c r="L69" i="1"/>
  <c r="L65" i="1"/>
  <c r="K61" i="1"/>
  <c r="K71" i="1"/>
  <c r="K60" i="1"/>
  <c r="L60" i="1" s="1"/>
  <c r="K57" i="1"/>
  <c r="A104" i="1"/>
  <c r="K59" i="1"/>
  <c r="K58" i="1"/>
  <c r="L58" i="1" s="1"/>
  <c r="K29" i="1"/>
  <c r="L59" i="1"/>
  <c r="L61" i="1"/>
  <c r="L57" i="1"/>
  <c r="K39" i="1" a="1"/>
  <c r="K39" i="1" s="1"/>
  <c r="K49" i="1"/>
  <c r="K50" i="1"/>
  <c r="K48" i="1"/>
  <c r="L28" i="1"/>
  <c r="L27" i="1"/>
  <c r="K2" i="1"/>
  <c r="L2" i="1"/>
  <c r="M2" i="1"/>
  <c r="N2" i="1"/>
  <c r="O2" i="1"/>
  <c r="P2" i="1"/>
  <c r="Q2" i="1"/>
  <c r="R2" i="1"/>
  <c r="S2" i="1"/>
  <c r="T2" i="1"/>
  <c r="K31" i="1" a="1"/>
  <c r="K31" i="1" s="1"/>
  <c r="K28" i="1"/>
  <c r="K27" i="1"/>
  <c r="Q17" i="1"/>
  <c r="P19" i="1"/>
  <c r="Q19" i="1"/>
  <c r="P21" i="1"/>
  <c r="P23" i="1"/>
  <c r="Q23" i="1"/>
  <c r="Q15" i="1"/>
  <c r="K3" i="1"/>
  <c r="L3" i="1"/>
  <c r="M3" i="1"/>
  <c r="N3" i="1"/>
  <c r="O3" i="1"/>
  <c r="P3" i="1"/>
  <c r="Q3" i="1"/>
  <c r="R3" i="1"/>
  <c r="S3" i="1"/>
  <c r="T3" i="1"/>
  <c r="K4" i="1"/>
  <c r="L4" i="1"/>
  <c r="M4" i="1"/>
  <c r="N4" i="1"/>
  <c r="O4" i="1"/>
  <c r="P4" i="1"/>
  <c r="Q4" i="1"/>
  <c r="R4" i="1"/>
  <c r="S4" i="1"/>
  <c r="T4" i="1"/>
  <c r="K5" i="1"/>
  <c r="L5" i="1"/>
  <c r="M5" i="1"/>
  <c r="N5" i="1"/>
  <c r="O5" i="1"/>
  <c r="P5" i="1"/>
  <c r="Q5" i="1"/>
  <c r="R5" i="1"/>
  <c r="S5" i="1"/>
  <c r="T5" i="1"/>
  <c r="K6" i="1"/>
  <c r="L6" i="1"/>
  <c r="M6" i="1"/>
  <c r="N6" i="1"/>
  <c r="O6" i="1"/>
  <c r="P6" i="1"/>
  <c r="Q6" i="1"/>
  <c r="R6" i="1"/>
  <c r="S6" i="1"/>
  <c r="T6" i="1"/>
  <c r="K7" i="1"/>
  <c r="L7" i="1"/>
  <c r="M7" i="1"/>
  <c r="N7" i="1"/>
  <c r="O7" i="1"/>
  <c r="P7" i="1"/>
  <c r="Q7" i="1"/>
  <c r="R7" i="1"/>
  <c r="S7" i="1"/>
  <c r="T7" i="1"/>
  <c r="K8" i="1"/>
  <c r="L8" i="1"/>
  <c r="M8" i="1"/>
  <c r="N8" i="1"/>
  <c r="O8" i="1"/>
  <c r="P8" i="1"/>
  <c r="Q8" i="1"/>
  <c r="R8" i="1"/>
  <c r="S8" i="1"/>
  <c r="T8" i="1"/>
  <c r="K9" i="1"/>
  <c r="L9" i="1"/>
  <c r="M9" i="1"/>
  <c r="N9" i="1"/>
  <c r="O9" i="1"/>
  <c r="P9" i="1"/>
  <c r="Q9" i="1"/>
  <c r="R9" i="1"/>
  <c r="S9" i="1"/>
  <c r="T9" i="1"/>
  <c r="K10" i="1"/>
  <c r="L10" i="1"/>
  <c r="M10" i="1"/>
  <c r="N10" i="1"/>
  <c r="O10" i="1"/>
  <c r="P10" i="1"/>
  <c r="Q10" i="1"/>
  <c r="R10" i="1"/>
  <c r="S10" i="1"/>
  <c r="T10" i="1"/>
  <c r="K11" i="1"/>
  <c r="L11" i="1"/>
  <c r="M11" i="1"/>
  <c r="N11" i="1"/>
  <c r="O11" i="1"/>
  <c r="P11" i="1"/>
  <c r="Q11" i="1"/>
  <c r="R11" i="1"/>
  <c r="S11" i="1"/>
  <c r="T11" i="1"/>
  <c r="K12" i="1"/>
  <c r="G35" i="1"/>
  <c r="N18" i="1" s="1"/>
  <c r="G20" i="1"/>
  <c r="S16" i="1" s="1"/>
  <c r="G91" i="1"/>
  <c r="T23" i="1" s="1"/>
  <c r="G77" i="1"/>
  <c r="P22" i="1" s="1"/>
  <c r="G65" i="1"/>
  <c r="N21" i="1" s="1"/>
  <c r="G41" i="1"/>
  <c r="T18" i="1" s="1"/>
  <c r="G61" i="1"/>
  <c r="T20" i="1" s="1"/>
  <c r="G75" i="1"/>
  <c r="N22" i="1" s="1"/>
  <c r="G92" i="1"/>
  <c r="K24" i="1" s="1"/>
  <c r="G76" i="1"/>
  <c r="O22" i="1" s="1"/>
  <c r="G24" i="1"/>
  <c r="M17" i="1" s="1"/>
  <c r="G32" i="1"/>
  <c r="K18" i="1" s="1"/>
  <c r="G33" i="1"/>
  <c r="L18" i="1" s="1"/>
  <c r="G38" i="1"/>
  <c r="Q18" i="1" s="1"/>
  <c r="G99" i="1"/>
  <c r="R24" i="1" s="1"/>
  <c r="G93" i="1"/>
  <c r="L24" i="1" s="1"/>
  <c r="G6" i="1"/>
  <c r="O15" i="1" s="1"/>
  <c r="G87" i="1"/>
  <c r="G28" i="1"/>
  <c r="G81" i="1"/>
  <c r="T22" i="1" s="1"/>
  <c r="G85" i="1"/>
  <c r="N23" i="1" s="1"/>
  <c r="G25" i="1"/>
  <c r="N17" i="1" s="1"/>
  <c r="G53" i="1"/>
  <c r="L20" i="1" s="1"/>
  <c r="G44" i="1"/>
  <c r="M19" i="1" s="1"/>
  <c r="G101" i="1"/>
  <c r="T24" i="1" s="1"/>
  <c r="G82" i="1"/>
  <c r="K23" i="1" s="1"/>
  <c r="G2" i="1"/>
  <c r="K15" i="1" s="1"/>
  <c r="G94" i="1"/>
  <c r="M24" i="1" s="1"/>
  <c r="G56" i="1"/>
  <c r="O20" i="1" s="1"/>
  <c r="G62" i="1"/>
  <c r="K21" i="1" s="1"/>
  <c r="G21" i="1"/>
  <c r="T16" i="1" s="1"/>
  <c r="G66" i="1"/>
  <c r="O21" i="1" s="1"/>
  <c r="G22" i="1"/>
  <c r="K17" i="1" s="1"/>
  <c r="G73" i="1"/>
  <c r="L22" i="1" s="1"/>
  <c r="G59" i="1"/>
  <c r="R20" i="1" s="1"/>
  <c r="G79" i="1"/>
  <c r="R22" i="1" s="1"/>
  <c r="G97" i="1"/>
  <c r="P24" i="1" s="1"/>
  <c r="G78" i="1"/>
  <c r="Q22" i="1" s="1"/>
  <c r="G50" i="1"/>
  <c r="S19" i="1" s="1"/>
  <c r="G95" i="1"/>
  <c r="N24" i="1" s="1"/>
  <c r="G69" i="1"/>
  <c r="R21" i="1" s="1"/>
  <c r="G13" i="1"/>
  <c r="L16" i="1" s="1"/>
  <c r="G49" i="1"/>
  <c r="R19" i="1" s="1"/>
  <c r="G16" i="1"/>
  <c r="O16" i="1" s="1"/>
  <c r="G17" i="1"/>
  <c r="P16" i="1" s="1"/>
  <c r="G63" i="1"/>
  <c r="L21" i="1" s="1"/>
  <c r="G54" i="1"/>
  <c r="M20" i="1" s="1"/>
  <c r="G18" i="1"/>
  <c r="Q16" i="1" s="1"/>
  <c r="G84" i="1"/>
  <c r="M23" i="1" s="1"/>
  <c r="G14" i="1"/>
  <c r="M16" i="1" s="1"/>
  <c r="G3" i="1"/>
  <c r="L15" i="1" s="1"/>
  <c r="G45" i="1"/>
  <c r="N19" i="1" s="1"/>
  <c r="G88" i="1"/>
  <c r="G29" i="1"/>
  <c r="R17" i="1" s="1"/>
  <c r="G39" i="1"/>
  <c r="R18" i="1" s="1"/>
  <c r="G9" i="1"/>
  <c r="R15" i="1" s="1"/>
  <c r="G40" i="1"/>
  <c r="S18" i="1" s="1"/>
  <c r="G19" i="1"/>
  <c r="R16" i="1" s="1"/>
  <c r="G51" i="1"/>
  <c r="T19" i="1" s="1"/>
  <c r="G52" i="1"/>
  <c r="K20" i="1" s="1"/>
  <c r="G42" i="1"/>
  <c r="K19" i="1" s="1"/>
  <c r="G7" i="1"/>
  <c r="P15" i="1" s="1"/>
  <c r="G60" i="1"/>
  <c r="S20" i="1" s="1"/>
  <c r="G67" i="1"/>
  <c r="G74" i="1"/>
  <c r="M22" i="1" s="1"/>
  <c r="G34" i="1"/>
  <c r="M18" i="1" s="1"/>
  <c r="G46" i="1"/>
  <c r="O19" i="1" s="1"/>
  <c r="G11" i="1"/>
  <c r="T15" i="1" s="1"/>
  <c r="G90" i="1"/>
  <c r="S23" i="1" s="1"/>
  <c r="G4" i="1"/>
  <c r="M15" i="1" s="1"/>
  <c r="G86" i="1"/>
  <c r="O23" i="1" s="1"/>
  <c r="G23" i="1"/>
  <c r="L17" i="1" s="1"/>
  <c r="G26" i="1"/>
  <c r="O17" i="1" s="1"/>
  <c r="G55" i="1"/>
  <c r="N20" i="1" s="1"/>
  <c r="G27" i="1"/>
  <c r="P17" i="1" s="1"/>
  <c r="G30" i="1"/>
  <c r="S17" i="1" s="1"/>
  <c r="G70" i="1"/>
  <c r="S21" i="1" s="1"/>
  <c r="G5" i="1"/>
  <c r="N15" i="1" s="1"/>
  <c r="G96" i="1"/>
  <c r="O24" i="1" s="1"/>
  <c r="G31" i="1"/>
  <c r="T17" i="1" s="1"/>
  <c r="G72" i="1"/>
  <c r="K22" i="1" s="1"/>
  <c r="G57" i="1"/>
  <c r="P20" i="1" s="1"/>
  <c r="G58" i="1"/>
  <c r="Q20" i="1" s="1"/>
  <c r="G98" i="1"/>
  <c r="Q24" i="1" s="1"/>
  <c r="G71" i="1"/>
  <c r="T21" i="1" s="1"/>
  <c r="G64" i="1"/>
  <c r="M21" i="1" s="1"/>
  <c r="G8" i="1"/>
  <c r="G10" i="1"/>
  <c r="S15" i="1" s="1"/>
  <c r="G80" i="1"/>
  <c r="S22" i="1" s="1"/>
  <c r="G47" i="1"/>
  <c r="G37" i="1"/>
  <c r="P18" i="1" s="1"/>
  <c r="G100" i="1"/>
  <c r="S24" i="1" s="1"/>
  <c r="G48" i="1"/>
  <c r="G36" i="1"/>
  <c r="O18" i="1" s="1"/>
  <c r="G43" i="1"/>
  <c r="L19" i="1" s="1"/>
  <c r="G68" i="1"/>
  <c r="Q21" i="1" s="1"/>
  <c r="G89" i="1"/>
  <c r="R23" i="1" s="1"/>
  <c r="G83" i="1"/>
  <c r="L23" i="1" s="1"/>
  <c r="G12" i="1"/>
  <c r="K16" i="1" s="1"/>
  <c r="G15" i="1"/>
  <c r="N16" i="1" s="1"/>
  <c r="K63" i="1" l="1"/>
  <c r="K37" i="1"/>
  <c r="K36" i="1"/>
  <c r="K35" i="1"/>
  <c r="K34" i="1"/>
  <c r="K33" i="1"/>
  <c r="K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<sst xmlns="http://schemas.openxmlformats.org/spreadsheetml/2006/main" count="118" uniqueCount="118">
  <si>
    <t>Person Entering Walmart</t>
  </si>
  <si>
    <t>Weight in LBS</t>
  </si>
  <si>
    <t>09:00:08</t>
  </si>
  <si>
    <t>09:24:53</t>
  </si>
  <si>
    <t>09:46:55</t>
  </si>
  <si>
    <t>09:13:26</t>
  </si>
  <si>
    <t>09:43:34</t>
  </si>
  <si>
    <t>09:02:17</t>
  </si>
  <si>
    <t>09:30:49</t>
  </si>
  <si>
    <t>09:37:27</t>
  </si>
  <si>
    <t>09:33:10</t>
  </si>
  <si>
    <t>09:42:51</t>
  </si>
  <si>
    <t>09:53:50</t>
  </si>
  <si>
    <t>09:28:51</t>
  </si>
  <si>
    <t>09:45:19</t>
  </si>
  <si>
    <t>09:14:43</t>
  </si>
  <si>
    <t>09:00:30</t>
  </si>
  <si>
    <t>09:41:59</t>
  </si>
  <si>
    <t>09:57:25</t>
  </si>
  <si>
    <t>09:35:06</t>
  </si>
  <si>
    <t>09:50:13</t>
  </si>
  <si>
    <t>09:24:30</t>
  </si>
  <si>
    <t>09:33:55</t>
  </si>
  <si>
    <t>09:35:51</t>
  </si>
  <si>
    <t>09:04:50</t>
  </si>
  <si>
    <t>09:15:03</t>
  </si>
  <si>
    <t>09:46:11</t>
  </si>
  <si>
    <t>09:39:33</t>
  </si>
  <si>
    <t>09:12:36</t>
  </si>
  <si>
    <t>09:20:51</t>
  </si>
  <si>
    <t>09:14:19</t>
  </si>
  <si>
    <t>09:14:10</t>
  </si>
  <si>
    <t>09:09:48</t>
  </si>
  <si>
    <t>09:46:22</t>
  </si>
  <si>
    <t>09:35:27</t>
  </si>
  <si>
    <t>09:02:55</t>
  </si>
  <si>
    <t>09:09:01</t>
  </si>
  <si>
    <t>09:56:01</t>
  </si>
  <si>
    <t>09:49:41</t>
  </si>
  <si>
    <t>09:00:22</t>
  </si>
  <si>
    <t>09:41:11</t>
  </si>
  <si>
    <t>09:59:57</t>
  </si>
  <si>
    <t>09:19:37</t>
  </si>
  <si>
    <t>09:05:37</t>
  </si>
  <si>
    <t>09:20:16</t>
  </si>
  <si>
    <t>09:56:22</t>
  </si>
  <si>
    <t>09:17:33</t>
  </si>
  <si>
    <t>09:12:46</t>
  </si>
  <si>
    <t>09:47:21</t>
  </si>
  <si>
    <t>09:36:58</t>
  </si>
  <si>
    <t>09:59:52</t>
  </si>
  <si>
    <t>09:30:00</t>
  </si>
  <si>
    <t>09:41:57</t>
  </si>
  <si>
    <t>09:08:05</t>
  </si>
  <si>
    <t>09:54:05</t>
  </si>
  <si>
    <t>09:41:06</t>
  </si>
  <si>
    <t>09:36:14</t>
  </si>
  <si>
    <t>09:32:50</t>
  </si>
  <si>
    <t>09:17:59</t>
  </si>
  <si>
    <t>09:58:10</t>
  </si>
  <si>
    <t>09:23:52</t>
  </si>
  <si>
    <t>09:36:55</t>
  </si>
  <si>
    <t>09:35:23</t>
  </si>
  <si>
    <t>09:16:01</t>
  </si>
  <si>
    <t>09:25:44</t>
  </si>
  <si>
    <t>09:43:45</t>
  </si>
  <si>
    <t>09:42:43</t>
  </si>
  <si>
    <t>09:06:23</t>
  </si>
  <si>
    <t>09:03:44</t>
  </si>
  <si>
    <t>09:28:22</t>
  </si>
  <si>
    <t>09:29:53</t>
  </si>
  <si>
    <t>09:56:36</t>
  </si>
  <si>
    <t>09:43:00</t>
  </si>
  <si>
    <t>09:06:14</t>
  </si>
  <si>
    <t>09:28:44</t>
  </si>
  <si>
    <t>09:03:26</t>
  </si>
  <si>
    <t>09:51:50</t>
  </si>
  <si>
    <t>09:28:16</t>
  </si>
  <si>
    <t>09:16:42</t>
  </si>
  <si>
    <t>09:36:37</t>
  </si>
  <si>
    <t>09:44:17</t>
  </si>
  <si>
    <t>09:53:29</t>
  </si>
  <si>
    <t>09:20:08</t>
  </si>
  <si>
    <t>09:39:46</t>
  </si>
  <si>
    <t>09:30:43</t>
  </si>
  <si>
    <t>09:07:49</t>
  </si>
  <si>
    <t>09:28:58</t>
  </si>
  <si>
    <t>09:04:14</t>
  </si>
  <si>
    <t>09:16:43</t>
  </si>
  <si>
    <t>09:07:36</t>
  </si>
  <si>
    <t>09:56:54</t>
  </si>
  <si>
    <t>09:50:46</t>
  </si>
  <si>
    <t>09:29:28</t>
  </si>
  <si>
    <t>09:35:44</t>
  </si>
  <si>
    <t>09:11:51</t>
  </si>
  <si>
    <t>09:47:47</t>
  </si>
  <si>
    <t>09:00:01</t>
  </si>
  <si>
    <t>09:21:19</t>
  </si>
  <si>
    <t>09:37:58</t>
  </si>
  <si>
    <t>09:50:43</t>
  </si>
  <si>
    <t>09:18:29</t>
  </si>
  <si>
    <t>09:21:58</t>
  </si>
  <si>
    <t>Seconds Difference</t>
  </si>
  <si>
    <t>TEXT(RAND()*(10-9)/24+9/24, "HH:MM:SS")</t>
  </si>
  <si>
    <t>Actual</t>
  </si>
  <si>
    <t>0-150</t>
  </si>
  <si>
    <t>151-175</t>
  </si>
  <si>
    <t>176-200</t>
  </si>
  <si>
    <t>201-225</t>
  </si>
  <si>
    <t>226-250</t>
  </si>
  <si>
    <t>251-275</t>
  </si>
  <si>
    <t>275+</t>
  </si>
  <si>
    <t>13-24</t>
  </si>
  <si>
    <t>25-36</t>
  </si>
  <si>
    <t>37-48</t>
  </si>
  <si>
    <t>49-60</t>
  </si>
  <si>
    <t>60+</t>
  </si>
  <si>
    <t>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</si>
</sst>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A0101"/>
      <name val="Arial"/>
      <family val="2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19" fillId="0" borderId="0" xfId="0" applyFont="1"/>
    <xf numFmtId="0" fontId="20" fillId="0" borderId="0" xfId="0" applyFont="1"/>
    <xf numFmtId="20" fontId="0" fillId="0" borderId="0" xfId="0" applyNumberFormat="1"/>
    <xf numFmtId="22" fontId="0" fillId="0" borderId="0" xfId="0" applyNumberFormat="1"/>
    <xf numFmtId="16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Project!$X$27:$X$33</c:f>
              <c:strCache>
                <c:ptCount val="7"/>
                <c:pt idx="0">
                  <c:v>0-150</c:v>
                </c:pt>
                <c:pt idx="1">
                  <c:v>151-175</c:v>
                </c:pt>
                <c:pt idx="2">
                  <c:v>176-200</c:v>
                </c:pt>
                <c:pt idx="3">
                  <c:v>201-225</c:v>
                </c:pt>
                <c:pt idx="4">
                  <c:v>226-250</c:v>
                </c:pt>
                <c:pt idx="5">
                  <c:v>251-275</c:v>
                </c:pt>
                <c:pt idx="6">
                  <c:v>275+</c:v>
                </c:pt>
              </c:strCache>
            </c:strRef>
          </c:cat>
          <c:val>
            <c:numRef>
              <c:f>Project!$K$31:$K$37</c:f>
              <c:numCache>
                <c:formatCode>General</c:formatCode>
                <c:ptCount val="7"/>
                <c:pt idx="0">
                  <c:v>1</c:v>
                </c:pt>
                <c:pt idx="1">
                  <c:v>19</c:v>
                </c:pt>
                <c:pt idx="2">
                  <c:v>25</c:v>
                </c:pt>
                <c:pt idx="3">
                  <c:v>30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5-4B7D-BDF6-DF8482ACD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6911728"/>
        <c:axId val="786901328"/>
      </c:barChart>
      <c:catAx>
        <c:axId val="78691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of adult males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01328"/>
        <c:crosses val="autoZero"/>
        <c:auto val="1"/>
        <c:lblAlgn val="ctr"/>
        <c:lblOffset val="100"/>
        <c:noMultiLvlLbl val="0"/>
      </c:catAx>
      <c:valAx>
        <c:axId val="7869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1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Project!$Z$27:$Z$33</c15:sqref>
                  </c15:fullRef>
                </c:ext>
              </c:extLst>
              <c:f>Project!$Z$28:$Z$33</c:f>
              <c:strCache>
                <c:ptCount val="6"/>
                <c:pt idx="0">
                  <c:v>0-12</c:v>
                </c:pt>
                <c:pt idx="1">
                  <c:v>13-24</c:v>
                </c:pt>
                <c:pt idx="2">
                  <c:v>25-36</c:v>
                </c:pt>
                <c:pt idx="3">
                  <c:v>37-48</c:v>
                </c:pt>
                <c:pt idx="4">
                  <c:v>49-60</c:v>
                </c:pt>
                <c:pt idx="5">
                  <c:v>60+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Project!$K$39:$K$45</c15:sqref>
                  </c15:fullRef>
                </c:ext>
              </c:extLst>
              <c:f>Project!$K$40:$K$45</c:f>
              <c:numCache>
                <c:formatCode>General</c:formatCode>
                <c:ptCount val="6"/>
                <c:pt idx="0">
                  <c:v>30</c:v>
                </c:pt>
                <c:pt idx="1">
                  <c:v>22</c:v>
                </c:pt>
                <c:pt idx="2">
                  <c:v>22</c:v>
                </c:pt>
                <c:pt idx="3">
                  <c:v>18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B-4343-A606-9581F1F20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4846432"/>
        <c:axId val="784834368"/>
      </c:barChart>
      <c:catAx>
        <c:axId val="78484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34368"/>
        <c:crosses val="autoZero"/>
        <c:auto val="1"/>
        <c:lblAlgn val="ctr"/>
        <c:lblOffset val="100"/>
        <c:noMultiLvlLbl val="0"/>
      </c:catAx>
      <c:valAx>
        <c:axId val="7848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4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F675BC3C-E1EA-45D7-9C61-6A0EE252A173}">
          <cx:tx>
            <cx:txData>
              <cx:v>Frequency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WEIGHT OF ADULT MALES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WEIGHT OF ADULT MALES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99B88BEA-11AA-4449-B0C6-D5BD553585C0}">
          <cx:spPr>
            <a:ln>
              <a:solidFill>
                <a:schemeClr val="accent1"/>
              </a:solidFill>
            </a:ln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WEIGHT OF ADULT MALES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WEIGHT OF ADULT MALES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7F8E99FA-83E1-4CD5-937E-76B3FD0FECC1}">
          <cx:tx>
            <cx:txData>
              <cx:v>Frequency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SECONDS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boxWhisker" uniqueId="{F09914CB-2861-4B93-9C36-F21C8FFBCF95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SECONDS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</xdr:colOff>
      <xdr:row>27</xdr:row>
      <xdr:rowOff>4762</xdr:rowOff>
    </xdr:from>
    <xdr:to>
      <xdr:col>19</xdr:col>
      <xdr:colOff>290512</xdr:colOff>
      <xdr:row>41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C69731-7F5D-4361-88FE-5CB662F84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690562</xdr:colOff>
      <xdr:row>42</xdr:row>
      <xdr:rowOff>147637</xdr:rowOff>
    </xdr:from>
    <xdr:to>
      <xdr:col>19</xdr:col>
      <xdr:colOff>261937</xdr:colOff>
      <xdr:row>57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81CC874-F056-42E8-B17B-7A7455742C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63187" y="8386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14287</xdr:colOff>
      <xdr:row>34</xdr:row>
      <xdr:rowOff>185737</xdr:rowOff>
    </xdr:from>
    <xdr:to>
      <xdr:col>27</xdr:col>
      <xdr:colOff>319087</xdr:colOff>
      <xdr:row>49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704E545-97E7-4832-AFA9-27ED6E1318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01912" y="6900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709612</xdr:colOff>
      <xdr:row>60</xdr:row>
      <xdr:rowOff>4762</xdr:rowOff>
    </xdr:from>
    <xdr:to>
      <xdr:col>19</xdr:col>
      <xdr:colOff>280987</xdr:colOff>
      <xdr:row>74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369C89-EBAC-4DCB-804B-0266417F4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4762</xdr:colOff>
      <xdr:row>76</xdr:row>
      <xdr:rowOff>23812</xdr:rowOff>
    </xdr:from>
    <xdr:to>
      <xdr:col>19</xdr:col>
      <xdr:colOff>290512</xdr:colOff>
      <xdr:row>90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B7944E8-B096-433C-BEF0-8FA5BB064C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91762" y="14739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4762</xdr:colOff>
      <xdr:row>67</xdr:row>
      <xdr:rowOff>4762</xdr:rowOff>
    </xdr:from>
    <xdr:to>
      <xdr:col>27</xdr:col>
      <xdr:colOff>309562</xdr:colOff>
      <xdr:row>81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7B4BBE7-1B94-45D0-B5DD-2935FC6D39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92387" y="13006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"/>
  <sheetViews>
    <sheetView tabSelected="1" topLeftCell="A31" workbookViewId="0">
      <selection activeCell="M71" sqref="M71"/>
    </sheetView>
  </sheetViews>
  <sheetFormatPr defaultRowHeight="15" x14ac:dyDescent="0.25"/>
  <cols>
    <col min="3" max="3" width="39.85546875" bestFit="1" customWidth="1"/>
    <col min="11" max="20" width="10.7109375" customWidth="1"/>
  </cols>
  <sheetData>
    <row r="1" spans="1:28" x14ac:dyDescent="0.25">
      <c r="A1" t="s">
        <v>1</v>
      </c>
      <c r="C1" t="s">
        <v>0</v>
      </c>
      <c r="E1" t="s">
        <v>104</v>
      </c>
      <c r="G1" t="s">
        <v>102</v>
      </c>
    </row>
    <row r="2" spans="1:28" ht="15.75" x14ac:dyDescent="0.25">
      <c r="A2">
        <v>150</v>
      </c>
      <c r="C2" t="s">
        <v>103</v>
      </c>
      <c r="E2" t="s">
        <v>96</v>
      </c>
      <c r="G2">
        <f>SECOND(E3-E2)</f>
        <v>7</v>
      </c>
      <c r="H2">
        <v>1</v>
      </c>
      <c r="K2" s="3" t="str">
        <f ca="1">OFFSET($E$2,COLUMNS($E2:E2)-1+(ROWS($2:2)-1)*10,0)</f>
        <v>09:00:01</v>
      </c>
      <c r="L2" s="3" t="str">
        <f ca="1">OFFSET($E$2,COLUMNS($E2:F2)-1+(ROWS($2:2)-1)*10,0)</f>
        <v>09:00:08</v>
      </c>
      <c r="M2" s="3" t="str">
        <f ca="1">OFFSET($E$2,COLUMNS($E2:G2)-1+(ROWS($2:2)-1)*10,0)</f>
        <v>09:00:22</v>
      </c>
      <c r="N2" s="3" t="str">
        <f ca="1">OFFSET($E$2,COLUMNS($E2:H2)-1+(ROWS($2:2)-1)*10,0)</f>
        <v>09:00:30</v>
      </c>
      <c r="O2" s="3" t="str">
        <f ca="1">OFFSET($E$2,COLUMNS($E2:I2)-1+(ROWS($2:2)-1)*10,0)</f>
        <v>09:02:17</v>
      </c>
      <c r="P2" s="3" t="str">
        <f ca="1">OFFSET($E$2,COLUMNS($E2:J2)-1+(ROWS($2:2)-1)*10,0)</f>
        <v>09:02:55</v>
      </c>
      <c r="Q2" s="3" t="str">
        <f ca="1">OFFSET($E$2,COLUMNS($E2:K2)-1+(ROWS($2:2)-1)*10,0)</f>
        <v>09:03:26</v>
      </c>
      <c r="R2" s="3" t="str">
        <f ca="1">OFFSET($E$2,COLUMNS($E2:L2)-1+(ROWS($2:2)-1)*10,0)</f>
        <v>09:03:44</v>
      </c>
      <c r="S2" s="3" t="str">
        <f ca="1">OFFSET($E$2,COLUMNS($E2:M2)-1+(ROWS($2:2)-1)*10,0)</f>
        <v>09:04:14</v>
      </c>
      <c r="T2" s="3" t="str">
        <f ca="1">OFFSET($E$2,COLUMNS($E2:N2)-1+(ROWS($2:2)-1)*10,0)</f>
        <v>09:04:50</v>
      </c>
    </row>
    <row r="3" spans="1:28" ht="15.75" x14ac:dyDescent="0.25">
      <c r="A3">
        <v>151</v>
      </c>
      <c r="E3" t="s">
        <v>2</v>
      </c>
      <c r="G3">
        <f>SECOND(E4-E3)</f>
        <v>14</v>
      </c>
      <c r="H3">
        <v>1</v>
      </c>
      <c r="K3" s="3" t="str">
        <f ca="1">OFFSET($E$2,COLUMNS($E3:E3)-1+(ROWS($2:3)-1)*10,0)</f>
        <v>09:05:37</v>
      </c>
      <c r="L3" s="3" t="str">
        <f ca="1">OFFSET($E$2,COLUMNS($E3:F3)-1+(ROWS($2:3)-1)*10,0)</f>
        <v>09:06:14</v>
      </c>
      <c r="M3" s="3" t="str">
        <f ca="1">OFFSET($E$2,COLUMNS($E3:G3)-1+(ROWS($2:3)-1)*10,0)</f>
        <v>09:06:23</v>
      </c>
      <c r="N3" s="3" t="str">
        <f ca="1">OFFSET($E$2,COLUMNS($E3:H3)-1+(ROWS($2:3)-1)*10,0)</f>
        <v>09:07:36</v>
      </c>
      <c r="O3" s="3" t="str">
        <f ca="1">OFFSET($E$2,COLUMNS($E3:I3)-1+(ROWS($2:3)-1)*10,0)</f>
        <v>09:07:49</v>
      </c>
      <c r="P3" s="3" t="str">
        <f ca="1">OFFSET($E$2,COLUMNS($E3:J3)-1+(ROWS($2:3)-1)*10,0)</f>
        <v>09:08:05</v>
      </c>
      <c r="Q3" s="3" t="str">
        <f ca="1">OFFSET($E$2,COLUMNS($E3:K3)-1+(ROWS($2:3)-1)*10,0)</f>
        <v>09:09:01</v>
      </c>
      <c r="R3" s="3" t="str">
        <f ca="1">OFFSET($E$2,COLUMNS($E3:L3)-1+(ROWS($2:3)-1)*10,0)</f>
        <v>09:09:48</v>
      </c>
      <c r="S3" s="3" t="str">
        <f ca="1">OFFSET($E$2,COLUMNS($E3:M3)-1+(ROWS($2:3)-1)*10,0)</f>
        <v>09:11:51</v>
      </c>
      <c r="T3" s="3" t="str">
        <f ca="1">OFFSET($E$2,COLUMNS($E3:N3)-1+(ROWS($2:3)-1)*10,0)</f>
        <v>09:12:36</v>
      </c>
    </row>
    <row r="4" spans="1:28" ht="15.75" x14ac:dyDescent="0.25">
      <c r="A4">
        <v>151</v>
      </c>
      <c r="E4" t="s">
        <v>39</v>
      </c>
      <c r="G4">
        <f>SECOND(E5-E4)</f>
        <v>8</v>
      </c>
      <c r="H4">
        <v>2</v>
      </c>
      <c r="K4" s="3" t="str">
        <f ca="1">OFFSET($E$2,COLUMNS($E4:E4)-1+(ROWS($2:4)-1)*10,0)</f>
        <v>09:12:46</v>
      </c>
      <c r="L4" s="3" t="str">
        <f ca="1">OFFSET($E$2,COLUMNS($E4:F4)-1+(ROWS($2:4)-1)*10,0)</f>
        <v>09:13:26</v>
      </c>
      <c r="M4" s="3" t="str">
        <f ca="1">OFFSET($E$2,COLUMNS($E4:G4)-1+(ROWS($2:4)-1)*10,0)</f>
        <v>09:14:10</v>
      </c>
      <c r="N4" s="3" t="str">
        <f ca="1">OFFSET($E$2,COLUMNS($E4:H4)-1+(ROWS($2:4)-1)*10,0)</f>
        <v>09:14:19</v>
      </c>
      <c r="O4" s="3" t="str">
        <f ca="1">OFFSET($E$2,COLUMNS($E4:I4)-1+(ROWS($2:4)-1)*10,0)</f>
        <v>09:14:43</v>
      </c>
      <c r="P4" s="3" t="str">
        <f ca="1">OFFSET($E$2,COLUMNS($E4:J4)-1+(ROWS($2:4)-1)*10,0)</f>
        <v>09:15:03</v>
      </c>
      <c r="Q4" s="3" t="str">
        <f ca="1">OFFSET($E$2,COLUMNS($E4:K4)-1+(ROWS($2:4)-1)*10,0)</f>
        <v>09:16:01</v>
      </c>
      <c r="R4" s="3" t="str">
        <f ca="1">OFFSET($E$2,COLUMNS($E4:L4)-1+(ROWS($2:4)-1)*10,0)</f>
        <v>09:16:42</v>
      </c>
      <c r="S4" s="3" t="str">
        <f ca="1">OFFSET($E$2,COLUMNS($E4:M4)-1+(ROWS($2:4)-1)*10,0)</f>
        <v>09:16:43</v>
      </c>
      <c r="T4" s="3" t="str">
        <f ca="1">OFFSET($E$2,COLUMNS($E4:N4)-1+(ROWS($2:4)-1)*10,0)</f>
        <v>09:17:33</v>
      </c>
    </row>
    <row r="5" spans="1:28" ht="15.75" x14ac:dyDescent="0.25">
      <c r="A5">
        <v>152</v>
      </c>
      <c r="C5">
        <v>150</v>
      </c>
      <c r="E5" t="s">
        <v>16</v>
      </c>
      <c r="G5">
        <f>SECOND(E6-E5)</f>
        <v>47</v>
      </c>
      <c r="H5">
        <v>2</v>
      </c>
      <c r="K5" s="3" t="str">
        <f ca="1">OFFSET($E$2,COLUMNS($E5:E5)-1+(ROWS($2:5)-1)*10,0)</f>
        <v>09:17:59</v>
      </c>
      <c r="L5" s="3" t="str">
        <f ca="1">OFFSET($E$2,COLUMNS($E5:F5)-1+(ROWS($2:5)-1)*10,0)</f>
        <v>09:18:29</v>
      </c>
      <c r="M5" s="3" t="str">
        <f ca="1">OFFSET($E$2,COLUMNS($E5:G5)-1+(ROWS($2:5)-1)*10,0)</f>
        <v>09:19:37</v>
      </c>
      <c r="N5" s="3" t="str">
        <f ca="1">OFFSET($E$2,COLUMNS($E5:H5)-1+(ROWS($2:5)-1)*10,0)</f>
        <v>09:20:08</v>
      </c>
      <c r="O5" s="3" t="str">
        <f ca="1">OFFSET($E$2,COLUMNS($E5:I5)-1+(ROWS($2:5)-1)*10,0)</f>
        <v>09:20:16</v>
      </c>
      <c r="P5" s="3" t="str">
        <f ca="1">OFFSET($E$2,COLUMNS($E5:J5)-1+(ROWS($2:5)-1)*10,0)</f>
        <v>09:20:51</v>
      </c>
      <c r="Q5" s="3" t="str">
        <f ca="1">OFFSET($E$2,COLUMNS($E5:K5)-1+(ROWS($2:5)-1)*10,0)</f>
        <v>09:21:19</v>
      </c>
      <c r="R5" s="3" t="str">
        <f ca="1">OFFSET($E$2,COLUMNS($E5:L5)-1+(ROWS($2:5)-1)*10,0)</f>
        <v>09:21:58</v>
      </c>
      <c r="S5" s="3" t="str">
        <f ca="1">OFFSET($E$2,COLUMNS($E5:M5)-1+(ROWS($2:5)-1)*10,0)</f>
        <v>09:23:52</v>
      </c>
      <c r="T5" s="3" t="str">
        <f ca="1">OFFSET($E$2,COLUMNS($E5:N5)-1+(ROWS($2:5)-1)*10,0)</f>
        <v>09:24:30</v>
      </c>
    </row>
    <row r="6" spans="1:28" ht="15.75" x14ac:dyDescent="0.25">
      <c r="A6">
        <v>152</v>
      </c>
      <c r="C6">
        <v>175</v>
      </c>
      <c r="E6" t="s">
        <v>7</v>
      </c>
      <c r="G6">
        <f>SECOND(E7-E6)</f>
        <v>38</v>
      </c>
      <c r="H6">
        <v>3</v>
      </c>
      <c r="K6" s="3" t="str">
        <f ca="1">OFFSET($E$2,COLUMNS($E6:E6)-1+(ROWS($2:6)-1)*10,0)</f>
        <v>09:24:53</v>
      </c>
      <c r="L6" s="3" t="str">
        <f ca="1">OFFSET($E$2,COLUMNS($E6:F6)-1+(ROWS($2:6)-1)*10,0)</f>
        <v>09:25:44</v>
      </c>
      <c r="M6" s="3" t="str">
        <f ca="1">OFFSET($E$2,COLUMNS($E6:G6)-1+(ROWS($2:6)-1)*10,0)</f>
        <v>09:28:16</v>
      </c>
      <c r="N6" s="3" t="str">
        <f ca="1">OFFSET($E$2,COLUMNS($E6:H6)-1+(ROWS($2:6)-1)*10,0)</f>
        <v>09:28:22</v>
      </c>
      <c r="O6" s="3" t="str">
        <f ca="1">OFFSET($E$2,COLUMNS($E6:I6)-1+(ROWS($2:6)-1)*10,0)</f>
        <v>09:28:44</v>
      </c>
      <c r="P6" s="3" t="str">
        <f ca="1">OFFSET($E$2,COLUMNS($E6:J6)-1+(ROWS($2:6)-1)*10,0)</f>
        <v>09:28:51</v>
      </c>
      <c r="Q6" s="3" t="str">
        <f ca="1">OFFSET($E$2,COLUMNS($E6:K6)-1+(ROWS($2:6)-1)*10,0)</f>
        <v>09:28:58</v>
      </c>
      <c r="R6" s="3" t="str">
        <f ca="1">OFFSET($E$2,COLUMNS($E6:L6)-1+(ROWS($2:6)-1)*10,0)</f>
        <v>09:29:28</v>
      </c>
      <c r="S6" s="3" t="str">
        <f ca="1">OFFSET($E$2,COLUMNS($E6:M6)-1+(ROWS($2:6)-1)*10,0)</f>
        <v>09:29:53</v>
      </c>
      <c r="T6" s="3" t="str">
        <f ca="1">OFFSET($E$2,COLUMNS($E6:N6)-1+(ROWS($2:6)-1)*10,0)</f>
        <v>09:30:00</v>
      </c>
      <c r="X6">
        <v>0</v>
      </c>
    </row>
    <row r="7" spans="1:28" ht="15.75" x14ac:dyDescent="0.25">
      <c r="A7">
        <v>154</v>
      </c>
      <c r="C7">
        <v>200</v>
      </c>
      <c r="E7" t="s">
        <v>35</v>
      </c>
      <c r="G7">
        <f>SECOND(E8-E7)</f>
        <v>31</v>
      </c>
      <c r="H7">
        <v>3</v>
      </c>
      <c r="K7" s="3" t="str">
        <f ca="1">OFFSET($E$2,COLUMNS($E7:E7)-1+(ROWS($2:7)-1)*10,0)</f>
        <v>09:30:43</v>
      </c>
      <c r="L7" s="3" t="str">
        <f ca="1">OFFSET($E$2,COLUMNS($E7:F7)-1+(ROWS($2:7)-1)*10,0)</f>
        <v>09:30:49</v>
      </c>
      <c r="M7" s="3" t="str">
        <f ca="1">OFFSET($E$2,COLUMNS($E7:G7)-1+(ROWS($2:7)-1)*10,0)</f>
        <v>09:32:50</v>
      </c>
      <c r="N7" s="3" t="str">
        <f ca="1">OFFSET($E$2,COLUMNS($E7:H7)-1+(ROWS($2:7)-1)*10,0)</f>
        <v>09:33:10</v>
      </c>
      <c r="O7" s="3" t="str">
        <f ca="1">OFFSET($E$2,COLUMNS($E7:I7)-1+(ROWS($2:7)-1)*10,0)</f>
        <v>09:33:55</v>
      </c>
      <c r="P7" s="3" t="str">
        <f ca="1">OFFSET($E$2,COLUMNS($E7:J7)-1+(ROWS($2:7)-1)*10,0)</f>
        <v>09:35:06</v>
      </c>
      <c r="Q7" s="3" t="str">
        <f ca="1">OFFSET($E$2,COLUMNS($E7:K7)-1+(ROWS($2:7)-1)*10,0)</f>
        <v>09:35:23</v>
      </c>
      <c r="R7" s="3" t="str">
        <f ca="1">OFFSET($E$2,COLUMNS($E7:L7)-1+(ROWS($2:7)-1)*10,0)</f>
        <v>09:35:27</v>
      </c>
      <c r="S7" s="3" t="str">
        <f ca="1">OFFSET($E$2,COLUMNS($E7:M7)-1+(ROWS($2:7)-1)*10,0)</f>
        <v>09:35:44</v>
      </c>
      <c r="T7" s="3" t="str">
        <f ca="1">OFFSET($E$2,COLUMNS($E7:N7)-1+(ROWS($2:7)-1)*10,0)</f>
        <v>09:35:51</v>
      </c>
      <c r="X7">
        <v>12</v>
      </c>
    </row>
    <row r="8" spans="1:28" ht="15.75" x14ac:dyDescent="0.25">
      <c r="A8">
        <v>154</v>
      </c>
      <c r="C8">
        <v>225</v>
      </c>
      <c r="E8" t="s">
        <v>75</v>
      </c>
      <c r="G8">
        <f>SECOND(E9-E8)</f>
        <v>18</v>
      </c>
      <c r="H8">
        <v>3</v>
      </c>
      <c r="K8" s="3" t="str">
        <f ca="1">OFFSET($E$2,COLUMNS($E8:E8)-1+(ROWS($2:8)-1)*10,0)</f>
        <v>09:36:14</v>
      </c>
      <c r="L8" s="3" t="str">
        <f ca="1">OFFSET($E$2,COLUMNS($E8:F8)-1+(ROWS($2:8)-1)*10,0)</f>
        <v>09:36:37</v>
      </c>
      <c r="M8" s="3" t="str">
        <f ca="1">OFFSET($E$2,COLUMNS($E8:G8)-1+(ROWS($2:8)-1)*10,0)</f>
        <v>09:36:55</v>
      </c>
      <c r="N8" s="3" t="str">
        <f ca="1">OFFSET($E$2,COLUMNS($E8:H8)-1+(ROWS($2:8)-1)*10,0)</f>
        <v>09:36:58</v>
      </c>
      <c r="O8" s="3" t="str">
        <f ca="1">OFFSET($E$2,COLUMNS($E8:I8)-1+(ROWS($2:8)-1)*10,0)</f>
        <v>09:37:27</v>
      </c>
      <c r="P8" s="3" t="str">
        <f ca="1">OFFSET($E$2,COLUMNS($E8:J8)-1+(ROWS($2:8)-1)*10,0)</f>
        <v>09:37:58</v>
      </c>
      <c r="Q8" s="3" t="str">
        <f ca="1">OFFSET($E$2,COLUMNS($E8:K8)-1+(ROWS($2:8)-1)*10,0)</f>
        <v>09:39:33</v>
      </c>
      <c r="R8" s="3" t="str">
        <f ca="1">OFFSET($E$2,COLUMNS($E8:L8)-1+(ROWS($2:8)-1)*10,0)</f>
        <v>09:39:46</v>
      </c>
      <c r="S8" s="3" t="str">
        <f ca="1">OFFSET($E$2,COLUMNS($E8:M8)-1+(ROWS($2:8)-1)*10,0)</f>
        <v>09:41:06</v>
      </c>
      <c r="T8" s="3" t="str">
        <f ca="1">OFFSET($E$2,COLUMNS($E8:N8)-1+(ROWS($2:8)-1)*10,0)</f>
        <v>09:41:11</v>
      </c>
      <c r="X8">
        <v>24</v>
      </c>
    </row>
    <row r="9" spans="1:28" ht="15.75" x14ac:dyDescent="0.25">
      <c r="A9">
        <v>156</v>
      </c>
      <c r="C9">
        <v>250</v>
      </c>
      <c r="E9" t="s">
        <v>68</v>
      </c>
      <c r="G9">
        <f>SECOND(E10-E9)</f>
        <v>30</v>
      </c>
      <c r="H9">
        <v>4</v>
      </c>
      <c r="K9" s="3" t="str">
        <f ca="1">OFFSET($E$2,COLUMNS($E9:E9)-1+(ROWS($2:9)-1)*10,0)</f>
        <v>09:41:57</v>
      </c>
      <c r="L9" s="3" t="str">
        <f ca="1">OFFSET($E$2,COLUMNS($E9:F9)-1+(ROWS($2:9)-1)*10,0)</f>
        <v>09:41:59</v>
      </c>
      <c r="M9" s="3" t="str">
        <f ca="1">OFFSET($E$2,COLUMNS($E9:G9)-1+(ROWS($2:9)-1)*10,0)</f>
        <v>09:42:43</v>
      </c>
      <c r="N9" s="3" t="str">
        <f ca="1">OFFSET($E$2,COLUMNS($E9:H9)-1+(ROWS($2:9)-1)*10,0)</f>
        <v>09:42:51</v>
      </c>
      <c r="O9" s="3" t="str">
        <f ca="1">OFFSET($E$2,COLUMNS($E9:I9)-1+(ROWS($2:9)-1)*10,0)</f>
        <v>09:43:00</v>
      </c>
      <c r="P9" s="3">
        <f ca="1">OFFSET($E$2,COLUMNS($E9:J9)-1+(ROWS($2:9)-1)*10,0)</f>
        <v>0.40515046296296298</v>
      </c>
      <c r="Q9" s="3" t="str">
        <f ca="1">OFFSET($E$2,COLUMNS($E9:K9)-1+(ROWS($2:9)-1)*10,0)</f>
        <v>09:43:34</v>
      </c>
      <c r="R9" s="3" t="str">
        <f ca="1">OFFSET($E$2,COLUMNS($E9:L9)-1+(ROWS($2:9)-1)*10,0)</f>
        <v>09:43:45</v>
      </c>
      <c r="S9" s="3" t="str">
        <f ca="1">OFFSET($E$2,COLUMNS($E9:M9)-1+(ROWS($2:9)-1)*10,0)</f>
        <v>09:44:17</v>
      </c>
      <c r="T9" s="3" t="str">
        <f ca="1">OFFSET($E$2,COLUMNS($E9:N9)-1+(ROWS($2:9)-1)*10,0)</f>
        <v>09:45:19</v>
      </c>
      <c r="X9">
        <v>36</v>
      </c>
    </row>
    <row r="10" spans="1:28" ht="15.75" x14ac:dyDescent="0.25">
      <c r="A10">
        <v>160</v>
      </c>
      <c r="C10">
        <v>275</v>
      </c>
      <c r="E10" t="s">
        <v>87</v>
      </c>
      <c r="G10">
        <f>SECOND(E11-E10)</f>
        <v>36</v>
      </c>
      <c r="H10">
        <v>4</v>
      </c>
      <c r="K10" s="3" t="str">
        <f ca="1">OFFSET($E$2,COLUMNS($E10:E10)-1+(ROWS($2:10)-1)*10,0)</f>
        <v>09:46:11</v>
      </c>
      <c r="L10" s="3" t="str">
        <f ca="1">OFFSET($E$2,COLUMNS($E10:F10)-1+(ROWS($2:10)-1)*10,0)</f>
        <v>09:46:22</v>
      </c>
      <c r="M10" s="3" t="str">
        <f ca="1">OFFSET($E$2,COLUMNS($E10:G10)-1+(ROWS($2:10)-1)*10,0)</f>
        <v>09:46:55</v>
      </c>
      <c r="N10" s="3" t="str">
        <f ca="1">OFFSET($E$2,COLUMNS($E10:H10)-1+(ROWS($2:10)-1)*10,0)</f>
        <v>09:47:21</v>
      </c>
      <c r="O10" s="3" t="str">
        <f ca="1">OFFSET($E$2,COLUMNS($E10:I10)-1+(ROWS($2:10)-1)*10,0)</f>
        <v>09:47:47</v>
      </c>
      <c r="P10" s="3" t="str">
        <f ca="1">OFFSET($E$2,COLUMNS($E10:J10)-1+(ROWS($2:10)-1)*10,0)</f>
        <v>09:49:41</v>
      </c>
      <c r="Q10" s="3" t="str">
        <f ca="1">OFFSET($E$2,COLUMNS($E10:K10)-1+(ROWS($2:10)-1)*10,0)</f>
        <v>09:50:13</v>
      </c>
      <c r="R10" s="3" t="str">
        <f ca="1">OFFSET($E$2,COLUMNS($E10:L10)-1+(ROWS($2:10)-1)*10,0)</f>
        <v>09:50:43</v>
      </c>
      <c r="S10" s="3" t="str">
        <f ca="1">OFFSET($E$2,COLUMNS($E10:M10)-1+(ROWS($2:10)-1)*10,0)</f>
        <v>09:50:46</v>
      </c>
      <c r="T10" s="3" t="str">
        <f ca="1">OFFSET($E$2,COLUMNS($E10:N10)-1+(ROWS($2:10)-1)*10,0)</f>
        <v>09:51:50</v>
      </c>
      <c r="X10">
        <v>48</v>
      </c>
    </row>
    <row r="11" spans="1:28" ht="15.75" x14ac:dyDescent="0.25">
      <c r="A11">
        <v>161</v>
      </c>
      <c r="E11" t="s">
        <v>24</v>
      </c>
      <c r="G11">
        <f>SECOND(E12-E11)</f>
        <v>47</v>
      </c>
      <c r="H11">
        <v>5</v>
      </c>
      <c r="K11" s="3" t="str">
        <f ca="1">OFFSET($E$2,COLUMNS($E11:E11)-1+(ROWS($2:11)-1)*10,0)</f>
        <v>09:53:29</v>
      </c>
      <c r="L11" s="3" t="str">
        <f ca="1">OFFSET($E$2,COLUMNS($E11:F11)-1+(ROWS($2:11)-1)*10,0)</f>
        <v>09:53:50</v>
      </c>
      <c r="M11" s="3" t="str">
        <f ca="1">OFFSET($E$2,COLUMNS($E11:G11)-1+(ROWS($2:11)-1)*10,0)</f>
        <v>09:54:05</v>
      </c>
      <c r="N11" s="3" t="str">
        <f ca="1">OFFSET($E$2,COLUMNS($E11:H11)-1+(ROWS($2:11)-1)*10,0)</f>
        <v>09:56:01</v>
      </c>
      <c r="O11" s="3" t="str">
        <f ca="1">OFFSET($E$2,COLUMNS($E11:I11)-1+(ROWS($2:11)-1)*10,0)</f>
        <v>09:56:22</v>
      </c>
      <c r="P11" s="3" t="str">
        <f ca="1">OFFSET($E$2,COLUMNS($E11:J11)-1+(ROWS($2:11)-1)*10,0)</f>
        <v>09:56:36</v>
      </c>
      <c r="Q11" s="3" t="str">
        <f ca="1">OFFSET($E$2,COLUMNS($E11:K11)-1+(ROWS($2:11)-1)*10,0)</f>
        <v>09:56:54</v>
      </c>
      <c r="R11" s="3" t="str">
        <f ca="1">OFFSET($E$2,COLUMNS($E11:L11)-1+(ROWS($2:11)-1)*10,0)</f>
        <v>09:57:25</v>
      </c>
      <c r="S11" s="3" t="str">
        <f ca="1">OFFSET($E$2,COLUMNS($E11:M11)-1+(ROWS($2:11)-1)*10,0)</f>
        <v>09:58:10</v>
      </c>
      <c r="T11" s="3" t="str">
        <f ca="1">OFFSET($E$2,COLUMNS($E11:N11)-1+(ROWS($2:11)-1)*10,0)</f>
        <v>09:59:52</v>
      </c>
      <c r="X11">
        <v>60</v>
      </c>
    </row>
    <row r="12" spans="1:28" ht="15.75" x14ac:dyDescent="0.25">
      <c r="A12">
        <v>161</v>
      </c>
      <c r="C12" s="5"/>
      <c r="E12" t="s">
        <v>43</v>
      </c>
      <c r="G12">
        <f>SECOND(E13-E12)</f>
        <v>37</v>
      </c>
      <c r="H12">
        <v>5</v>
      </c>
      <c r="K12" s="3" t="str">
        <f ca="1">OFFSET($E$2,COLUMNS($E12:E12)-1+(ROWS($2:12)-1)*10,0)</f>
        <v>09:59:57</v>
      </c>
      <c r="L12" s="3"/>
      <c r="M12" s="3"/>
      <c r="N12" s="3"/>
      <c r="O12" s="3"/>
      <c r="P12" s="3"/>
      <c r="Q12" s="3"/>
      <c r="R12" s="3"/>
      <c r="S12" s="3"/>
      <c r="T12" s="3"/>
    </row>
    <row r="13" spans="1:28" ht="15.75" x14ac:dyDescent="0.25">
      <c r="A13">
        <v>162</v>
      </c>
      <c r="C13" s="1"/>
      <c r="E13" t="s">
        <v>73</v>
      </c>
      <c r="G13">
        <f>SECOND(E14-E13)</f>
        <v>9</v>
      </c>
      <c r="H13">
        <v>6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8" ht="15.75" x14ac:dyDescent="0.25">
      <c r="A14">
        <v>166</v>
      </c>
      <c r="C14" s="1"/>
      <c r="E14" t="s">
        <v>67</v>
      </c>
      <c r="G14">
        <f>SECOND(E15-E14)</f>
        <v>13</v>
      </c>
      <c r="H14"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8" ht="15.75" x14ac:dyDescent="0.25">
      <c r="A15">
        <v>169</v>
      </c>
      <c r="C15" s="1"/>
      <c r="E15" t="s">
        <v>89</v>
      </c>
      <c r="G15">
        <f>SECOND(E16-E15)</f>
        <v>13</v>
      </c>
      <c r="H15">
        <v>7</v>
      </c>
      <c r="K15" s="3">
        <f ca="1">OFFSET($G$2,COLUMNS($G2:G2)-1+(ROWS($2:2)-1)*10,0)</f>
        <v>7</v>
      </c>
      <c r="L15" s="3">
        <f ca="1">OFFSET($G$2,COLUMNS($G2:H2)-1+(ROWS($2:2)-1)*10,0)</f>
        <v>14</v>
      </c>
      <c r="M15" s="3">
        <f ca="1">OFFSET($G$2,COLUMNS($G2:I2)-1+(ROWS($2:2)-1)*10,0)</f>
        <v>8</v>
      </c>
      <c r="N15" s="3">
        <f ca="1">OFFSET($G$2,COLUMNS($G2:J2)-1+(ROWS($2:2)-1)*10,0)</f>
        <v>47</v>
      </c>
      <c r="O15" s="3">
        <f ca="1">OFFSET($G$2,COLUMNS($G2:K2)-1+(ROWS($2:2)-1)*10,0)</f>
        <v>38</v>
      </c>
      <c r="P15" s="3">
        <f ca="1">OFFSET($G$2,COLUMNS($G2:L2)-1+(ROWS($2:2)-1)*10,0)</f>
        <v>31</v>
      </c>
      <c r="Q15" s="3">
        <f ca="1">OFFSET($G$2,COLUMNS($G2:M2)-1+(ROWS($2:2)-1)*10,0)</f>
        <v>18</v>
      </c>
      <c r="R15" s="3">
        <f ca="1">OFFSET($G$2,COLUMNS($G2:N2)-1+(ROWS($2:2)-1)*10,0)</f>
        <v>30</v>
      </c>
      <c r="S15" s="3">
        <f ca="1">OFFSET($G$2,COLUMNS($G2:O2)-1+(ROWS($2:2)-1)*10,0)</f>
        <v>36</v>
      </c>
      <c r="T15" s="3">
        <f ca="1">OFFSET($G$2,COLUMNS($G2:P2)-1+(ROWS($2:2)-1)*10,0)</f>
        <v>47</v>
      </c>
    </row>
    <row r="16" spans="1:28" ht="15.75" x14ac:dyDescent="0.25">
      <c r="A16">
        <v>169</v>
      </c>
      <c r="C16" s="1"/>
      <c r="E16" t="s">
        <v>85</v>
      </c>
      <c r="G16">
        <f>SECOND(E17-E16)</f>
        <v>16</v>
      </c>
      <c r="H16">
        <v>7</v>
      </c>
      <c r="K16" s="3">
        <f ca="1">OFFSET($G$2,COLUMNS($G3:G3)-1+(ROWS($2:3)-1)*10,0)</f>
        <v>37</v>
      </c>
      <c r="L16" s="3">
        <f ca="1">OFFSET($G$2,COLUMNS($G3:H3)-1+(ROWS($2:3)-1)*10,0)</f>
        <v>9</v>
      </c>
      <c r="M16" s="3">
        <f ca="1">OFFSET($G$2,COLUMNS($G3:I3)-1+(ROWS($2:3)-1)*10,0)</f>
        <v>13</v>
      </c>
      <c r="N16" s="3">
        <f ca="1">OFFSET($G$2,COLUMNS($G3:J3)-1+(ROWS($2:3)-1)*10,0)</f>
        <v>13</v>
      </c>
      <c r="O16" s="3">
        <f ca="1">OFFSET($G$2,COLUMNS($G3:K3)-1+(ROWS($2:3)-1)*10,0)</f>
        <v>16</v>
      </c>
      <c r="P16" s="3">
        <f ca="1">OFFSET($G$2,COLUMNS($G3:L3)-1+(ROWS($2:3)-1)*10,0)</f>
        <v>56</v>
      </c>
      <c r="Q16" s="3">
        <f ca="1">OFFSET($G$2,COLUMNS($G3:M3)-1+(ROWS($2:3)-1)*10,0)</f>
        <v>47</v>
      </c>
      <c r="R16" s="3">
        <f ca="1">OFFSET($G$2,COLUMNS($G3:N3)-1+(ROWS($2:3)-1)*10,0)</f>
        <v>3</v>
      </c>
      <c r="S16" s="3">
        <f ca="1">OFFSET($G$2,COLUMNS($G3:O3)-1+(ROWS($2:3)-1)*10,0)</f>
        <v>45</v>
      </c>
      <c r="T16" s="3">
        <f ca="1">OFFSET($G$2,COLUMNS($G3:P3)-1+(ROWS($2:3)-1)*10,0)</f>
        <v>10</v>
      </c>
      <c r="AB16" s="6"/>
    </row>
    <row r="17" spans="1:27" ht="15.75" x14ac:dyDescent="0.25">
      <c r="A17">
        <v>172</v>
      </c>
      <c r="C17" s="1"/>
      <c r="E17" t="s">
        <v>53</v>
      </c>
      <c r="G17">
        <f>SECOND(E18-E17)</f>
        <v>56</v>
      </c>
      <c r="H17">
        <v>7</v>
      </c>
      <c r="K17" s="3">
        <f ca="1">OFFSET($G$2,COLUMNS($G4:G4)-1+(ROWS($2:4)-1)*10,0)</f>
        <v>40</v>
      </c>
      <c r="L17" s="3">
        <f ca="1">OFFSET($G$2,COLUMNS($G4:H4)-1+(ROWS($2:4)-1)*10,0)</f>
        <v>44</v>
      </c>
      <c r="M17" s="3">
        <f ca="1">OFFSET($G$2,COLUMNS($G4:I4)-1+(ROWS($2:4)-1)*10,0)</f>
        <v>9</v>
      </c>
      <c r="N17" s="3">
        <f ca="1">OFFSET($G$2,COLUMNS($G4:J4)-1+(ROWS($2:4)-1)*10,0)</f>
        <v>24</v>
      </c>
      <c r="O17" s="3">
        <f ca="1">OFFSET($G$2,COLUMNS($G4:K4)-1+(ROWS($2:4)-1)*10,0)</f>
        <v>20</v>
      </c>
      <c r="P17" s="3">
        <f ca="1">OFFSET($G$2,COLUMNS($G4:L4)-1+(ROWS($2:4)-1)*10,0)</f>
        <v>58</v>
      </c>
      <c r="Q17" s="3">
        <f ca="1">OFFSET($G$2,COLUMNS($G4:M4)-1+(ROWS($2:4)-1)*10,0)</f>
        <v>41</v>
      </c>
      <c r="R17" s="3">
        <f ca="1">OFFSET($G$2,COLUMNS($G4:N4)-1+(ROWS($2:4)-1)*10,0)</f>
        <v>1</v>
      </c>
      <c r="S17" s="3">
        <f ca="1">OFFSET($G$2,COLUMNS($G4:O4)-1+(ROWS($2:4)-1)*10,0)</f>
        <v>50</v>
      </c>
      <c r="T17" s="3">
        <f ca="1">OFFSET($G$2,COLUMNS($G4:P4)-1+(ROWS($2:4)-1)*10,0)</f>
        <v>26</v>
      </c>
    </row>
    <row r="18" spans="1:27" ht="15.75" x14ac:dyDescent="0.25">
      <c r="A18">
        <v>173</v>
      </c>
      <c r="E18" t="s">
        <v>36</v>
      </c>
      <c r="G18">
        <f>SECOND(E19-E18)</f>
        <v>47</v>
      </c>
      <c r="H18">
        <v>7</v>
      </c>
      <c r="K18" s="3">
        <f ca="1">OFFSET($G$2,COLUMNS($G5:G5)-1+(ROWS($2:5)-1)*10,0)</f>
        <v>30</v>
      </c>
      <c r="L18" s="3">
        <f ca="1">OFFSET($G$2,COLUMNS($G5:H5)-1+(ROWS($2:5)-1)*10,0)</f>
        <v>8</v>
      </c>
      <c r="M18" s="3">
        <f ca="1">OFFSET($G$2,COLUMNS($G5:I5)-1+(ROWS($2:5)-1)*10,0)</f>
        <v>31</v>
      </c>
      <c r="N18" s="3">
        <f ca="1">OFFSET($G$2,COLUMNS($G5:J5)-1+(ROWS($2:5)-1)*10,0)</f>
        <v>8</v>
      </c>
      <c r="O18" s="3">
        <f ca="1">OFFSET($G$2,COLUMNS($G5:K5)-1+(ROWS($2:5)-1)*10,0)</f>
        <v>35</v>
      </c>
      <c r="P18" s="3">
        <f ca="1">OFFSET($G$2,COLUMNS($G5:L5)-1+(ROWS($2:5)-1)*10,0)</f>
        <v>28</v>
      </c>
      <c r="Q18" s="3">
        <f ca="1">OFFSET($G$2,COLUMNS($G5:M5)-1+(ROWS($2:5)-1)*10,0)</f>
        <v>39</v>
      </c>
      <c r="R18" s="3">
        <f ca="1">OFFSET($G$2,COLUMNS($G5:N5)-1+(ROWS($2:5)-1)*10,0)</f>
        <v>54</v>
      </c>
      <c r="S18" s="3">
        <f ca="1">OFFSET($G$2,COLUMNS($G5:O5)-1+(ROWS($2:5)-1)*10,0)</f>
        <v>38</v>
      </c>
      <c r="T18" s="3">
        <f ca="1">OFFSET($G$2,COLUMNS($G5:P5)-1+(ROWS($2:5)-1)*10,0)</f>
        <v>23</v>
      </c>
    </row>
    <row r="19" spans="1:27" ht="15.75" x14ac:dyDescent="0.25">
      <c r="A19">
        <v>174</v>
      </c>
      <c r="E19" t="s">
        <v>32</v>
      </c>
      <c r="G19">
        <f>SECOND(E20-E19)</f>
        <v>3</v>
      </c>
      <c r="H19">
        <v>7</v>
      </c>
      <c r="K19" s="3">
        <f ca="1">OFFSET($G$2,COLUMNS($G6:G6)-1+(ROWS($2:6)-1)*10,0)</f>
        <v>51</v>
      </c>
      <c r="L19" s="3">
        <f ca="1">OFFSET($G$2,COLUMNS($G6:H6)-1+(ROWS($2:6)-1)*10,0)</f>
        <v>32</v>
      </c>
      <c r="M19" s="3">
        <f ca="1">OFFSET($G$2,COLUMNS($G6:I6)-1+(ROWS($2:6)-1)*10,0)</f>
        <v>6</v>
      </c>
      <c r="N19" s="3">
        <f ca="1">OFFSET($G$2,COLUMNS($G6:J6)-1+(ROWS($2:6)-1)*10,0)</f>
        <v>22</v>
      </c>
      <c r="O19" s="3">
        <f ca="1">OFFSET($G$2,COLUMNS($G6:K6)-1+(ROWS($2:6)-1)*10,0)</f>
        <v>7</v>
      </c>
      <c r="P19" s="3">
        <f ca="1">OFFSET($G$2,COLUMNS($G6:L6)-1+(ROWS($2:6)-1)*10,0)</f>
        <v>7</v>
      </c>
      <c r="Q19" s="3">
        <f ca="1">OFFSET($G$2,COLUMNS($G6:M6)-1+(ROWS($2:6)-1)*10,0)</f>
        <v>30</v>
      </c>
      <c r="R19" s="3">
        <f ca="1">OFFSET($G$2,COLUMNS($G6:N6)-1+(ROWS($2:6)-1)*10,0)</f>
        <v>25</v>
      </c>
      <c r="S19" s="3">
        <f ca="1">OFFSET($G$2,COLUMNS($G6:O6)-1+(ROWS($2:6)-1)*10,0)</f>
        <v>7</v>
      </c>
      <c r="T19" s="3">
        <f ca="1">OFFSET($G$2,COLUMNS($G6:P6)-1+(ROWS($2:6)-1)*10,0)</f>
        <v>43</v>
      </c>
    </row>
    <row r="20" spans="1:27" ht="15.75" x14ac:dyDescent="0.25">
      <c r="A20">
        <v>175</v>
      </c>
      <c r="E20" t="s">
        <v>94</v>
      </c>
      <c r="G20">
        <f>SECOND(E21-E20)</f>
        <v>45</v>
      </c>
      <c r="H20">
        <v>8</v>
      </c>
      <c r="K20" s="3">
        <f ca="1">OFFSET($G$2,COLUMNS($G7:G7)-1+(ROWS($2:7)-1)*10,0)</f>
        <v>6</v>
      </c>
      <c r="L20" s="3">
        <f ca="1">OFFSET($G$2,COLUMNS($G7:H7)-1+(ROWS($2:7)-1)*10,0)</f>
        <v>1</v>
      </c>
      <c r="M20" s="3">
        <f ca="1">OFFSET($G$2,COLUMNS($G7:I7)-1+(ROWS($2:7)-1)*10,0)</f>
        <v>20</v>
      </c>
      <c r="N20" s="3">
        <f ca="1">OFFSET($G$2,COLUMNS($G7:J7)-1+(ROWS($2:7)-1)*10,0)</f>
        <v>45</v>
      </c>
      <c r="O20" s="3">
        <f ca="1">OFFSET($G$2,COLUMNS($G7:K7)-1+(ROWS($2:7)-1)*10,0)</f>
        <v>11</v>
      </c>
      <c r="P20" s="3">
        <f ca="1">OFFSET($G$2,COLUMNS($G7:L7)-1+(ROWS($2:7)-1)*10,0)</f>
        <v>17</v>
      </c>
      <c r="Q20" s="3">
        <f ca="1">OFFSET($G$2,COLUMNS($G7:M7)-1+(ROWS($2:7)-1)*10,0)</f>
        <v>4</v>
      </c>
      <c r="R20" s="3">
        <f ca="1">OFFSET($G$2,COLUMNS($G7:N7)-1+(ROWS($2:7)-1)*10,0)</f>
        <v>17</v>
      </c>
      <c r="S20" s="3">
        <f ca="1">OFFSET($G$2,COLUMNS($G7:O7)-1+(ROWS($2:7)-1)*10,0)</f>
        <v>7</v>
      </c>
      <c r="T20" s="3">
        <f ca="1">OFFSET($G$2,COLUMNS($G7:P7)-1+(ROWS($2:7)-1)*10,0)</f>
        <v>23</v>
      </c>
    </row>
    <row r="21" spans="1:27" ht="15.75" x14ac:dyDescent="0.25">
      <c r="A21">
        <v>175</v>
      </c>
      <c r="E21" t="s">
        <v>28</v>
      </c>
      <c r="G21">
        <f>SECOND(E22-E21)</f>
        <v>10</v>
      </c>
      <c r="H21">
        <v>8</v>
      </c>
      <c r="K21" s="3">
        <f ca="1">OFFSET($G$2,COLUMNS($G8:G8)-1+(ROWS($2:8)-1)*10,0)</f>
        <v>23</v>
      </c>
      <c r="L21" s="3">
        <f ca="1">OFFSET($G$2,COLUMNS($G8:H8)-1+(ROWS($2:8)-1)*10,0)</f>
        <v>18</v>
      </c>
      <c r="M21" s="3">
        <f ca="1">OFFSET($G$2,COLUMNS($G8:I8)-1+(ROWS($2:8)-1)*10,0)</f>
        <v>3</v>
      </c>
      <c r="N21" s="3">
        <f ca="1">OFFSET($G$2,COLUMNS($G8:J8)-1+(ROWS($2:8)-1)*10,0)</f>
        <v>29</v>
      </c>
      <c r="O21" s="3">
        <f ca="1">OFFSET($G$2,COLUMNS($G8:K8)-1+(ROWS($2:8)-1)*10,0)</f>
        <v>31</v>
      </c>
      <c r="P21" s="3">
        <f ca="1">OFFSET($G$2,COLUMNS($G8:L8)-1+(ROWS($2:8)-1)*10,0)</f>
        <v>35</v>
      </c>
      <c r="Q21" s="3">
        <f ca="1">OFFSET($G$2,COLUMNS($G8:M8)-1+(ROWS($2:8)-1)*10,0)</f>
        <v>13</v>
      </c>
      <c r="R21" s="3">
        <f ca="1">OFFSET($G$2,COLUMNS($G8:N8)-1+(ROWS($2:8)-1)*10,0)</f>
        <v>20</v>
      </c>
      <c r="S21" s="3">
        <f ca="1">OFFSET($G$2,COLUMNS($G8:O8)-1+(ROWS($2:8)-1)*10,0)</f>
        <v>5</v>
      </c>
      <c r="T21" s="3">
        <f ca="1">OFFSET($G$2,COLUMNS($G8:P8)-1+(ROWS($2:8)-1)*10,0)</f>
        <v>46</v>
      </c>
    </row>
    <row r="22" spans="1:27" ht="15.75" x14ac:dyDescent="0.25">
      <c r="A22">
        <v>176</v>
      </c>
      <c r="E22" t="s">
        <v>47</v>
      </c>
      <c r="G22">
        <f>SECOND(E23-E22)</f>
        <v>40</v>
      </c>
      <c r="H22">
        <v>8</v>
      </c>
      <c r="K22" s="3">
        <f ca="1">OFFSET($G$2,COLUMNS($G9:G9)-1+(ROWS($2:9)-1)*10,0)</f>
        <v>2</v>
      </c>
      <c r="L22" s="3">
        <f ca="1">OFFSET($G$2,COLUMNS($G9:H9)-1+(ROWS($2:9)-1)*10,0)</f>
        <v>44</v>
      </c>
      <c r="M22" s="3">
        <f ca="1">OFFSET($G$2,COLUMNS($G9:I9)-1+(ROWS($2:9)-1)*10,0)</f>
        <v>8</v>
      </c>
      <c r="N22" s="3">
        <f ca="1">OFFSET($G$2,COLUMNS($G9:J9)-1+(ROWS($2:9)-1)*10,0)</f>
        <v>9</v>
      </c>
      <c r="O22" s="3">
        <f ca="1">OFFSET($G$2,COLUMNS($G9:K9)-1+(ROWS($2:9)-1)*10,0)</f>
        <v>25</v>
      </c>
      <c r="P22" s="3">
        <f ca="1">OFFSET($G$2,COLUMNS($G9:L9)-1+(ROWS($2:9)-1)*10,0)</f>
        <v>9</v>
      </c>
      <c r="Q22" s="3">
        <f ca="1">OFFSET($G$2,COLUMNS($G9:M9)-1+(ROWS($2:9)-1)*10,0)</f>
        <v>11</v>
      </c>
      <c r="R22" s="3">
        <f ca="1">OFFSET($G$2,COLUMNS($G9:N9)-1+(ROWS($2:9)-1)*10,0)</f>
        <v>32</v>
      </c>
      <c r="S22" s="3">
        <f ca="1">OFFSET($G$2,COLUMNS($G9:O9)-1+(ROWS($2:9)-1)*10,0)</f>
        <v>2</v>
      </c>
      <c r="T22" s="3">
        <f ca="1">OFFSET($G$2,COLUMNS($G9:P9)-1+(ROWS($2:9)-1)*10,0)</f>
        <v>52</v>
      </c>
    </row>
    <row r="23" spans="1:27" ht="15.75" x14ac:dyDescent="0.25">
      <c r="A23">
        <v>178</v>
      </c>
      <c r="E23" t="s">
        <v>5</v>
      </c>
      <c r="G23">
        <f>SECOND(E24-E23)</f>
        <v>44</v>
      </c>
      <c r="H23">
        <v>8</v>
      </c>
      <c r="K23" s="3">
        <f ca="1">OFFSET($G$2,COLUMNS($G10:G10)-1+(ROWS($2:10)-1)*10,0)</f>
        <v>11</v>
      </c>
      <c r="L23" s="3">
        <f ca="1">OFFSET($G$2,COLUMNS($G10:H10)-1+(ROWS($2:10)-1)*10,0)</f>
        <v>33</v>
      </c>
      <c r="M23" s="3">
        <f ca="1">OFFSET($G$2,COLUMNS($G10:I10)-1+(ROWS($2:10)-1)*10,0)</f>
        <v>26</v>
      </c>
      <c r="N23" s="3">
        <f ca="1">OFFSET($G$2,COLUMNS($G10:J10)-1+(ROWS($2:10)-1)*10,0)</f>
        <v>26</v>
      </c>
      <c r="O23" s="3">
        <f ca="1">OFFSET($G$2,COLUMNS($G10:K10)-1+(ROWS($2:10)-1)*10,0)</f>
        <v>54</v>
      </c>
      <c r="P23" s="3">
        <f ca="1">OFFSET($G$2,COLUMNS($G10:L10)-1+(ROWS($2:10)-1)*10,0)</f>
        <v>32</v>
      </c>
      <c r="Q23" s="3">
        <f ca="1">OFFSET($G$2,COLUMNS($G10:M10)-1+(ROWS($2:10)-1)*10,0)</f>
        <v>30</v>
      </c>
      <c r="R23" s="3">
        <f ca="1">OFFSET($G$2,COLUMNS($G10:N10)-1+(ROWS($2:10)-1)*10,0)</f>
        <v>3</v>
      </c>
      <c r="S23" s="3">
        <f ca="1">OFFSET($G$2,COLUMNS($G10:O10)-1+(ROWS($2:10)-1)*10,0)</f>
        <v>4</v>
      </c>
      <c r="T23" s="3">
        <f ca="1">OFFSET($G$2,COLUMNS($G10:P10)-1+(ROWS($2:10)-1)*10,0)</f>
        <v>39</v>
      </c>
    </row>
    <row r="24" spans="1:27" ht="15.75" x14ac:dyDescent="0.25">
      <c r="A24">
        <v>179</v>
      </c>
      <c r="E24" t="s">
        <v>31</v>
      </c>
      <c r="G24">
        <f>SECOND(E25-E24)</f>
        <v>9</v>
      </c>
      <c r="H24">
        <v>9</v>
      </c>
      <c r="K24" s="3">
        <f ca="1">OFFSET($G$2,COLUMNS($G11:G11)-1+(ROWS($2:11)-1)*10,0)</f>
        <v>21</v>
      </c>
      <c r="L24" s="3">
        <f ca="1">OFFSET($G$2,COLUMNS($G11:H11)-1+(ROWS($2:11)-1)*10,0)</f>
        <v>15</v>
      </c>
      <c r="M24" s="3">
        <f ca="1">OFFSET($G$2,COLUMNS($G11:I11)-1+(ROWS($2:11)-1)*10,0)</f>
        <v>56</v>
      </c>
      <c r="N24" s="3">
        <f ca="1">OFFSET($G$2,COLUMNS($G11:J11)-1+(ROWS($2:11)-1)*10,0)</f>
        <v>21</v>
      </c>
      <c r="O24" s="3">
        <f ca="1">OFFSET($G$2,COLUMNS($G11:K11)-1+(ROWS($2:11)-1)*10,0)</f>
        <v>14</v>
      </c>
      <c r="P24" s="3">
        <f ca="1">OFFSET($G$2,COLUMNS($G11:L11)-1+(ROWS($2:11)-1)*10,0)</f>
        <v>18</v>
      </c>
      <c r="Q24" s="3">
        <f ca="1">OFFSET($G$2,COLUMNS($G11:M11)-1+(ROWS($2:11)-1)*10,0)</f>
        <v>31</v>
      </c>
      <c r="R24" s="3">
        <f ca="1">OFFSET($G$2,COLUMNS($G11:N11)-1+(ROWS($2:11)-1)*10,0)</f>
        <v>45</v>
      </c>
      <c r="S24" s="3">
        <f ca="1">OFFSET($G$2,COLUMNS($G11:O11)-1+(ROWS($2:11)-1)*10,0)</f>
        <v>42</v>
      </c>
      <c r="T24" s="3">
        <f ca="1">OFFSET($G$2,COLUMNS($G11:P11)-1+(ROWS($2:11)-1)*10,0)</f>
        <v>5</v>
      </c>
    </row>
    <row r="25" spans="1:27" ht="15.75" x14ac:dyDescent="0.25">
      <c r="A25">
        <v>179</v>
      </c>
      <c r="E25" t="s">
        <v>30</v>
      </c>
      <c r="G25">
        <f>SECOND(E26-E25)</f>
        <v>24</v>
      </c>
      <c r="H25">
        <v>9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7" ht="15.75" x14ac:dyDescent="0.25">
      <c r="A26">
        <v>180</v>
      </c>
      <c r="E26" t="s">
        <v>15</v>
      </c>
      <c r="G26">
        <f>SECOND(E27-E26)</f>
        <v>20</v>
      </c>
      <c r="H26">
        <v>9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7" x14ac:dyDescent="0.25">
      <c r="A27">
        <v>180</v>
      </c>
      <c r="E27" t="s">
        <v>25</v>
      </c>
      <c r="G27">
        <f>SECOND(E28-E27)</f>
        <v>58</v>
      </c>
      <c r="H27">
        <v>9</v>
      </c>
      <c r="K27">
        <f>AVERAGE(A2:A101)</f>
        <v>204.55</v>
      </c>
      <c r="L27">
        <f>AVERAGE(H2:H101)</f>
        <v>24.56</v>
      </c>
      <c r="X27" t="s">
        <v>105</v>
      </c>
      <c r="Y27" s="1"/>
      <c r="Z27" s="6"/>
    </row>
    <row r="28" spans="1:27" x14ac:dyDescent="0.25">
      <c r="A28">
        <v>180</v>
      </c>
      <c r="E28" t="s">
        <v>63</v>
      </c>
      <c r="G28">
        <f>SECOND(E29-E28)</f>
        <v>41</v>
      </c>
      <c r="H28">
        <v>10</v>
      </c>
      <c r="K28">
        <f>_xlfn.STDEV.S(A2:A101)</f>
        <v>30.433359885812706</v>
      </c>
      <c r="L28">
        <f>_xlfn.STDEV.S(H2:H101)</f>
        <v>15.963544326832544</v>
      </c>
      <c r="X28" t="s">
        <v>106</v>
      </c>
      <c r="Z28" s="7" t="s">
        <v>117</v>
      </c>
      <c r="AA28" s="6"/>
    </row>
    <row r="29" spans="1:27" x14ac:dyDescent="0.25">
      <c r="A29">
        <v>181</v>
      </c>
      <c r="E29" t="s">
        <v>78</v>
      </c>
      <c r="G29">
        <f>SECOND(E30-E29)</f>
        <v>1</v>
      </c>
      <c r="H29">
        <v>11</v>
      </c>
      <c r="K29">
        <f>L32</f>
        <v>0</v>
      </c>
      <c r="X29" t="s">
        <v>107</v>
      </c>
      <c r="Y29" s="4"/>
      <c r="Z29" t="s">
        <v>112</v>
      </c>
    </row>
    <row r="30" spans="1:27" x14ac:dyDescent="0.25">
      <c r="A30">
        <v>183</v>
      </c>
      <c r="E30" t="s">
        <v>88</v>
      </c>
      <c r="G30">
        <f>SECOND(E31-E30)</f>
        <v>50</v>
      </c>
      <c r="H30">
        <v>11</v>
      </c>
      <c r="X30" t="s">
        <v>108</v>
      </c>
      <c r="Z30" t="s">
        <v>113</v>
      </c>
    </row>
    <row r="31" spans="1:27" x14ac:dyDescent="0.25">
      <c r="A31">
        <v>185</v>
      </c>
      <c r="E31" t="s">
        <v>46</v>
      </c>
      <c r="G31">
        <f>SECOND(E32-E31)</f>
        <v>26</v>
      </c>
      <c r="H31">
        <v>11</v>
      </c>
      <c r="K31">
        <f t="array" ref="K31:K37">FREQUENCY(A2:A101,C5:C10)</f>
        <v>1</v>
      </c>
      <c r="X31" t="s">
        <v>109</v>
      </c>
      <c r="Z31" t="s">
        <v>114</v>
      </c>
    </row>
    <row r="32" spans="1:27" x14ac:dyDescent="0.25">
      <c r="A32">
        <v>187</v>
      </c>
      <c r="E32" t="s">
        <v>58</v>
      </c>
      <c r="G32">
        <f>SECOND(E33-E32)</f>
        <v>30</v>
      </c>
      <c r="H32">
        <v>13</v>
      </c>
      <c r="K32">
        <v>19</v>
      </c>
      <c r="X32" t="s">
        <v>110</v>
      </c>
      <c r="Z32" t="s">
        <v>115</v>
      </c>
    </row>
    <row r="33" spans="1:26" x14ac:dyDescent="0.25">
      <c r="A33">
        <v>188</v>
      </c>
      <c r="E33" t="s">
        <v>100</v>
      </c>
      <c r="G33">
        <f>SECOND(E34-E33)</f>
        <v>8</v>
      </c>
      <c r="H33">
        <v>13</v>
      </c>
      <c r="K33">
        <v>25</v>
      </c>
      <c r="X33" t="s">
        <v>111</v>
      </c>
      <c r="Z33" t="s">
        <v>116</v>
      </c>
    </row>
    <row r="34" spans="1:26" x14ac:dyDescent="0.25">
      <c r="A34">
        <v>190</v>
      </c>
      <c r="E34" t="s">
        <v>42</v>
      </c>
      <c r="G34">
        <f>SECOND(E35-E34)</f>
        <v>31</v>
      </c>
      <c r="H34">
        <v>13</v>
      </c>
      <c r="K34">
        <v>30</v>
      </c>
    </row>
    <row r="35" spans="1:26" x14ac:dyDescent="0.25">
      <c r="A35">
        <v>192</v>
      </c>
      <c r="E35" t="s">
        <v>82</v>
      </c>
      <c r="G35">
        <f>SECOND(E36-E35)</f>
        <v>8</v>
      </c>
      <c r="H35">
        <v>14</v>
      </c>
      <c r="K35">
        <v>15</v>
      </c>
    </row>
    <row r="36" spans="1:26" x14ac:dyDescent="0.25">
      <c r="A36">
        <v>192</v>
      </c>
      <c r="E36" t="s">
        <v>44</v>
      </c>
      <c r="G36">
        <f>SECOND(E37-E36)</f>
        <v>35</v>
      </c>
      <c r="H36">
        <v>14</v>
      </c>
      <c r="K36">
        <v>10</v>
      </c>
    </row>
    <row r="37" spans="1:26" x14ac:dyDescent="0.25">
      <c r="A37">
        <v>194</v>
      </c>
      <c r="E37" t="s">
        <v>29</v>
      </c>
      <c r="G37">
        <f>SECOND(E38-E37)</f>
        <v>28</v>
      </c>
      <c r="H37">
        <v>15</v>
      </c>
      <c r="K37">
        <v>0</v>
      </c>
    </row>
    <row r="38" spans="1:26" x14ac:dyDescent="0.25">
      <c r="A38">
        <v>195</v>
      </c>
      <c r="E38" t="s">
        <v>97</v>
      </c>
      <c r="G38">
        <f>SECOND(E39-E38)</f>
        <v>39</v>
      </c>
      <c r="H38">
        <v>16</v>
      </c>
    </row>
    <row r="39" spans="1:26" x14ac:dyDescent="0.25">
      <c r="A39">
        <v>195</v>
      </c>
      <c r="E39" t="s">
        <v>101</v>
      </c>
      <c r="G39">
        <f>SECOND(E40-E39)</f>
        <v>54</v>
      </c>
      <c r="H39">
        <v>17</v>
      </c>
      <c r="K39" cm="1">
        <f t="array" ref="K39:K45">FREQUENCY(H2:H101,X6:X11)</f>
        <v>0</v>
      </c>
    </row>
    <row r="40" spans="1:26" x14ac:dyDescent="0.25">
      <c r="A40">
        <v>196</v>
      </c>
      <c r="E40" t="s">
        <v>60</v>
      </c>
      <c r="G40">
        <f>SECOND(E41-E40)</f>
        <v>38</v>
      </c>
      <c r="H40">
        <v>17</v>
      </c>
      <c r="K40">
        <v>30</v>
      </c>
    </row>
    <row r="41" spans="1:26" x14ac:dyDescent="0.25">
      <c r="A41">
        <v>196</v>
      </c>
      <c r="E41" t="s">
        <v>21</v>
      </c>
      <c r="G41">
        <f>SECOND(E42-E41)</f>
        <v>23</v>
      </c>
      <c r="H41">
        <v>18</v>
      </c>
      <c r="K41">
        <v>22</v>
      </c>
    </row>
    <row r="42" spans="1:26" x14ac:dyDescent="0.25">
      <c r="A42">
        <v>197</v>
      </c>
      <c r="E42" t="s">
        <v>3</v>
      </c>
      <c r="G42">
        <f>SECOND(E43-E42)</f>
        <v>51</v>
      </c>
      <c r="H42">
        <v>18</v>
      </c>
      <c r="K42">
        <v>22</v>
      </c>
    </row>
    <row r="43" spans="1:26" x14ac:dyDescent="0.25">
      <c r="A43">
        <v>198</v>
      </c>
      <c r="E43" t="s">
        <v>64</v>
      </c>
      <c r="G43">
        <f>SECOND(E44-E43)</f>
        <v>32</v>
      </c>
      <c r="H43">
        <v>18</v>
      </c>
      <c r="K43">
        <v>18</v>
      </c>
    </row>
    <row r="44" spans="1:26" x14ac:dyDescent="0.25">
      <c r="A44">
        <v>199</v>
      </c>
      <c r="E44" t="s">
        <v>77</v>
      </c>
      <c r="G44">
        <f>SECOND(E45-E44)</f>
        <v>6</v>
      </c>
      <c r="H44">
        <v>20</v>
      </c>
      <c r="K44">
        <v>8</v>
      </c>
    </row>
    <row r="45" spans="1:26" x14ac:dyDescent="0.25">
      <c r="A45">
        <v>200</v>
      </c>
      <c r="E45" t="s">
        <v>69</v>
      </c>
      <c r="G45">
        <f>SECOND(E46-E45)</f>
        <v>22</v>
      </c>
      <c r="H45">
        <v>20</v>
      </c>
      <c r="K45">
        <v>0</v>
      </c>
    </row>
    <row r="46" spans="1:26" x14ac:dyDescent="0.25">
      <c r="A46">
        <v>200</v>
      </c>
      <c r="E46" t="s">
        <v>74</v>
      </c>
      <c r="G46">
        <f>SECOND(E47-E46)</f>
        <v>7</v>
      </c>
      <c r="H46">
        <v>20</v>
      </c>
    </row>
    <row r="47" spans="1:26" x14ac:dyDescent="0.25">
      <c r="A47">
        <v>201</v>
      </c>
      <c r="E47" t="s">
        <v>13</v>
      </c>
      <c r="G47">
        <f>SECOND(E48-E47)</f>
        <v>7</v>
      </c>
      <c r="H47">
        <v>21</v>
      </c>
    </row>
    <row r="48" spans="1:26" x14ac:dyDescent="0.25">
      <c r="A48">
        <v>204</v>
      </c>
      <c r="E48" t="s">
        <v>86</v>
      </c>
      <c r="G48">
        <f>SECOND(E49-E48)</f>
        <v>30</v>
      </c>
      <c r="H48">
        <v>21</v>
      </c>
      <c r="K48">
        <f>_xlfn.QUARTILE.EXC(H2:H101,1)</f>
        <v>9</v>
      </c>
    </row>
    <row r="49" spans="1:12" x14ac:dyDescent="0.25">
      <c r="A49">
        <v>204</v>
      </c>
      <c r="E49" t="s">
        <v>92</v>
      </c>
      <c r="G49">
        <f>SECOND(E50-E49)</f>
        <v>25</v>
      </c>
      <c r="H49">
        <v>22</v>
      </c>
      <c r="K49">
        <f>_xlfn.QUARTILE.EXC(H2:H101,2)</f>
        <v>23</v>
      </c>
    </row>
    <row r="50" spans="1:12" x14ac:dyDescent="0.25">
      <c r="A50">
        <v>205</v>
      </c>
      <c r="E50" t="s">
        <v>70</v>
      </c>
      <c r="G50">
        <f>SECOND(E51-E50)</f>
        <v>7</v>
      </c>
      <c r="H50">
        <v>23</v>
      </c>
      <c r="K50">
        <f>_xlfn.QUARTILE.EXC(H2:H101,3)</f>
        <v>37.75</v>
      </c>
    </row>
    <row r="51" spans="1:12" x14ac:dyDescent="0.25">
      <c r="A51">
        <v>205</v>
      </c>
      <c r="E51" t="s">
        <v>51</v>
      </c>
      <c r="G51">
        <f>SECOND(E52-E51)</f>
        <v>43</v>
      </c>
      <c r="H51">
        <v>23</v>
      </c>
    </row>
    <row r="52" spans="1:12" x14ac:dyDescent="0.25">
      <c r="A52">
        <v>205</v>
      </c>
      <c r="E52" t="s">
        <v>84</v>
      </c>
      <c r="G52">
        <f>SECOND(E53-E52)</f>
        <v>6</v>
      </c>
      <c r="H52">
        <v>23</v>
      </c>
    </row>
    <row r="53" spans="1:12" x14ac:dyDescent="0.25">
      <c r="A53">
        <v>205</v>
      </c>
      <c r="E53" t="s">
        <v>8</v>
      </c>
      <c r="G53">
        <f>SECOND(E54-E53)</f>
        <v>1</v>
      </c>
      <c r="H53">
        <v>24</v>
      </c>
    </row>
    <row r="54" spans="1:12" x14ac:dyDescent="0.25">
      <c r="A54">
        <v>206</v>
      </c>
      <c r="E54" t="s">
        <v>57</v>
      </c>
      <c r="G54">
        <f>SECOND(E55-E54)</f>
        <v>20</v>
      </c>
      <c r="H54">
        <v>25</v>
      </c>
    </row>
    <row r="55" spans="1:12" x14ac:dyDescent="0.25">
      <c r="A55">
        <v>208</v>
      </c>
      <c r="E55" t="s">
        <v>10</v>
      </c>
      <c r="G55">
        <f>SECOND(E56-E55)</f>
        <v>45</v>
      </c>
      <c r="H55">
        <v>25</v>
      </c>
    </row>
    <row r="56" spans="1:12" x14ac:dyDescent="0.25">
      <c r="A56">
        <v>208</v>
      </c>
      <c r="E56" t="s">
        <v>22</v>
      </c>
      <c r="G56">
        <f>SECOND(E57-E56)</f>
        <v>11</v>
      </c>
      <c r="H56">
        <v>26</v>
      </c>
      <c r="J56">
        <v>150</v>
      </c>
    </row>
    <row r="57" spans="1:12" x14ac:dyDescent="0.25">
      <c r="A57">
        <v>208</v>
      </c>
      <c r="E57" t="s">
        <v>19</v>
      </c>
      <c r="G57">
        <f>SECOND(E58-E57)</f>
        <v>17</v>
      </c>
      <c r="H57">
        <v>26</v>
      </c>
      <c r="J57">
        <v>173</v>
      </c>
      <c r="K57">
        <f>_xlfn.NORM.DIST(J57,K27,K28,TRUE)-_xlfn.NORM.DIST(J56,K27,K28,TRUE)</f>
        <v>0.11340868811499941</v>
      </c>
      <c r="L57">
        <f>PRODUCT(K57,100)</f>
        <v>11.340868811499941</v>
      </c>
    </row>
    <row r="58" spans="1:12" x14ac:dyDescent="0.25">
      <c r="A58">
        <v>209</v>
      </c>
      <c r="E58" t="s">
        <v>62</v>
      </c>
      <c r="G58">
        <f>SECOND(E59-E58)</f>
        <v>4</v>
      </c>
      <c r="H58">
        <v>26</v>
      </c>
      <c r="J58">
        <v>196</v>
      </c>
      <c r="K58">
        <f>_xlfn.NORM.DIST(J58,K27,K28,TRUE)-_xlfn.NORM.DIST(J57,K27,K28,TRUE)</f>
        <v>0.2394376868245639</v>
      </c>
      <c r="L58">
        <f t="shared" ref="L58:L61" si="0">PRODUCT(K58,100)</f>
        <v>23.94376868245639</v>
      </c>
    </row>
    <row r="59" spans="1:12" x14ac:dyDescent="0.25">
      <c r="A59">
        <v>210</v>
      </c>
      <c r="E59" t="s">
        <v>34</v>
      </c>
      <c r="G59">
        <f>SECOND(E60-E59)</f>
        <v>17</v>
      </c>
      <c r="H59">
        <v>28</v>
      </c>
      <c r="J59">
        <v>219</v>
      </c>
      <c r="K59">
        <f>_xlfn.NORM.DIST(J59,K27,K28,TRUE)-_xlfn.NORM.DIST(J58,K27,K28,TRUE)</f>
        <v>0.29316049637828034</v>
      </c>
      <c r="L59">
        <f t="shared" si="0"/>
        <v>29.316049637828034</v>
      </c>
    </row>
    <row r="60" spans="1:12" x14ac:dyDescent="0.25">
      <c r="A60">
        <v>210</v>
      </c>
      <c r="E60" t="s">
        <v>93</v>
      </c>
      <c r="G60">
        <f>SECOND(E61-E60)</f>
        <v>7</v>
      </c>
      <c r="H60">
        <v>29</v>
      </c>
      <c r="J60">
        <v>242</v>
      </c>
      <c r="K60">
        <f>_xlfn.NORM.DIST(J60,K27,K28,TRUE)-_xlfn.NORM.DIST(J59,K27,K28,TRUE)</f>
        <v>0.2082177473714657</v>
      </c>
      <c r="L60">
        <f>PRODUCT(K60,100)</f>
        <v>20.821774737146569</v>
      </c>
    </row>
    <row r="61" spans="1:12" x14ac:dyDescent="0.25">
      <c r="A61">
        <v>211</v>
      </c>
      <c r="E61" t="s">
        <v>23</v>
      </c>
      <c r="G61">
        <f>SECOND(E62-E61)</f>
        <v>23</v>
      </c>
      <c r="H61">
        <v>30</v>
      </c>
      <c r="J61">
        <v>265</v>
      </c>
      <c r="K61">
        <f>_xlfn.NORM.DIST(J61,K27,K28,TRUE)-_xlfn.NORM.DIST(J60,K27,K28,TRUE)</f>
        <v>8.5744584676135549E-2</v>
      </c>
      <c r="L61">
        <f t="shared" si="0"/>
        <v>8.5744584676135549</v>
      </c>
    </row>
    <row r="62" spans="1:12" x14ac:dyDescent="0.25">
      <c r="A62">
        <v>211</v>
      </c>
      <c r="E62" t="s">
        <v>56</v>
      </c>
      <c r="G62">
        <f>SECOND(E63-E62)</f>
        <v>23</v>
      </c>
      <c r="H62">
        <v>30</v>
      </c>
    </row>
    <row r="63" spans="1:12" x14ac:dyDescent="0.25">
      <c r="A63">
        <v>215</v>
      </c>
      <c r="E63" t="s">
        <v>79</v>
      </c>
      <c r="G63">
        <f>SECOND(E64-E63)</f>
        <v>18</v>
      </c>
      <c r="H63">
        <v>30</v>
      </c>
      <c r="K63">
        <f>SUM(K57:K61)</f>
        <v>0.93996920336544487</v>
      </c>
    </row>
    <row r="64" spans="1:12" x14ac:dyDescent="0.25">
      <c r="A64">
        <v>216</v>
      </c>
      <c r="E64" t="s">
        <v>61</v>
      </c>
      <c r="G64">
        <f>SECOND(E65-E64)</f>
        <v>3</v>
      </c>
      <c r="H64">
        <v>30</v>
      </c>
    </row>
    <row r="65" spans="1:12" x14ac:dyDescent="0.25">
      <c r="A65">
        <v>217</v>
      </c>
      <c r="E65" t="s">
        <v>49</v>
      </c>
      <c r="G65">
        <f>SECOND(E66-E65)</f>
        <v>29</v>
      </c>
      <c r="H65">
        <v>31</v>
      </c>
      <c r="J65">
        <v>0.17</v>
      </c>
      <c r="K65">
        <v>0.11340868811499941</v>
      </c>
      <c r="L65">
        <f>PRODUCT(K65,100)</f>
        <v>11.340868811499941</v>
      </c>
    </row>
    <row r="66" spans="1:12" x14ac:dyDescent="0.25">
      <c r="A66">
        <v>217</v>
      </c>
      <c r="E66" t="s">
        <v>9</v>
      </c>
      <c r="G66">
        <f>SECOND(E67-E66)</f>
        <v>31</v>
      </c>
      <c r="H66">
        <v>31</v>
      </c>
      <c r="J66">
        <v>0.23</v>
      </c>
      <c r="K66">
        <v>0.24943768682456399</v>
      </c>
      <c r="L66">
        <f t="shared" ref="L66:L69" si="1">PRODUCT(K66,100)</f>
        <v>24.943768682456398</v>
      </c>
    </row>
    <row r="67" spans="1:12" x14ac:dyDescent="0.25">
      <c r="A67">
        <v>217</v>
      </c>
      <c r="E67" t="s">
        <v>98</v>
      </c>
      <c r="G67">
        <f>SECOND(E68-E67)</f>
        <v>35</v>
      </c>
      <c r="H67">
        <v>31</v>
      </c>
      <c r="J67">
        <v>0.28999999999999998</v>
      </c>
      <c r="K67">
        <v>0.29316049637828034</v>
      </c>
      <c r="L67">
        <f t="shared" si="1"/>
        <v>29.316049637828034</v>
      </c>
    </row>
    <row r="68" spans="1:12" x14ac:dyDescent="0.25">
      <c r="A68">
        <v>218</v>
      </c>
      <c r="E68" t="s">
        <v>27</v>
      </c>
      <c r="G68">
        <f>SECOND(E69-E68)</f>
        <v>13</v>
      </c>
      <c r="H68">
        <v>31</v>
      </c>
      <c r="J68">
        <v>0.17</v>
      </c>
      <c r="K68">
        <v>0.238217747371466</v>
      </c>
      <c r="L68">
        <f t="shared" si="1"/>
        <v>23.821774737146601</v>
      </c>
    </row>
    <row r="69" spans="1:12" x14ac:dyDescent="0.25">
      <c r="A69">
        <v>218</v>
      </c>
      <c r="E69" t="s">
        <v>83</v>
      </c>
      <c r="G69">
        <f>SECOND(E70-E69)</f>
        <v>20</v>
      </c>
      <c r="H69">
        <v>32</v>
      </c>
      <c r="J69">
        <v>0.14000000000000001</v>
      </c>
      <c r="K69">
        <v>0.105775384676135</v>
      </c>
      <c r="L69">
        <f t="shared" si="1"/>
        <v>10.577538467613499</v>
      </c>
    </row>
    <row r="70" spans="1:12" x14ac:dyDescent="0.25">
      <c r="A70">
        <v>219</v>
      </c>
      <c r="E70" t="s">
        <v>55</v>
      </c>
      <c r="G70">
        <f>SECOND(E71-E70)</f>
        <v>5</v>
      </c>
      <c r="H70">
        <v>32</v>
      </c>
    </row>
    <row r="71" spans="1:12" x14ac:dyDescent="0.25">
      <c r="A71">
        <v>221</v>
      </c>
      <c r="E71" t="s">
        <v>40</v>
      </c>
      <c r="G71">
        <f>SECOND(E72-E71)</f>
        <v>46</v>
      </c>
      <c r="H71">
        <v>32</v>
      </c>
      <c r="K71">
        <f>SUM(K65:K69)</f>
        <v>1.0000000033654446</v>
      </c>
      <c r="L71">
        <f>SUM(L65:L69)</f>
        <v>100.00000033654446</v>
      </c>
    </row>
    <row r="72" spans="1:12" x14ac:dyDescent="0.25">
      <c r="A72">
        <v>222</v>
      </c>
      <c r="E72" t="s">
        <v>52</v>
      </c>
      <c r="G72">
        <f>SECOND(E73-E72)</f>
        <v>2</v>
      </c>
      <c r="H72">
        <v>33</v>
      </c>
    </row>
    <row r="73" spans="1:12" x14ac:dyDescent="0.25">
      <c r="A73">
        <v>223</v>
      </c>
      <c r="E73" t="s">
        <v>17</v>
      </c>
      <c r="G73">
        <f>SECOND(E74-E73)</f>
        <v>44</v>
      </c>
      <c r="H73">
        <v>35</v>
      </c>
    </row>
    <row r="74" spans="1:12" x14ac:dyDescent="0.25">
      <c r="A74">
        <v>223</v>
      </c>
      <c r="E74" t="s">
        <v>66</v>
      </c>
      <c r="G74">
        <f>SECOND(E75-E74)</f>
        <v>8</v>
      </c>
      <c r="H74">
        <v>35</v>
      </c>
    </row>
    <row r="75" spans="1:12" x14ac:dyDescent="0.25">
      <c r="A75">
        <v>224</v>
      </c>
      <c r="E75" t="s">
        <v>11</v>
      </c>
      <c r="G75">
        <f>SECOND(E76-E75)</f>
        <v>9</v>
      </c>
      <c r="H75">
        <v>36</v>
      </c>
    </row>
    <row r="76" spans="1:12" x14ac:dyDescent="0.25">
      <c r="A76">
        <v>225</v>
      </c>
      <c r="E76" t="s">
        <v>72</v>
      </c>
      <c r="G76">
        <f>SECOND(E77-E76)</f>
        <v>25</v>
      </c>
      <c r="H76">
        <v>37</v>
      </c>
    </row>
    <row r="77" spans="1:12" x14ac:dyDescent="0.25">
      <c r="A77">
        <v>226</v>
      </c>
      <c r="E77" s="1">
        <v>0.40515046296296298</v>
      </c>
      <c r="G77">
        <f>SECOND(E78-E77)</f>
        <v>9</v>
      </c>
      <c r="H77">
        <v>38</v>
      </c>
    </row>
    <row r="78" spans="1:12" x14ac:dyDescent="0.25">
      <c r="A78">
        <v>227</v>
      </c>
      <c r="E78" t="s">
        <v>6</v>
      </c>
      <c r="G78">
        <f>SECOND(E79-E78)</f>
        <v>11</v>
      </c>
      <c r="H78">
        <v>38</v>
      </c>
    </row>
    <row r="79" spans="1:12" x14ac:dyDescent="0.25">
      <c r="A79">
        <v>229</v>
      </c>
      <c r="E79" t="s">
        <v>65</v>
      </c>
      <c r="G79">
        <f>SECOND(E80-E79)</f>
        <v>32</v>
      </c>
      <c r="H79">
        <v>39</v>
      </c>
    </row>
    <row r="80" spans="1:12" x14ac:dyDescent="0.25">
      <c r="A80">
        <v>235</v>
      </c>
      <c r="E80" t="s">
        <v>80</v>
      </c>
      <c r="G80">
        <f>SECOND(E81-E80)</f>
        <v>2</v>
      </c>
      <c r="H80">
        <v>39</v>
      </c>
    </row>
    <row r="81" spans="1:8" x14ac:dyDescent="0.25">
      <c r="A81">
        <v>235</v>
      </c>
      <c r="E81" t="s">
        <v>14</v>
      </c>
      <c r="G81">
        <f>SECOND(E82-E81)</f>
        <v>52</v>
      </c>
      <c r="H81">
        <v>40</v>
      </c>
    </row>
    <row r="82" spans="1:8" x14ac:dyDescent="0.25">
      <c r="A82">
        <v>236</v>
      </c>
      <c r="E82" t="s">
        <v>26</v>
      </c>
      <c r="G82">
        <f>SECOND(E83-E82)</f>
        <v>11</v>
      </c>
      <c r="H82">
        <v>41</v>
      </c>
    </row>
    <row r="83" spans="1:8" x14ac:dyDescent="0.25">
      <c r="A83">
        <v>238</v>
      </c>
      <c r="E83" t="s">
        <v>33</v>
      </c>
      <c r="G83">
        <f>SECOND(E84-E83)</f>
        <v>33</v>
      </c>
      <c r="H83">
        <v>42</v>
      </c>
    </row>
    <row r="84" spans="1:8" x14ac:dyDescent="0.25">
      <c r="A84">
        <v>238</v>
      </c>
      <c r="E84" t="s">
        <v>4</v>
      </c>
      <c r="G84">
        <f>SECOND(E85-E84)</f>
        <v>26</v>
      </c>
      <c r="H84">
        <v>43</v>
      </c>
    </row>
    <row r="85" spans="1:8" x14ac:dyDescent="0.25">
      <c r="A85">
        <v>239</v>
      </c>
      <c r="E85" t="s">
        <v>48</v>
      </c>
      <c r="G85">
        <f>SECOND(E86-E85)</f>
        <v>26</v>
      </c>
      <c r="H85">
        <v>44</v>
      </c>
    </row>
    <row r="86" spans="1:8" x14ac:dyDescent="0.25">
      <c r="A86">
        <v>239</v>
      </c>
      <c r="E86" t="s">
        <v>95</v>
      </c>
      <c r="G86">
        <f>SECOND(E87-E86)</f>
        <v>54</v>
      </c>
      <c r="H86">
        <v>44</v>
      </c>
    </row>
    <row r="87" spans="1:8" x14ac:dyDescent="0.25">
      <c r="A87">
        <v>239</v>
      </c>
      <c r="E87" t="s">
        <v>38</v>
      </c>
      <c r="G87">
        <f>SECOND(E88-E87)</f>
        <v>32</v>
      </c>
      <c r="H87">
        <v>45</v>
      </c>
    </row>
    <row r="88" spans="1:8" x14ac:dyDescent="0.25">
      <c r="A88">
        <v>245</v>
      </c>
      <c r="E88" t="s">
        <v>20</v>
      </c>
      <c r="G88">
        <f>SECOND(E89-E88)</f>
        <v>30</v>
      </c>
      <c r="H88">
        <v>45</v>
      </c>
    </row>
    <row r="89" spans="1:8" x14ac:dyDescent="0.25">
      <c r="A89">
        <v>247</v>
      </c>
      <c r="E89" t="s">
        <v>99</v>
      </c>
      <c r="G89">
        <f>SECOND(E90-E89)</f>
        <v>3</v>
      </c>
      <c r="H89">
        <v>45</v>
      </c>
    </row>
    <row r="90" spans="1:8" x14ac:dyDescent="0.25">
      <c r="A90">
        <v>249</v>
      </c>
      <c r="E90" t="s">
        <v>91</v>
      </c>
      <c r="G90">
        <f>SECOND(E91-E90)</f>
        <v>4</v>
      </c>
      <c r="H90">
        <v>46</v>
      </c>
    </row>
    <row r="91" spans="1:8" x14ac:dyDescent="0.25">
      <c r="A91">
        <v>249</v>
      </c>
      <c r="E91" t="s">
        <v>76</v>
      </c>
      <c r="G91">
        <f>SECOND(E92-E91)</f>
        <v>39</v>
      </c>
      <c r="H91">
        <v>47</v>
      </c>
    </row>
    <row r="92" spans="1:8" x14ac:dyDescent="0.25">
      <c r="A92">
        <v>251</v>
      </c>
      <c r="E92" t="s">
        <v>81</v>
      </c>
      <c r="G92">
        <f>SECOND(E93-E92)</f>
        <v>21</v>
      </c>
      <c r="H92">
        <v>47</v>
      </c>
    </row>
    <row r="93" spans="1:8" x14ac:dyDescent="0.25">
      <c r="A93">
        <v>251</v>
      </c>
      <c r="E93" t="s">
        <v>12</v>
      </c>
      <c r="G93">
        <f>SECOND(E94-E93)</f>
        <v>15</v>
      </c>
      <c r="H93">
        <v>47</v>
      </c>
    </row>
    <row r="94" spans="1:8" x14ac:dyDescent="0.25">
      <c r="A94">
        <v>251</v>
      </c>
      <c r="E94" t="s">
        <v>54</v>
      </c>
      <c r="G94">
        <f>SECOND(E95-E94)</f>
        <v>56</v>
      </c>
      <c r="H94">
        <v>50</v>
      </c>
    </row>
    <row r="95" spans="1:8" x14ac:dyDescent="0.25">
      <c r="A95">
        <v>252</v>
      </c>
      <c r="E95" t="s">
        <v>37</v>
      </c>
      <c r="G95">
        <f>SECOND(E96-E95)</f>
        <v>21</v>
      </c>
      <c r="H95">
        <v>51</v>
      </c>
    </row>
    <row r="96" spans="1:8" x14ac:dyDescent="0.25">
      <c r="A96">
        <v>252</v>
      </c>
      <c r="E96" t="s">
        <v>45</v>
      </c>
      <c r="G96">
        <f>SECOND(E97-E96)</f>
        <v>14</v>
      </c>
      <c r="H96">
        <v>52</v>
      </c>
    </row>
    <row r="97" spans="1:8" x14ac:dyDescent="0.25">
      <c r="A97">
        <v>254</v>
      </c>
      <c r="E97" t="s">
        <v>71</v>
      </c>
      <c r="G97">
        <f>SECOND(E98-E97)</f>
        <v>18</v>
      </c>
      <c r="H97">
        <v>54</v>
      </c>
    </row>
    <row r="98" spans="1:8" x14ac:dyDescent="0.25">
      <c r="A98">
        <v>255</v>
      </c>
      <c r="E98" t="s">
        <v>90</v>
      </c>
      <c r="G98">
        <f>SECOND(E99-E98)</f>
        <v>31</v>
      </c>
      <c r="H98">
        <v>54</v>
      </c>
    </row>
    <row r="99" spans="1:8" x14ac:dyDescent="0.25">
      <c r="A99">
        <v>256</v>
      </c>
      <c r="E99" t="s">
        <v>18</v>
      </c>
      <c r="G99">
        <f>SECOND(E100-E99)</f>
        <v>45</v>
      </c>
      <c r="H99">
        <v>56</v>
      </c>
    </row>
    <row r="100" spans="1:8" x14ac:dyDescent="0.25">
      <c r="A100">
        <v>260</v>
      </c>
      <c r="E100" t="s">
        <v>59</v>
      </c>
      <c r="G100">
        <f>SECOND(E101-E100)</f>
        <v>42</v>
      </c>
      <c r="H100">
        <v>56</v>
      </c>
    </row>
    <row r="101" spans="1:8" x14ac:dyDescent="0.25">
      <c r="A101">
        <v>260</v>
      </c>
      <c r="E101" t="s">
        <v>50</v>
      </c>
      <c r="G101">
        <f>SECOND(E102-E101)</f>
        <v>5</v>
      </c>
      <c r="H101">
        <v>58</v>
      </c>
    </row>
    <row r="102" spans="1:8" x14ac:dyDescent="0.25">
      <c r="E102" t="s">
        <v>41</v>
      </c>
    </row>
    <row r="104" spans="1:8" x14ac:dyDescent="0.25">
      <c r="A104">
        <f>GEOMEAN(A2:A101)</f>
        <v>202.26889307922107</v>
      </c>
    </row>
  </sheetData>
  <sortState xmlns:xlrd2="http://schemas.microsoft.com/office/spreadsheetml/2017/richdata2" ref="H2:H101">
    <sortCondition ref="H2:H101"/>
  </sortState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Faulkner</cp:lastModifiedBy>
  <dcterms:created xsi:type="dcterms:W3CDTF">2022-11-03T19:05:43Z</dcterms:created>
  <dcterms:modified xsi:type="dcterms:W3CDTF">2022-11-22T02:09:06Z</dcterms:modified>
</cp:coreProperties>
</file>