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STICA GA\"/>
    </mc:Choice>
  </mc:AlternateContent>
  <xr:revisionPtr revIDLastSave="0" documentId="13_ncr:1_{FBA7435C-1632-4903-B0C6-3044E72DC9CC}" xr6:coauthVersionLast="47" xr6:coauthVersionMax="47" xr10:uidLastSave="{00000000-0000-0000-0000-000000000000}"/>
  <bookViews>
    <workbookView xWindow="-120" yWindow="-120" windowWidth="20730" windowHeight="11160" activeTab="1" xr2:uid="{C2DDC6EE-AC08-43FA-B8E9-597E526D6331}"/>
  </bookViews>
  <sheets>
    <sheet name="BITACORA GENERAL" sheetId="1" r:id="rId1"/>
    <sheet name="E+H" sheetId="5" r:id="rId2"/>
    <sheet name="NEXUS" sheetId="2" r:id="rId3"/>
    <sheet name="TGF" sheetId="8" r:id="rId4"/>
    <sheet name="COMISON 3%" sheetId="7" r:id="rId5"/>
    <sheet name="AD PROMOTIONS (rey)" sheetId="6" r:id="rId6"/>
    <sheet name="ORFRA" sheetId="3" r:id="rId7"/>
    <sheet name="SIGFRA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0" i="1"/>
  <c r="K31" i="1"/>
  <c r="K45" i="1"/>
  <c r="H6" i="8"/>
  <c r="K35" i="1"/>
  <c r="K34" i="1"/>
  <c r="K33" i="1"/>
  <c r="H4" i="8"/>
  <c r="H5" i="8"/>
  <c r="H3" i="8"/>
  <c r="K42" i="1"/>
  <c r="K43" i="1"/>
  <c r="K44" i="1"/>
  <c r="K41" i="1"/>
  <c r="K36" i="1"/>
  <c r="K32" i="1"/>
  <c r="K37" i="1"/>
  <c r="K38" i="1"/>
  <c r="K26" i="1"/>
  <c r="K25" i="1"/>
  <c r="K21" i="1"/>
  <c r="K20" i="1"/>
  <c r="K28" i="1"/>
  <c r="K29" i="1"/>
  <c r="J17" i="1"/>
  <c r="K17" i="1" s="1"/>
  <c r="K16" i="1"/>
  <c r="K19" i="1"/>
  <c r="K22" i="1"/>
  <c r="K23" i="1"/>
  <c r="K24" i="1"/>
  <c r="K27" i="1"/>
  <c r="K6" i="1"/>
  <c r="K9" i="1"/>
  <c r="K8" i="1"/>
  <c r="K7" i="1"/>
  <c r="K4" i="1"/>
  <c r="K5" i="1"/>
  <c r="K10" i="1"/>
  <c r="K11" i="1"/>
  <c r="K12" i="1"/>
  <c r="K13" i="1"/>
  <c r="K14" i="1"/>
  <c r="K15" i="1"/>
  <c r="K18" i="1"/>
  <c r="K3" i="1"/>
  <c r="L29" i="1" l="1"/>
</calcChain>
</file>

<file path=xl/sharedStrings.xml><?xml version="1.0" encoding="utf-8"?>
<sst xmlns="http://schemas.openxmlformats.org/spreadsheetml/2006/main" count="480" uniqueCount="126">
  <si>
    <t>DESTINO</t>
  </si>
  <si>
    <t xml:space="preserve">COSTO </t>
  </si>
  <si>
    <t>FECHA DE PAGO</t>
  </si>
  <si>
    <t xml:space="preserve">FECHA </t>
  </si>
  <si>
    <t xml:space="preserve">GUIA NEXUS </t>
  </si>
  <si>
    <t xml:space="preserve">CDMX - Marinela Mty </t>
  </si>
  <si>
    <t xml:space="preserve">Querétaro - Vol </t>
  </si>
  <si>
    <t>Atlacomulco - Vol</t>
  </si>
  <si>
    <t>036-18428874</t>
  </si>
  <si>
    <t>FACTURA</t>
  </si>
  <si>
    <t>PAGO A TGF</t>
  </si>
  <si>
    <t xml:space="preserve"> Puebla -  Chihuahua</t>
  </si>
  <si>
    <t>CLIENTE</t>
  </si>
  <si>
    <t>Tultipark - Aeropuerto</t>
  </si>
  <si>
    <t>NEXUS</t>
  </si>
  <si>
    <t>UNIDAD</t>
  </si>
  <si>
    <t>Rabon</t>
  </si>
  <si>
    <t>Galas - Aeropuerto</t>
  </si>
  <si>
    <t>Torton</t>
  </si>
  <si>
    <t>MTY - GDL</t>
  </si>
  <si>
    <t xml:space="preserve">Toluca - Monterrey </t>
  </si>
  <si>
    <t xml:space="preserve">MTY - CHIHUAHUA </t>
  </si>
  <si>
    <t>FECHA</t>
  </si>
  <si>
    <t>CARGA</t>
  </si>
  <si>
    <t>DESCARGA</t>
  </si>
  <si>
    <t>LINEA</t>
  </si>
  <si>
    <t>COSTO</t>
  </si>
  <si>
    <t>PAGO</t>
  </si>
  <si>
    <t>INGRESO FINAL</t>
  </si>
  <si>
    <t>ORFRA</t>
  </si>
  <si>
    <t>Chihuahua</t>
  </si>
  <si>
    <t xml:space="preserve"> Puebla</t>
  </si>
  <si>
    <t>Aeropuerto</t>
  </si>
  <si>
    <t>Tultipark</t>
  </si>
  <si>
    <t>Galas</t>
  </si>
  <si>
    <t>CDMX - GDL</t>
  </si>
  <si>
    <t>GDL - CDMX</t>
  </si>
  <si>
    <t>GA</t>
  </si>
  <si>
    <t xml:space="preserve">Torton </t>
  </si>
  <si>
    <t>139-72125421</t>
  </si>
  <si>
    <t>GDL - AEROPUERTO (local)</t>
  </si>
  <si>
    <t>Guadalajara</t>
  </si>
  <si>
    <t>Monterrey</t>
  </si>
  <si>
    <t>Toluca</t>
  </si>
  <si>
    <t>LIZ</t>
  </si>
  <si>
    <t>Guadalajara - Monterrey</t>
  </si>
  <si>
    <t>Trailer</t>
  </si>
  <si>
    <t>Tlalnepantla</t>
  </si>
  <si>
    <t>Puebla</t>
  </si>
  <si>
    <t xml:space="preserve">Tlalnepantla - Puebla </t>
  </si>
  <si>
    <t>SIGFRA</t>
  </si>
  <si>
    <t>Dos bocas, Tabasco</t>
  </si>
  <si>
    <t>TGF</t>
  </si>
  <si>
    <t>S/F</t>
  </si>
  <si>
    <t>Movimiento en Falso</t>
  </si>
  <si>
    <t xml:space="preserve">Naucalpan </t>
  </si>
  <si>
    <t>Naucalpan - Guadalajara</t>
  </si>
  <si>
    <t xml:space="preserve">EVIDENCIAS </t>
  </si>
  <si>
    <t>ENTREGADA</t>
  </si>
  <si>
    <t>E+H</t>
  </si>
  <si>
    <t>PUEBLA</t>
  </si>
  <si>
    <t>Laboratorio</t>
  </si>
  <si>
    <t>BUCIO</t>
  </si>
  <si>
    <t xml:space="preserve">Cuautitlan </t>
  </si>
  <si>
    <t xml:space="preserve">Chiapas </t>
  </si>
  <si>
    <t>AD PROMO</t>
  </si>
  <si>
    <t xml:space="preserve">Distintos puntos </t>
  </si>
  <si>
    <t>local</t>
  </si>
  <si>
    <t xml:space="preserve">recoleccion y entrega </t>
  </si>
  <si>
    <t>Tlanepark</t>
  </si>
  <si>
    <t xml:space="preserve">Tultitlan </t>
  </si>
  <si>
    <t>Local</t>
  </si>
  <si>
    <t>Atitalaquia</t>
  </si>
  <si>
    <t>Campeche</t>
  </si>
  <si>
    <t>Queretaro</t>
  </si>
  <si>
    <t>Tlanepark - Monterrey</t>
  </si>
  <si>
    <t>Tultitlan - Monterrey</t>
  </si>
  <si>
    <t>LOCAL</t>
  </si>
  <si>
    <t>MONTERREY</t>
  </si>
  <si>
    <t>CDMX</t>
  </si>
  <si>
    <t>FRAUSTO</t>
  </si>
  <si>
    <t>KAREN</t>
  </si>
  <si>
    <t>GUADALAJARA</t>
  </si>
  <si>
    <t>3.5</t>
  </si>
  <si>
    <t>Auto</t>
  </si>
  <si>
    <t>COMISION</t>
  </si>
  <si>
    <t>1.5</t>
  </si>
  <si>
    <t>QUERETARO</t>
  </si>
  <si>
    <t>TUXTEPEC</t>
  </si>
  <si>
    <t>ACAPULCO</t>
  </si>
  <si>
    <t>ADELANTO</t>
  </si>
  <si>
    <t>DEBEN</t>
  </si>
  <si>
    <t>JULIO</t>
  </si>
  <si>
    <t>-</t>
  </si>
  <si>
    <t>TOLUCA</t>
  </si>
  <si>
    <t>GDL - TOL</t>
  </si>
  <si>
    <t>SN LUIS - GDL</t>
  </si>
  <si>
    <t>MERIDA</t>
  </si>
  <si>
    <t>RODRIGUEZ</t>
  </si>
  <si>
    <t>DURANGO</t>
  </si>
  <si>
    <t>SLP - GDL</t>
  </si>
  <si>
    <t>CDMX - MTY</t>
  </si>
  <si>
    <t>CDMX - DUR</t>
  </si>
  <si>
    <t>TUXPAN</t>
  </si>
  <si>
    <t>6338.64</t>
  </si>
  <si>
    <t>CDMX - Tuxpan</t>
  </si>
  <si>
    <t>Tuxpan - CDMX</t>
  </si>
  <si>
    <t>MTY</t>
  </si>
  <si>
    <t>NVO LEON</t>
  </si>
  <si>
    <t xml:space="preserve">NVO LEON </t>
  </si>
  <si>
    <t>LABORATORIO</t>
  </si>
  <si>
    <t>REY</t>
  </si>
  <si>
    <t>PARQUE INDUSTRIAL</t>
  </si>
  <si>
    <t>MOCTEZUMA</t>
  </si>
  <si>
    <t xml:space="preserve">TULTITLAN </t>
  </si>
  <si>
    <t>TLALNEPANTLA</t>
  </si>
  <si>
    <t>CDMX LOCAL</t>
  </si>
  <si>
    <t xml:space="preserve">CDMX - NVO LEON </t>
  </si>
  <si>
    <t xml:space="preserve"> NVO LEON - CDMX</t>
  </si>
  <si>
    <t>CDMX - QUERETARO</t>
  </si>
  <si>
    <t>QUERETARO - CDMX</t>
  </si>
  <si>
    <t>CARO</t>
  </si>
  <si>
    <t>ALEXIS</t>
  </si>
  <si>
    <t>PARQUE INDUSTRIAL -MOCTEZUMA</t>
  </si>
  <si>
    <t>MOCTEZUMA - PARQUE INDUSTRIAL</t>
  </si>
  <si>
    <t>ENVIADA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</si>
</sst>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_-[$$-80A]* #,##0.00_-;\-[$$-80A]* #,##0.00_-;_-[$$-80A]* &quot;-&quot;??_-;_-@_-"/>
    <numFmt numFmtId="168" formatCode="[$$-80A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0" xfId="0" applyNumberFormat="1"/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64" fontId="0" fillId="0" borderId="0" xfId="0" applyNumberFormat="1" applyFill="1"/>
    <xf numFmtId="165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167" fontId="0" fillId="0" borderId="1" xfId="1" applyNumberFormat="1" applyFont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Border="1"/>
    <xf numFmtId="167" fontId="1" fillId="0" borderId="1" xfId="0" applyNumberFormat="1" applyFont="1" applyBorder="1" applyAlignment="1">
      <alignment horizontal="center" vertical="center"/>
    </xf>
    <xf numFmtId="167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68" fontId="1" fillId="0" borderId="1" xfId="2" applyNumberFormat="1" applyFont="1" applyFill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493F-1437-46C7-85AA-E0C40141A2A1}">
  <dimension ref="A1:L62"/>
  <sheetViews>
    <sheetView topLeftCell="A41" workbookViewId="0">
      <selection activeCell="G54" sqref="G54"/>
    </sheetView>
  </sheetViews>
  <sheetFormatPr baseColWidth="10" defaultRowHeight="15" x14ac:dyDescent="0.25"/>
  <cols>
    <col min="1" max="2" width="11.42578125" style="23"/>
    <col min="3" max="3" width="15.140625" style="23" customWidth="1"/>
    <col min="4" max="4" width="12.5703125" style="24" customWidth="1"/>
    <col min="5" max="5" width="21.5703125" style="23" customWidth="1"/>
    <col min="6" max="6" width="22.7109375" style="23" customWidth="1"/>
    <col min="7" max="7" width="14" style="23" customWidth="1"/>
    <col min="8" max="8" width="15.140625" style="24" bestFit="1" customWidth="1"/>
    <col min="9" max="9" width="14.5703125" style="38" customWidth="1"/>
    <col min="10" max="10" width="14.28515625" style="38" customWidth="1"/>
    <col min="11" max="11" width="15.7109375" style="37" customWidth="1"/>
    <col min="12" max="12" width="15.7109375" style="38" customWidth="1"/>
    <col min="13" max="13" width="20.85546875" style="23" bestFit="1" customWidth="1"/>
    <col min="14" max="14" width="16" style="23" customWidth="1"/>
    <col min="15" max="16384" width="11.42578125" style="23"/>
  </cols>
  <sheetData>
    <row r="1" spans="1:12" x14ac:dyDescent="0.25">
      <c r="D1" s="23"/>
    </row>
    <row r="2" spans="1:12" x14ac:dyDescent="0.25">
      <c r="B2" s="27" t="s">
        <v>22</v>
      </c>
      <c r="C2" s="27" t="s">
        <v>12</v>
      </c>
      <c r="D2" s="27" t="s">
        <v>15</v>
      </c>
      <c r="E2" s="27" t="s">
        <v>23</v>
      </c>
      <c r="F2" s="27" t="s">
        <v>24</v>
      </c>
      <c r="G2" s="27" t="s">
        <v>25</v>
      </c>
      <c r="H2" s="30" t="s">
        <v>9</v>
      </c>
      <c r="I2" s="39" t="s">
        <v>26</v>
      </c>
      <c r="J2" s="39" t="s">
        <v>27</v>
      </c>
      <c r="K2" s="40" t="s">
        <v>28</v>
      </c>
    </row>
    <row r="3" spans="1:12" x14ac:dyDescent="0.25">
      <c r="B3" s="6">
        <v>44270</v>
      </c>
      <c r="C3" s="7" t="s">
        <v>14</v>
      </c>
      <c r="D3" s="7" t="s">
        <v>16</v>
      </c>
      <c r="E3" s="8" t="s">
        <v>31</v>
      </c>
      <c r="F3" s="9" t="s">
        <v>30</v>
      </c>
      <c r="G3" s="25" t="s">
        <v>37</v>
      </c>
      <c r="H3" s="10">
        <v>1</v>
      </c>
      <c r="I3" s="35">
        <v>54880</v>
      </c>
      <c r="J3" s="35">
        <v>0</v>
      </c>
      <c r="K3" s="41">
        <f>I3-J3</f>
        <v>54880</v>
      </c>
    </row>
    <row r="4" spans="1:12" x14ac:dyDescent="0.25">
      <c r="B4" s="6">
        <v>44273</v>
      </c>
      <c r="C4" s="7" t="s">
        <v>14</v>
      </c>
      <c r="D4" s="7">
        <v>1.5</v>
      </c>
      <c r="E4" s="8" t="s">
        <v>33</v>
      </c>
      <c r="F4" s="9" t="s">
        <v>32</v>
      </c>
      <c r="G4" s="25" t="s">
        <v>37</v>
      </c>
      <c r="H4" s="10">
        <v>2</v>
      </c>
      <c r="I4" s="35">
        <v>1568</v>
      </c>
      <c r="J4" s="42">
        <v>0</v>
      </c>
      <c r="K4" s="41">
        <f t="shared" ref="K4:K18" si="0">I4-J4</f>
        <v>1568</v>
      </c>
    </row>
    <row r="5" spans="1:12" x14ac:dyDescent="0.25">
      <c r="B5" s="6">
        <v>44278</v>
      </c>
      <c r="C5" s="7" t="s">
        <v>14</v>
      </c>
      <c r="D5" s="7">
        <v>1.5</v>
      </c>
      <c r="E5" s="8" t="s">
        <v>34</v>
      </c>
      <c r="F5" s="9" t="s">
        <v>32</v>
      </c>
      <c r="G5" s="25" t="s">
        <v>37</v>
      </c>
      <c r="H5" s="10">
        <v>3</v>
      </c>
      <c r="I5" s="35">
        <v>1344</v>
      </c>
      <c r="J5" s="36">
        <v>0</v>
      </c>
      <c r="K5" s="41">
        <f t="shared" si="0"/>
        <v>1344</v>
      </c>
    </row>
    <row r="6" spans="1:12" x14ac:dyDescent="0.25">
      <c r="B6" s="11">
        <v>44286</v>
      </c>
      <c r="C6" s="11" t="s">
        <v>14</v>
      </c>
      <c r="D6" s="10">
        <v>1.5</v>
      </c>
      <c r="E6" s="8" t="s">
        <v>33</v>
      </c>
      <c r="F6" s="9" t="s">
        <v>32</v>
      </c>
      <c r="G6" s="11" t="s">
        <v>37</v>
      </c>
      <c r="H6" s="85">
        <v>9</v>
      </c>
      <c r="I6" s="35">
        <v>1568</v>
      </c>
      <c r="J6" s="36">
        <v>0</v>
      </c>
      <c r="K6" s="41">
        <f t="shared" si="0"/>
        <v>1568</v>
      </c>
    </row>
    <row r="7" spans="1:12" x14ac:dyDescent="0.25">
      <c r="B7" s="19">
        <v>44286</v>
      </c>
      <c r="C7" s="7" t="s">
        <v>14</v>
      </c>
      <c r="D7" s="20" t="s">
        <v>18</v>
      </c>
      <c r="E7" s="21" t="s">
        <v>42</v>
      </c>
      <c r="F7" s="22" t="s">
        <v>41</v>
      </c>
      <c r="G7" s="25" t="s">
        <v>44</v>
      </c>
      <c r="H7" s="86"/>
      <c r="I7" s="34">
        <v>22000</v>
      </c>
      <c r="J7" s="36">
        <v>13000</v>
      </c>
      <c r="K7" s="41">
        <f>I7-J7</f>
        <v>9000</v>
      </c>
    </row>
    <row r="8" spans="1:12" x14ac:dyDescent="0.25">
      <c r="B8" s="6">
        <v>44287</v>
      </c>
      <c r="C8" s="7" t="s">
        <v>14</v>
      </c>
      <c r="D8" s="7">
        <v>3.5</v>
      </c>
      <c r="E8" s="8" t="s">
        <v>42</v>
      </c>
      <c r="F8" s="9" t="s">
        <v>30</v>
      </c>
      <c r="G8" s="25" t="s">
        <v>44</v>
      </c>
      <c r="H8" s="86"/>
      <c r="I8" s="34">
        <v>19000</v>
      </c>
      <c r="J8" s="36">
        <v>15500</v>
      </c>
      <c r="K8" s="41">
        <f>I7-J8</f>
        <v>6500</v>
      </c>
    </row>
    <row r="9" spans="1:12" x14ac:dyDescent="0.25">
      <c r="B9" s="6">
        <v>44289</v>
      </c>
      <c r="C9" s="11" t="s">
        <v>14</v>
      </c>
      <c r="D9" s="7" t="s">
        <v>18</v>
      </c>
      <c r="E9" s="8" t="s">
        <v>43</v>
      </c>
      <c r="F9" s="9" t="s">
        <v>42</v>
      </c>
      <c r="G9" s="25" t="s">
        <v>44</v>
      </c>
      <c r="H9" s="87"/>
      <c r="I9" s="34">
        <v>24000</v>
      </c>
      <c r="J9" s="36">
        <v>20000</v>
      </c>
      <c r="K9" s="41">
        <f>I7-J9</f>
        <v>2000</v>
      </c>
    </row>
    <row r="10" spans="1:12" s="53" customFormat="1" x14ac:dyDescent="0.25">
      <c r="B10" s="46">
        <v>44292</v>
      </c>
      <c r="C10" s="6" t="s">
        <v>14</v>
      </c>
      <c r="D10" s="47" t="s">
        <v>18</v>
      </c>
      <c r="E10" s="47" t="s">
        <v>41</v>
      </c>
      <c r="F10" s="47" t="s">
        <v>42</v>
      </c>
      <c r="G10" s="47" t="s">
        <v>44</v>
      </c>
      <c r="H10" s="48">
        <v>11</v>
      </c>
      <c r="I10" s="49">
        <v>24640</v>
      </c>
      <c r="J10" s="50">
        <v>18500</v>
      </c>
      <c r="K10" s="51">
        <f t="shared" si="0"/>
        <v>6140</v>
      </c>
      <c r="L10" s="52"/>
    </row>
    <row r="11" spans="1:12" x14ac:dyDescent="0.25">
      <c r="B11" s="32">
        <v>44292</v>
      </c>
      <c r="C11" s="25" t="s">
        <v>29</v>
      </c>
      <c r="D11" s="25" t="s">
        <v>46</v>
      </c>
      <c r="E11" s="25" t="s">
        <v>47</v>
      </c>
      <c r="F11" s="25" t="s">
        <v>48</v>
      </c>
      <c r="G11" s="25" t="s">
        <v>44</v>
      </c>
      <c r="H11" s="26" t="s">
        <v>53</v>
      </c>
      <c r="I11" s="36">
        <v>15000</v>
      </c>
      <c r="J11" s="36">
        <v>11500</v>
      </c>
      <c r="K11" s="41">
        <f t="shared" si="0"/>
        <v>3500</v>
      </c>
    </row>
    <row r="12" spans="1:12" x14ac:dyDescent="0.25">
      <c r="B12" s="32">
        <v>44294</v>
      </c>
      <c r="C12" s="25" t="s">
        <v>50</v>
      </c>
      <c r="D12" s="25" t="s">
        <v>18</v>
      </c>
      <c r="E12" s="25"/>
      <c r="F12" s="25" t="s">
        <v>51</v>
      </c>
      <c r="G12" s="25" t="s">
        <v>52</v>
      </c>
      <c r="H12" s="26">
        <v>10</v>
      </c>
      <c r="I12" s="36">
        <v>20720</v>
      </c>
      <c r="J12" s="36">
        <v>19000</v>
      </c>
      <c r="K12" s="41">
        <f t="shared" si="0"/>
        <v>1720</v>
      </c>
    </row>
    <row r="13" spans="1:12" x14ac:dyDescent="0.25">
      <c r="B13" s="32">
        <v>44294</v>
      </c>
      <c r="C13" s="25" t="s">
        <v>50</v>
      </c>
      <c r="D13" s="25"/>
      <c r="E13" s="88" t="s">
        <v>54</v>
      </c>
      <c r="F13" s="89"/>
      <c r="G13" s="25" t="s">
        <v>37</v>
      </c>
      <c r="H13" s="26" t="s">
        <v>53</v>
      </c>
      <c r="I13" s="36">
        <v>2500</v>
      </c>
      <c r="J13" s="36"/>
      <c r="K13" s="41">
        <f t="shared" si="0"/>
        <v>2500</v>
      </c>
    </row>
    <row r="14" spans="1:12" x14ac:dyDescent="0.25">
      <c r="A14" s="53"/>
      <c r="B14" s="32">
        <v>44300</v>
      </c>
      <c r="C14" s="25" t="s">
        <v>14</v>
      </c>
      <c r="D14" s="25" t="s">
        <v>46</v>
      </c>
      <c r="E14" s="25" t="s">
        <v>55</v>
      </c>
      <c r="F14" s="25" t="s">
        <v>41</v>
      </c>
      <c r="G14" s="25" t="s">
        <v>44</v>
      </c>
      <c r="H14" s="26">
        <v>12</v>
      </c>
      <c r="I14" s="36">
        <v>22400</v>
      </c>
      <c r="J14" s="36">
        <v>17000</v>
      </c>
      <c r="K14" s="41">
        <f t="shared" si="0"/>
        <v>5400</v>
      </c>
    </row>
    <row r="15" spans="1:12" x14ac:dyDescent="0.25">
      <c r="B15" s="32">
        <v>44303</v>
      </c>
      <c r="C15" s="25" t="s">
        <v>59</v>
      </c>
      <c r="D15" s="25">
        <v>1.5</v>
      </c>
      <c r="E15" s="25" t="s">
        <v>61</v>
      </c>
      <c r="F15" s="25" t="s">
        <v>60</v>
      </c>
      <c r="G15" s="25" t="s">
        <v>37</v>
      </c>
      <c r="H15" s="26">
        <v>16</v>
      </c>
      <c r="I15" s="36">
        <v>3984</v>
      </c>
      <c r="J15" s="36"/>
      <c r="K15" s="41">
        <f t="shared" si="0"/>
        <v>3984</v>
      </c>
    </row>
    <row r="16" spans="1:12" x14ac:dyDescent="0.25">
      <c r="B16" s="32">
        <v>44308</v>
      </c>
      <c r="C16" s="25" t="s">
        <v>50</v>
      </c>
      <c r="D16" s="25" t="s">
        <v>46</v>
      </c>
      <c r="E16" s="25" t="s">
        <v>63</v>
      </c>
      <c r="F16" s="25" t="s">
        <v>64</v>
      </c>
      <c r="G16" s="25"/>
      <c r="H16" s="48">
        <v>15</v>
      </c>
      <c r="I16" s="36">
        <v>40178.58</v>
      </c>
      <c r="J16" s="36"/>
      <c r="K16" s="41">
        <f t="shared" si="0"/>
        <v>40178.58</v>
      </c>
    </row>
    <row r="17" spans="2:12" x14ac:dyDescent="0.25">
      <c r="B17" s="32">
        <v>44309</v>
      </c>
      <c r="C17" s="25" t="s">
        <v>59</v>
      </c>
      <c r="D17" s="25">
        <v>1.5</v>
      </c>
      <c r="E17" s="25" t="s">
        <v>61</v>
      </c>
      <c r="F17" s="25" t="s">
        <v>41</v>
      </c>
      <c r="G17" s="25" t="s">
        <v>62</v>
      </c>
      <c r="H17" s="26">
        <v>16</v>
      </c>
      <c r="I17" s="36">
        <v>12300</v>
      </c>
      <c r="J17" s="36">
        <f>4200+2000</f>
        <v>6200</v>
      </c>
      <c r="K17" s="41">
        <f t="shared" si="0"/>
        <v>6100</v>
      </c>
    </row>
    <row r="18" spans="2:12" x14ac:dyDescent="0.25">
      <c r="B18" s="32">
        <v>44315</v>
      </c>
      <c r="C18" s="25" t="s">
        <v>65</v>
      </c>
      <c r="D18" s="25">
        <v>1.5</v>
      </c>
      <c r="E18" s="25" t="s">
        <v>66</v>
      </c>
      <c r="F18" s="25" t="s">
        <v>67</v>
      </c>
      <c r="G18" s="25"/>
      <c r="H18" s="26">
        <v>18</v>
      </c>
      <c r="I18" s="36">
        <v>2200</v>
      </c>
      <c r="J18" s="36"/>
      <c r="K18" s="41">
        <f t="shared" si="0"/>
        <v>2200</v>
      </c>
    </row>
    <row r="19" spans="2:12" x14ac:dyDescent="0.25">
      <c r="B19" s="32">
        <v>44316</v>
      </c>
      <c r="C19" s="25" t="s">
        <v>65</v>
      </c>
      <c r="D19" s="25">
        <v>1.5</v>
      </c>
      <c r="E19" s="25" t="s">
        <v>68</v>
      </c>
      <c r="F19" s="25" t="s">
        <v>67</v>
      </c>
      <c r="G19" s="25"/>
      <c r="H19" s="26">
        <v>18</v>
      </c>
      <c r="I19" s="36">
        <v>2700</v>
      </c>
      <c r="J19" s="36"/>
      <c r="K19" s="41">
        <f t="shared" ref="K19:K27" si="1">I19-J19</f>
        <v>2700</v>
      </c>
    </row>
    <row r="20" spans="2:12" x14ac:dyDescent="0.25">
      <c r="B20" s="32">
        <v>44320</v>
      </c>
      <c r="C20" s="25" t="s">
        <v>59</v>
      </c>
      <c r="D20" s="25">
        <v>1.5</v>
      </c>
      <c r="E20" s="25" t="s">
        <v>72</v>
      </c>
      <c r="F20" s="25" t="s">
        <v>61</v>
      </c>
      <c r="G20" s="25" t="s">
        <v>37</v>
      </c>
      <c r="H20" s="26">
        <v>22</v>
      </c>
      <c r="I20" s="36">
        <v>2490.1799999999998</v>
      </c>
      <c r="J20" s="36"/>
      <c r="K20" s="41">
        <f t="shared" si="1"/>
        <v>2490.1799999999998</v>
      </c>
    </row>
    <row r="21" spans="2:12" x14ac:dyDescent="0.25">
      <c r="B21" s="32">
        <v>44322</v>
      </c>
      <c r="C21" s="25" t="s">
        <v>59</v>
      </c>
      <c r="D21" s="25">
        <v>1.5</v>
      </c>
      <c r="E21" s="25" t="s">
        <v>61</v>
      </c>
      <c r="F21" s="25" t="s">
        <v>73</v>
      </c>
      <c r="G21" s="25" t="s">
        <v>37</v>
      </c>
      <c r="H21" s="26">
        <v>23</v>
      </c>
      <c r="I21" s="36">
        <v>23938.95</v>
      </c>
      <c r="J21" s="36"/>
      <c r="K21" s="41">
        <f t="shared" si="1"/>
        <v>23938.95</v>
      </c>
    </row>
    <row r="22" spans="2:12" s="29" customFormat="1" x14ac:dyDescent="0.25">
      <c r="B22" s="32">
        <v>44326</v>
      </c>
      <c r="C22" s="25" t="s">
        <v>14</v>
      </c>
      <c r="D22" s="25" t="s">
        <v>38</v>
      </c>
      <c r="E22" s="25" t="s">
        <v>69</v>
      </c>
      <c r="F22" s="25" t="s">
        <v>42</v>
      </c>
      <c r="G22" s="25"/>
      <c r="H22" s="26">
        <v>19</v>
      </c>
      <c r="I22" s="36">
        <v>22000</v>
      </c>
      <c r="J22" s="36"/>
      <c r="K22" s="41">
        <f t="shared" si="1"/>
        <v>22000</v>
      </c>
      <c r="L22" s="43"/>
    </row>
    <row r="23" spans="2:12" s="18" customFormat="1" x14ac:dyDescent="0.25">
      <c r="B23" s="32">
        <v>44331</v>
      </c>
      <c r="C23" s="25" t="s">
        <v>14</v>
      </c>
      <c r="D23" s="25" t="s">
        <v>18</v>
      </c>
      <c r="E23" s="25" t="s">
        <v>70</v>
      </c>
      <c r="F23" s="25" t="s">
        <v>42</v>
      </c>
      <c r="G23" s="25"/>
      <c r="H23" s="26">
        <v>20</v>
      </c>
      <c r="I23" s="36">
        <v>22000</v>
      </c>
      <c r="J23" s="36"/>
      <c r="K23" s="41">
        <f t="shared" si="1"/>
        <v>22000</v>
      </c>
      <c r="L23" s="44"/>
    </row>
    <row r="24" spans="2:12" s="18" customFormat="1" x14ac:dyDescent="0.25">
      <c r="B24" s="32">
        <v>44333</v>
      </c>
      <c r="C24" s="25" t="s">
        <v>65</v>
      </c>
      <c r="D24" s="25">
        <v>3.5</v>
      </c>
      <c r="E24" s="25" t="s">
        <v>71</v>
      </c>
      <c r="F24" s="25" t="s">
        <v>71</v>
      </c>
      <c r="G24" s="25"/>
      <c r="H24" s="26">
        <v>21</v>
      </c>
      <c r="I24" s="36">
        <v>2200</v>
      </c>
      <c r="J24" s="36"/>
      <c r="K24" s="41">
        <f t="shared" si="1"/>
        <v>2200</v>
      </c>
      <c r="L24" s="44"/>
    </row>
    <row r="25" spans="2:12" s="18" customFormat="1" x14ac:dyDescent="0.25">
      <c r="B25" s="32">
        <v>44333</v>
      </c>
      <c r="C25" s="25" t="s">
        <v>59</v>
      </c>
      <c r="D25" s="25">
        <v>1.5</v>
      </c>
      <c r="E25" s="25" t="s">
        <v>71</v>
      </c>
      <c r="F25" s="25" t="s">
        <v>71</v>
      </c>
      <c r="G25" s="25"/>
      <c r="H25" s="26">
        <v>24</v>
      </c>
      <c r="I25" s="36">
        <v>1811.04</v>
      </c>
      <c r="J25" s="36"/>
      <c r="K25" s="41">
        <f t="shared" si="1"/>
        <v>1811.04</v>
      </c>
      <c r="L25" s="44"/>
    </row>
    <row r="26" spans="2:12" s="18" customFormat="1" x14ac:dyDescent="0.25">
      <c r="B26" s="32">
        <v>44334</v>
      </c>
      <c r="C26" s="25" t="s">
        <v>59</v>
      </c>
      <c r="D26" s="25">
        <v>1.5</v>
      </c>
      <c r="E26" s="25" t="s">
        <v>61</v>
      </c>
      <c r="F26" s="25" t="s">
        <v>42</v>
      </c>
      <c r="G26" s="25" t="s">
        <v>37</v>
      </c>
      <c r="H26" s="26">
        <v>24</v>
      </c>
      <c r="I26" s="36">
        <v>17671.5</v>
      </c>
      <c r="J26" s="36"/>
      <c r="K26" s="41">
        <f t="shared" si="1"/>
        <v>17671.5</v>
      </c>
      <c r="L26" s="44"/>
    </row>
    <row r="27" spans="2:12" s="18" customFormat="1" x14ac:dyDescent="0.25">
      <c r="B27" s="32">
        <v>44335</v>
      </c>
      <c r="C27" s="25" t="s">
        <v>65</v>
      </c>
      <c r="D27" s="25">
        <v>1.5</v>
      </c>
      <c r="E27" s="25" t="s">
        <v>66</v>
      </c>
      <c r="F27" s="25" t="s">
        <v>71</v>
      </c>
      <c r="G27" s="25"/>
      <c r="H27" s="26">
        <v>21</v>
      </c>
      <c r="I27" s="36">
        <v>2200</v>
      </c>
      <c r="J27" s="36"/>
      <c r="K27" s="41">
        <f t="shared" si="1"/>
        <v>2200</v>
      </c>
    </row>
    <row r="28" spans="2:12" s="18" customFormat="1" x14ac:dyDescent="0.25">
      <c r="B28" s="32">
        <v>44336</v>
      </c>
      <c r="C28" s="25" t="s">
        <v>59</v>
      </c>
      <c r="D28" s="25">
        <v>1.5</v>
      </c>
      <c r="E28" s="25" t="s">
        <v>61</v>
      </c>
      <c r="F28" s="25" t="s">
        <v>74</v>
      </c>
      <c r="G28" s="25" t="s">
        <v>37</v>
      </c>
      <c r="H28" s="26">
        <v>24</v>
      </c>
      <c r="I28" s="36">
        <v>5250</v>
      </c>
      <c r="J28" s="36"/>
      <c r="K28" s="41">
        <f t="shared" ref="K28:K40" si="2">I28-J28</f>
        <v>5250</v>
      </c>
      <c r="L28" s="44"/>
    </row>
    <row r="29" spans="2:12" s="29" customFormat="1" x14ac:dyDescent="0.25">
      <c r="B29" s="25"/>
      <c r="C29" s="25"/>
      <c r="D29" s="25"/>
      <c r="E29" s="25"/>
      <c r="F29" s="25"/>
      <c r="G29" s="25"/>
      <c r="H29" s="26"/>
      <c r="I29" s="36"/>
      <c r="J29" s="36"/>
      <c r="K29" s="41">
        <f>I40-J40</f>
        <v>500</v>
      </c>
      <c r="L29" s="33">
        <f>SUM(K3:K18)</f>
        <v>148582.58000000002</v>
      </c>
    </row>
    <row r="30" spans="2:12" s="54" customFormat="1" x14ac:dyDescent="0.25">
      <c r="B30" s="55"/>
      <c r="C30" s="55"/>
      <c r="D30" s="55"/>
      <c r="E30" s="55"/>
      <c r="F30" s="55"/>
      <c r="G30" s="55"/>
      <c r="H30" s="56"/>
      <c r="I30" s="57"/>
      <c r="J30" s="57"/>
    </row>
    <row r="31" spans="2:12" s="58" customFormat="1" x14ac:dyDescent="0.25">
      <c r="B31" s="46">
        <v>44354</v>
      </c>
      <c r="C31" s="47" t="s">
        <v>59</v>
      </c>
      <c r="D31" s="47" t="s">
        <v>86</v>
      </c>
      <c r="E31" s="47" t="s">
        <v>79</v>
      </c>
      <c r="F31" s="47" t="s">
        <v>103</v>
      </c>
      <c r="G31" s="47" t="s">
        <v>37</v>
      </c>
      <c r="H31" s="48">
        <v>36</v>
      </c>
      <c r="I31" s="50" t="s">
        <v>104</v>
      </c>
      <c r="J31" s="50">
        <v>0</v>
      </c>
      <c r="K31" s="41" t="e">
        <f t="shared" si="2"/>
        <v>#VALUE!</v>
      </c>
    </row>
    <row r="32" spans="2:12" s="58" customFormat="1" x14ac:dyDescent="0.25">
      <c r="B32" s="46">
        <v>44359</v>
      </c>
      <c r="C32" s="47" t="s">
        <v>14</v>
      </c>
      <c r="D32" s="47" t="s">
        <v>16</v>
      </c>
      <c r="E32" s="47" t="s">
        <v>79</v>
      </c>
      <c r="F32" s="47" t="s">
        <v>82</v>
      </c>
      <c r="G32" s="47" t="s">
        <v>52</v>
      </c>
      <c r="H32" s="48">
        <v>34</v>
      </c>
      <c r="I32" s="50">
        <v>14000</v>
      </c>
      <c r="J32" s="50">
        <v>13500</v>
      </c>
      <c r="K32" s="41">
        <f t="shared" si="2"/>
        <v>500</v>
      </c>
    </row>
    <row r="33" spans="2:12" s="58" customFormat="1" x14ac:dyDescent="0.25">
      <c r="B33" s="6">
        <v>44360</v>
      </c>
      <c r="C33" s="7" t="s">
        <v>52</v>
      </c>
      <c r="D33" s="59" t="s">
        <v>86</v>
      </c>
      <c r="E33" s="47" t="s">
        <v>79</v>
      </c>
      <c r="F33" s="9" t="s">
        <v>87</v>
      </c>
      <c r="G33" s="47" t="s">
        <v>37</v>
      </c>
      <c r="H33" s="48" t="s">
        <v>93</v>
      </c>
      <c r="I33" s="35">
        <v>2500</v>
      </c>
      <c r="J33" s="50">
        <v>0</v>
      </c>
      <c r="K33" s="41">
        <f t="shared" si="2"/>
        <v>2500</v>
      </c>
    </row>
    <row r="34" spans="2:12" s="58" customFormat="1" x14ac:dyDescent="0.25">
      <c r="B34" s="6">
        <v>44360</v>
      </c>
      <c r="C34" s="7" t="s">
        <v>52</v>
      </c>
      <c r="D34" s="7" t="s">
        <v>86</v>
      </c>
      <c r="E34" s="47" t="s">
        <v>79</v>
      </c>
      <c r="F34" s="9" t="s">
        <v>88</v>
      </c>
      <c r="G34" s="47" t="s">
        <v>37</v>
      </c>
      <c r="H34" s="48" t="s">
        <v>93</v>
      </c>
      <c r="I34" s="35">
        <v>6500</v>
      </c>
      <c r="J34" s="50">
        <v>0</v>
      </c>
      <c r="K34" s="41">
        <f t="shared" si="2"/>
        <v>6500</v>
      </c>
    </row>
    <row r="35" spans="2:12" s="58" customFormat="1" x14ac:dyDescent="0.25">
      <c r="B35" s="6">
        <v>44360</v>
      </c>
      <c r="C35" s="61" t="s">
        <v>52</v>
      </c>
      <c r="D35" s="61" t="s">
        <v>86</v>
      </c>
      <c r="E35" s="47" t="s">
        <v>79</v>
      </c>
      <c r="F35" s="61" t="s">
        <v>89</v>
      </c>
      <c r="G35" s="47" t="s">
        <v>92</v>
      </c>
      <c r="H35" s="48" t="s">
        <v>93</v>
      </c>
      <c r="I35" s="35">
        <v>7500</v>
      </c>
      <c r="J35" s="50">
        <v>6000</v>
      </c>
      <c r="K35" s="41">
        <f t="shared" si="2"/>
        <v>1500</v>
      </c>
    </row>
    <row r="36" spans="2:12" s="58" customFormat="1" x14ac:dyDescent="0.25">
      <c r="B36" s="46">
        <v>44361</v>
      </c>
      <c r="C36" s="47" t="s">
        <v>14</v>
      </c>
      <c r="D36" s="47" t="s">
        <v>83</v>
      </c>
      <c r="E36" s="47" t="s">
        <v>79</v>
      </c>
      <c r="F36" s="47" t="s">
        <v>82</v>
      </c>
      <c r="G36" s="47" t="s">
        <v>52</v>
      </c>
      <c r="H36" s="48">
        <v>34</v>
      </c>
      <c r="I36" s="50">
        <v>9000</v>
      </c>
      <c r="J36" s="50">
        <v>7000</v>
      </c>
      <c r="K36" s="41">
        <f t="shared" si="2"/>
        <v>2000</v>
      </c>
    </row>
    <row r="37" spans="2:12" x14ac:dyDescent="0.25">
      <c r="B37" s="32">
        <v>44361</v>
      </c>
      <c r="C37" s="26" t="s">
        <v>50</v>
      </c>
      <c r="D37" s="26" t="s">
        <v>38</v>
      </c>
      <c r="E37" s="25" t="s">
        <v>79</v>
      </c>
      <c r="F37" s="25" t="s">
        <v>78</v>
      </c>
      <c r="G37" s="25" t="s">
        <v>44</v>
      </c>
      <c r="H37" s="26" t="s">
        <v>53</v>
      </c>
      <c r="I37" s="36">
        <v>21000</v>
      </c>
      <c r="J37" s="36">
        <v>19000</v>
      </c>
      <c r="K37" s="41">
        <f t="shared" si="2"/>
        <v>2000</v>
      </c>
    </row>
    <row r="38" spans="2:12" x14ac:dyDescent="0.25">
      <c r="B38" s="32">
        <v>44361</v>
      </c>
      <c r="C38" s="25" t="s">
        <v>80</v>
      </c>
      <c r="D38" s="26" t="s">
        <v>84</v>
      </c>
      <c r="E38" s="25" t="s">
        <v>79</v>
      </c>
      <c r="F38" s="25" t="s">
        <v>60</v>
      </c>
      <c r="G38" s="25" t="s">
        <v>81</v>
      </c>
      <c r="H38" s="26" t="s">
        <v>53</v>
      </c>
      <c r="I38" s="36">
        <v>2500</v>
      </c>
      <c r="J38" s="36">
        <v>1700</v>
      </c>
      <c r="K38" s="41">
        <f t="shared" si="2"/>
        <v>800</v>
      </c>
    </row>
    <row r="39" spans="2:12" x14ac:dyDescent="0.25">
      <c r="B39" s="32">
        <v>44362</v>
      </c>
      <c r="C39" s="25" t="s">
        <v>59</v>
      </c>
      <c r="D39" s="75" t="s">
        <v>86</v>
      </c>
      <c r="E39" s="25" t="s">
        <v>103</v>
      </c>
      <c r="F39" s="25" t="s">
        <v>79</v>
      </c>
      <c r="G39" s="25" t="s">
        <v>37</v>
      </c>
      <c r="H39" s="26">
        <v>36</v>
      </c>
      <c r="I39" s="36" t="s">
        <v>104</v>
      </c>
      <c r="J39" s="36">
        <v>0</v>
      </c>
      <c r="K39" s="41" t="e">
        <f t="shared" si="2"/>
        <v>#VALUE!</v>
      </c>
    </row>
    <row r="40" spans="2:12" x14ac:dyDescent="0.25">
      <c r="B40" s="32">
        <v>44362</v>
      </c>
      <c r="C40" s="25" t="s">
        <v>14</v>
      </c>
      <c r="D40" s="25" t="s">
        <v>38</v>
      </c>
      <c r="E40" s="25" t="s">
        <v>77</v>
      </c>
      <c r="F40" s="25" t="s">
        <v>77</v>
      </c>
      <c r="G40" s="25" t="s">
        <v>44</v>
      </c>
      <c r="H40" s="26">
        <v>35</v>
      </c>
      <c r="I40" s="36">
        <v>4000</v>
      </c>
      <c r="J40" s="36">
        <v>3500</v>
      </c>
      <c r="K40" s="41">
        <f t="shared" si="2"/>
        <v>500</v>
      </c>
    </row>
    <row r="41" spans="2:12" x14ac:dyDescent="0.25">
      <c r="B41" s="32">
        <v>44362</v>
      </c>
      <c r="C41" s="25" t="s">
        <v>14</v>
      </c>
      <c r="D41" s="26" t="s">
        <v>16</v>
      </c>
      <c r="E41" s="25" t="s">
        <v>79</v>
      </c>
      <c r="F41" s="25" t="s">
        <v>82</v>
      </c>
      <c r="G41" s="25" t="s">
        <v>52</v>
      </c>
      <c r="H41" s="26">
        <v>35</v>
      </c>
      <c r="I41" s="36">
        <v>14000</v>
      </c>
      <c r="J41" s="36">
        <v>13500</v>
      </c>
      <c r="K41" s="35">
        <f>I41-J41</f>
        <v>500</v>
      </c>
    </row>
    <row r="42" spans="2:12" x14ac:dyDescent="0.25">
      <c r="B42" s="32">
        <v>44363</v>
      </c>
      <c r="C42" s="25" t="s">
        <v>14</v>
      </c>
      <c r="D42" s="26" t="s">
        <v>16</v>
      </c>
      <c r="E42" s="25" t="s">
        <v>82</v>
      </c>
      <c r="F42" s="25" t="s">
        <v>94</v>
      </c>
      <c r="G42" s="25" t="s">
        <v>52</v>
      </c>
      <c r="H42" s="26">
        <v>38</v>
      </c>
      <c r="I42" s="36">
        <v>10000</v>
      </c>
      <c r="J42" s="36">
        <v>7000</v>
      </c>
      <c r="K42" s="35">
        <f t="shared" ref="K42:K45" si="3">I42-J42</f>
        <v>3000</v>
      </c>
    </row>
    <row r="43" spans="2:12" x14ac:dyDescent="0.25">
      <c r="B43" s="32">
        <v>44364</v>
      </c>
      <c r="C43" s="25" t="s">
        <v>52</v>
      </c>
      <c r="D43" s="26" t="s">
        <v>86</v>
      </c>
      <c r="E43" s="25" t="s">
        <v>79</v>
      </c>
      <c r="F43" s="25" t="s">
        <v>97</v>
      </c>
      <c r="G43" s="25" t="s">
        <v>37</v>
      </c>
      <c r="H43" s="26" t="s">
        <v>93</v>
      </c>
      <c r="I43" s="36">
        <v>9500</v>
      </c>
      <c r="J43" s="36">
        <v>0</v>
      </c>
      <c r="K43" s="35">
        <f t="shared" si="3"/>
        <v>9500</v>
      </c>
    </row>
    <row r="44" spans="2:12" x14ac:dyDescent="0.25">
      <c r="B44" s="32">
        <v>44364</v>
      </c>
      <c r="C44" s="25" t="s">
        <v>98</v>
      </c>
      <c r="D44" s="26" t="s">
        <v>86</v>
      </c>
      <c r="E44" s="25" t="s">
        <v>79</v>
      </c>
      <c r="F44" s="25" t="s">
        <v>97</v>
      </c>
      <c r="G44" s="25" t="s">
        <v>37</v>
      </c>
      <c r="H44" s="26" t="s">
        <v>53</v>
      </c>
      <c r="I44" s="36">
        <v>10000</v>
      </c>
      <c r="J44" s="36">
        <v>0</v>
      </c>
      <c r="K44" s="35">
        <f t="shared" si="3"/>
        <v>10000</v>
      </c>
    </row>
    <row r="45" spans="2:12" x14ac:dyDescent="0.25">
      <c r="B45" s="32">
        <v>44364</v>
      </c>
      <c r="C45" s="25" t="s">
        <v>50</v>
      </c>
      <c r="D45" s="26" t="s">
        <v>83</v>
      </c>
      <c r="E45" s="25" t="s">
        <v>79</v>
      </c>
      <c r="F45" s="25" t="s">
        <v>99</v>
      </c>
      <c r="G45" s="25" t="s">
        <v>52</v>
      </c>
      <c r="H45" s="26" t="s">
        <v>53</v>
      </c>
      <c r="I45" s="36">
        <v>17000</v>
      </c>
      <c r="J45" s="36">
        <v>12000</v>
      </c>
      <c r="K45" s="35">
        <f t="shared" si="3"/>
        <v>5000</v>
      </c>
    </row>
    <row r="46" spans="2:12" x14ac:dyDescent="0.25">
      <c r="B46" s="32">
        <v>44365</v>
      </c>
      <c r="C46" s="25" t="s">
        <v>59</v>
      </c>
      <c r="D46" s="26" t="s">
        <v>86</v>
      </c>
      <c r="E46" s="25" t="s">
        <v>79</v>
      </c>
      <c r="F46" s="25" t="s">
        <v>77</v>
      </c>
      <c r="G46" s="25" t="s">
        <v>37</v>
      </c>
      <c r="H46" s="26">
        <v>37</v>
      </c>
      <c r="I46" s="36">
        <v>1811.04</v>
      </c>
      <c r="J46" s="36">
        <v>0</v>
      </c>
      <c r="K46" s="35"/>
      <c r="L46" s="23"/>
    </row>
    <row r="47" spans="2:12" x14ac:dyDescent="0.25">
      <c r="B47" s="32">
        <v>44369</v>
      </c>
      <c r="C47" s="25" t="s">
        <v>111</v>
      </c>
      <c r="D47" s="26" t="s">
        <v>83</v>
      </c>
      <c r="E47" s="25" t="s">
        <v>112</v>
      </c>
      <c r="F47" s="25" t="s">
        <v>113</v>
      </c>
      <c r="G47" s="25" t="s">
        <v>52</v>
      </c>
      <c r="H47" s="26">
        <v>40</v>
      </c>
      <c r="I47" s="36">
        <v>2500</v>
      </c>
      <c r="J47" s="36">
        <v>2200</v>
      </c>
      <c r="K47" s="35"/>
      <c r="L47" s="23"/>
    </row>
    <row r="48" spans="2:12" x14ac:dyDescent="0.25">
      <c r="B48" s="32">
        <v>44369</v>
      </c>
      <c r="C48" s="25" t="s">
        <v>14</v>
      </c>
      <c r="D48" s="26" t="s">
        <v>38</v>
      </c>
      <c r="E48" s="25" t="s">
        <v>79</v>
      </c>
      <c r="F48" s="25" t="s">
        <v>107</v>
      </c>
      <c r="G48" s="25" t="s">
        <v>44</v>
      </c>
      <c r="H48" s="26"/>
      <c r="I48" s="36">
        <v>22000</v>
      </c>
      <c r="J48" s="36">
        <v>19000</v>
      </c>
      <c r="K48" s="35"/>
      <c r="L48" s="23"/>
    </row>
    <row r="49" spans="2:12" x14ac:dyDescent="0.25">
      <c r="B49" s="46">
        <v>44369</v>
      </c>
      <c r="C49" s="47" t="s">
        <v>14</v>
      </c>
      <c r="D49" s="47" t="s">
        <v>86</v>
      </c>
      <c r="E49" s="47" t="s">
        <v>79</v>
      </c>
      <c r="F49" s="47" t="s">
        <v>77</v>
      </c>
      <c r="G49" s="47" t="s">
        <v>37</v>
      </c>
      <c r="H49" s="26"/>
      <c r="I49" s="74">
        <v>1400</v>
      </c>
      <c r="J49" s="36">
        <v>0</v>
      </c>
      <c r="K49" s="35"/>
      <c r="L49" s="23"/>
    </row>
    <row r="50" spans="2:12" x14ac:dyDescent="0.25">
      <c r="B50" s="32">
        <v>44370</v>
      </c>
      <c r="C50" s="25" t="s">
        <v>59</v>
      </c>
      <c r="D50" s="26" t="s">
        <v>86</v>
      </c>
      <c r="E50" s="25" t="s">
        <v>110</v>
      </c>
      <c r="F50" s="25" t="s">
        <v>108</v>
      </c>
      <c r="G50" s="25" t="s">
        <v>37</v>
      </c>
      <c r="H50" s="26"/>
      <c r="I50" s="36">
        <v>11781</v>
      </c>
      <c r="J50" s="36"/>
      <c r="K50" s="35"/>
      <c r="L50" s="23"/>
    </row>
    <row r="51" spans="2:12" x14ac:dyDescent="0.25">
      <c r="B51" s="32">
        <v>44370</v>
      </c>
      <c r="C51" s="47" t="s">
        <v>59</v>
      </c>
      <c r="D51" s="47" t="s">
        <v>86</v>
      </c>
      <c r="E51" s="47" t="s">
        <v>109</v>
      </c>
      <c r="F51" s="47" t="s">
        <v>110</v>
      </c>
      <c r="G51" s="47" t="s">
        <v>37</v>
      </c>
      <c r="H51" s="26"/>
      <c r="I51" s="74">
        <v>5890.05</v>
      </c>
      <c r="J51" s="36"/>
      <c r="K51" s="35"/>
      <c r="L51" s="23"/>
    </row>
    <row r="52" spans="2:12" x14ac:dyDescent="0.25">
      <c r="B52" s="32">
        <v>44371</v>
      </c>
      <c r="C52" s="25" t="s">
        <v>59</v>
      </c>
      <c r="D52" s="26" t="s">
        <v>86</v>
      </c>
      <c r="E52" s="25" t="s">
        <v>110</v>
      </c>
      <c r="F52" s="25" t="s">
        <v>87</v>
      </c>
      <c r="G52" s="25" t="s">
        <v>37</v>
      </c>
      <c r="H52" s="26"/>
      <c r="I52" s="36">
        <v>3500</v>
      </c>
      <c r="J52" s="36"/>
      <c r="K52" s="35"/>
    </row>
    <row r="53" spans="2:12" x14ac:dyDescent="0.25">
      <c r="B53" s="46">
        <v>44371</v>
      </c>
      <c r="C53" s="47" t="s">
        <v>111</v>
      </c>
      <c r="D53" s="47" t="s">
        <v>83</v>
      </c>
      <c r="E53" s="47" t="s">
        <v>113</v>
      </c>
      <c r="F53" s="47" t="s">
        <v>112</v>
      </c>
      <c r="G53" s="47" t="s">
        <v>52</v>
      </c>
      <c r="H53" s="26">
        <v>40</v>
      </c>
      <c r="I53" s="74">
        <v>2200</v>
      </c>
      <c r="J53" s="36">
        <v>1900</v>
      </c>
      <c r="K53" s="35"/>
    </row>
    <row r="54" spans="2:12" x14ac:dyDescent="0.25">
      <c r="B54" s="46">
        <v>44371</v>
      </c>
      <c r="C54" s="23" t="s">
        <v>111</v>
      </c>
      <c r="D54" s="47" t="s">
        <v>83</v>
      </c>
      <c r="E54" s="47" t="s">
        <v>112</v>
      </c>
      <c r="F54" s="25" t="s">
        <v>113</v>
      </c>
      <c r="G54" s="25"/>
      <c r="H54" s="26"/>
      <c r="I54" s="74">
        <v>1100</v>
      </c>
      <c r="J54" s="36"/>
      <c r="K54" s="35"/>
    </row>
    <row r="55" spans="2:12" x14ac:dyDescent="0.25">
      <c r="B55" s="32">
        <v>44371</v>
      </c>
      <c r="C55" s="25" t="s">
        <v>59</v>
      </c>
      <c r="D55" s="26" t="s">
        <v>86</v>
      </c>
      <c r="E55" s="25" t="s">
        <v>87</v>
      </c>
      <c r="F55" s="25" t="s">
        <v>110</v>
      </c>
      <c r="G55" s="25" t="s">
        <v>37</v>
      </c>
      <c r="H55" s="26"/>
      <c r="I55" s="36">
        <v>3500</v>
      </c>
      <c r="J55" s="36"/>
      <c r="K55" s="35"/>
    </row>
    <row r="56" spans="2:12" x14ac:dyDescent="0.25">
      <c r="B56" s="32">
        <v>44372</v>
      </c>
      <c r="C56" s="25" t="s">
        <v>59</v>
      </c>
      <c r="D56" s="26" t="s">
        <v>86</v>
      </c>
      <c r="E56" s="25" t="s">
        <v>114</v>
      </c>
      <c r="F56" s="25" t="s">
        <v>110</v>
      </c>
      <c r="G56" s="25"/>
      <c r="H56" s="26"/>
      <c r="I56" s="36">
        <v>1811.04</v>
      </c>
      <c r="J56" s="36"/>
      <c r="K56" s="35"/>
    </row>
    <row r="57" spans="2:12" x14ac:dyDescent="0.25">
      <c r="B57" s="32">
        <v>44372</v>
      </c>
      <c r="C57" s="25" t="s">
        <v>111</v>
      </c>
      <c r="D57" s="26" t="s">
        <v>86</v>
      </c>
      <c r="E57" s="25" t="s">
        <v>113</v>
      </c>
      <c r="F57" s="25" t="s">
        <v>115</v>
      </c>
      <c r="G57" s="25" t="s">
        <v>44</v>
      </c>
      <c r="H57" s="26">
        <v>40</v>
      </c>
      <c r="I57" s="36">
        <v>1800</v>
      </c>
      <c r="J57" s="36">
        <v>1500</v>
      </c>
      <c r="K57" s="35"/>
    </row>
    <row r="58" spans="2:12" x14ac:dyDescent="0.25">
      <c r="B58" s="98">
        <v>44372</v>
      </c>
      <c r="C58" s="23" t="s">
        <v>111</v>
      </c>
      <c r="D58" s="99" t="s">
        <v>86</v>
      </c>
      <c r="E58" s="100" t="s">
        <v>115</v>
      </c>
      <c r="F58" s="100" t="s">
        <v>113</v>
      </c>
      <c r="G58" s="100"/>
      <c r="H58" s="99"/>
      <c r="I58" s="101">
        <v>900</v>
      </c>
      <c r="J58" s="101"/>
      <c r="K58" s="35"/>
    </row>
    <row r="59" spans="2:12" x14ac:dyDescent="0.25">
      <c r="B59" s="25"/>
      <c r="C59" s="25"/>
      <c r="D59" s="26"/>
      <c r="E59" s="25"/>
      <c r="F59" s="25"/>
      <c r="G59" s="28"/>
      <c r="H59" s="26"/>
      <c r="I59" s="36"/>
      <c r="J59" s="36"/>
      <c r="K59" s="35"/>
    </row>
    <row r="60" spans="2:12" x14ac:dyDescent="0.25">
      <c r="B60" s="25"/>
      <c r="C60" s="25"/>
      <c r="D60" s="26"/>
      <c r="E60" s="25"/>
      <c r="F60" s="25"/>
      <c r="G60" s="25"/>
      <c r="H60" s="26"/>
      <c r="I60" s="36"/>
      <c r="J60" s="36"/>
      <c r="K60" s="35"/>
    </row>
    <row r="61" spans="2:12" x14ac:dyDescent="0.25">
      <c r="B61" s="25"/>
      <c r="C61" s="25"/>
      <c r="D61" s="26"/>
      <c r="E61" s="25"/>
      <c r="F61" s="25"/>
      <c r="G61" s="25"/>
      <c r="H61" s="26"/>
      <c r="I61" s="36"/>
      <c r="J61" s="36"/>
      <c r="K61" s="35"/>
    </row>
    <row r="62" spans="2:12" x14ac:dyDescent="0.25">
      <c r="H62" s="26"/>
      <c r="I62" s="36"/>
      <c r="J62" s="36"/>
      <c r="K62" s="35"/>
    </row>
  </sheetData>
  <mergeCells count="2">
    <mergeCell ref="H6:H9"/>
    <mergeCell ref="E13:F13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F317-A79B-4F3F-AD46-4265C8AC8D26}">
  <dimension ref="A2:O18"/>
  <sheetViews>
    <sheetView tabSelected="1" workbookViewId="0">
      <selection activeCell="G18" sqref="G18"/>
    </sheetView>
  </sheetViews>
  <sheetFormatPr baseColWidth="10" defaultRowHeight="15" x14ac:dyDescent="0.25"/>
  <cols>
    <col min="4" max="4" width="25.140625" customWidth="1"/>
    <col min="5" max="5" width="17.140625" customWidth="1"/>
    <col min="7" max="7" width="13.5703125" customWidth="1"/>
    <col min="12" max="12" width="15.140625" customWidth="1"/>
    <col min="13" max="13" width="15.140625" bestFit="1" customWidth="1"/>
  </cols>
  <sheetData>
    <row r="2" spans="1:15" x14ac:dyDescent="0.25">
      <c r="B2" s="13" t="s">
        <v>3</v>
      </c>
      <c r="C2" s="14" t="s">
        <v>15</v>
      </c>
      <c r="D2" s="15" t="s">
        <v>0</v>
      </c>
      <c r="E2" s="33" t="s">
        <v>1</v>
      </c>
      <c r="F2" s="16" t="s">
        <v>9</v>
      </c>
      <c r="G2" s="15" t="s">
        <v>57</v>
      </c>
    </row>
    <row r="3" spans="1:15" x14ac:dyDescent="0.25">
      <c r="B3" s="32">
        <v>44303</v>
      </c>
      <c r="C3" s="25">
        <v>1.5</v>
      </c>
      <c r="D3" s="25" t="s">
        <v>48</v>
      </c>
      <c r="E3" s="36">
        <v>3984</v>
      </c>
      <c r="F3" s="26">
        <v>16</v>
      </c>
      <c r="G3" s="28"/>
    </row>
    <row r="4" spans="1:15" x14ac:dyDescent="0.25">
      <c r="B4" s="32">
        <v>44309</v>
      </c>
      <c r="C4" s="25">
        <v>1.5</v>
      </c>
      <c r="D4" s="25" t="s">
        <v>41</v>
      </c>
      <c r="E4" s="36">
        <v>12300</v>
      </c>
      <c r="F4" s="26">
        <v>16</v>
      </c>
      <c r="G4" s="28"/>
    </row>
    <row r="5" spans="1:15" x14ac:dyDescent="0.25">
      <c r="B5" s="32">
        <v>44320</v>
      </c>
      <c r="C5" s="25">
        <v>1.5</v>
      </c>
      <c r="D5" s="25" t="s">
        <v>72</v>
      </c>
      <c r="E5" s="36">
        <v>2490.1799999999998</v>
      </c>
      <c r="F5" s="26">
        <v>22</v>
      </c>
      <c r="G5" s="25"/>
    </row>
    <row r="6" spans="1:15" x14ac:dyDescent="0.25">
      <c r="B6" s="32">
        <v>44322</v>
      </c>
      <c r="C6" s="25">
        <v>1.5</v>
      </c>
      <c r="D6" s="25" t="s">
        <v>73</v>
      </c>
      <c r="E6" s="36">
        <v>23938.95</v>
      </c>
      <c r="F6" s="26">
        <v>23</v>
      </c>
      <c r="G6" s="25"/>
    </row>
    <row r="7" spans="1:15" x14ac:dyDescent="0.25">
      <c r="B7" s="32">
        <v>44333</v>
      </c>
      <c r="C7" s="25">
        <v>1.5</v>
      </c>
      <c r="D7" s="25" t="s">
        <v>71</v>
      </c>
      <c r="E7" s="36">
        <v>1811.04</v>
      </c>
      <c r="F7" s="26">
        <v>24</v>
      </c>
      <c r="G7" s="25"/>
    </row>
    <row r="8" spans="1:15" x14ac:dyDescent="0.25">
      <c r="B8" s="32">
        <v>44334</v>
      </c>
      <c r="C8" s="25">
        <v>1.5</v>
      </c>
      <c r="D8" s="25" t="s">
        <v>42</v>
      </c>
      <c r="E8" s="36">
        <v>17671.5</v>
      </c>
      <c r="F8" s="26">
        <v>24</v>
      </c>
      <c r="G8" s="25"/>
    </row>
    <row r="9" spans="1:15" x14ac:dyDescent="0.25">
      <c r="B9" s="32">
        <v>44336</v>
      </c>
      <c r="C9" s="25">
        <v>1.5</v>
      </c>
      <c r="D9" s="25" t="s">
        <v>74</v>
      </c>
      <c r="E9" s="36">
        <v>5250</v>
      </c>
      <c r="F9" s="26">
        <v>24</v>
      </c>
      <c r="G9" s="25"/>
    </row>
    <row r="10" spans="1:15" s="67" customFormat="1" x14ac:dyDescent="0.25">
      <c r="I10"/>
      <c r="J10"/>
      <c r="K10"/>
      <c r="L10"/>
      <c r="M10"/>
      <c r="N10"/>
      <c r="O10"/>
    </row>
    <row r="11" spans="1:15" x14ac:dyDescent="0.25">
      <c r="A11" t="s">
        <v>121</v>
      </c>
      <c r="B11" s="46">
        <v>44354</v>
      </c>
      <c r="C11" s="47" t="s">
        <v>86</v>
      </c>
      <c r="D11" s="47" t="s">
        <v>105</v>
      </c>
      <c r="E11" s="65">
        <v>6338.64</v>
      </c>
      <c r="F11" s="48">
        <v>36</v>
      </c>
      <c r="G11" s="28"/>
    </row>
    <row r="12" spans="1:15" x14ac:dyDescent="0.25">
      <c r="A12" t="s">
        <v>121</v>
      </c>
      <c r="B12" s="32">
        <v>44362</v>
      </c>
      <c r="C12" s="75" t="s">
        <v>86</v>
      </c>
      <c r="D12" s="25" t="s">
        <v>106</v>
      </c>
      <c r="E12" s="65">
        <v>6338.64</v>
      </c>
      <c r="F12" s="26">
        <v>36</v>
      </c>
      <c r="G12" s="28"/>
    </row>
    <row r="13" spans="1:15" x14ac:dyDescent="0.25">
      <c r="A13" t="s">
        <v>121</v>
      </c>
      <c r="B13" s="32">
        <v>44365</v>
      </c>
      <c r="C13" s="26" t="s">
        <v>86</v>
      </c>
      <c r="D13" s="25" t="s">
        <v>77</v>
      </c>
      <c r="E13" s="36">
        <v>1811.04</v>
      </c>
      <c r="F13" s="26">
        <v>37</v>
      </c>
      <c r="G13" s="28"/>
    </row>
    <row r="14" spans="1:15" x14ac:dyDescent="0.25">
      <c r="A14" t="s">
        <v>121</v>
      </c>
      <c r="B14" s="32">
        <v>44370</v>
      </c>
      <c r="C14" s="26" t="s">
        <v>86</v>
      </c>
      <c r="D14" s="25" t="s">
        <v>117</v>
      </c>
      <c r="E14" s="36">
        <v>11781</v>
      </c>
      <c r="G14" t="s">
        <v>125</v>
      </c>
    </row>
    <row r="15" spans="1:15" x14ac:dyDescent="0.25">
      <c r="A15" t="s">
        <v>121</v>
      </c>
      <c r="B15" s="32">
        <v>44370</v>
      </c>
      <c r="C15" s="47" t="s">
        <v>86</v>
      </c>
      <c r="D15" s="47" t="s">
        <v>118</v>
      </c>
      <c r="E15" s="74">
        <v>5890.05</v>
      </c>
      <c r="G15" t="s">
        <v>125</v>
      </c>
    </row>
    <row r="16" spans="1:15" x14ac:dyDescent="0.25">
      <c r="A16" t="s">
        <v>121</v>
      </c>
      <c r="B16" s="32">
        <v>44371</v>
      </c>
      <c r="C16" s="26" t="s">
        <v>86</v>
      </c>
      <c r="D16" s="25" t="s">
        <v>119</v>
      </c>
      <c r="E16" s="36">
        <v>3500</v>
      </c>
    </row>
    <row r="17" spans="1:5" x14ac:dyDescent="0.25">
      <c r="A17" t="s">
        <v>122</v>
      </c>
      <c r="B17" s="32">
        <v>44371</v>
      </c>
      <c r="C17" s="26" t="s">
        <v>86</v>
      </c>
      <c r="D17" s="25" t="s">
        <v>120</v>
      </c>
      <c r="E17" s="36">
        <v>3500</v>
      </c>
    </row>
    <row r="18" spans="1:5" x14ac:dyDescent="0.25">
      <c r="A18" t="s">
        <v>121</v>
      </c>
      <c r="B18" s="32">
        <v>44372</v>
      </c>
      <c r="C18" s="26" t="s">
        <v>86</v>
      </c>
      <c r="D18" s="25" t="s">
        <v>114</v>
      </c>
      <c r="E18" s="36">
        <v>1811.04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00BE-DB62-4064-9E29-EF2BD492D3A5}">
  <dimension ref="B2:O28"/>
  <sheetViews>
    <sheetView topLeftCell="A17" workbookViewId="0">
      <selection activeCell="F30" sqref="F30"/>
    </sheetView>
  </sheetViews>
  <sheetFormatPr baseColWidth="10" defaultRowHeight="15" x14ac:dyDescent="0.25"/>
  <cols>
    <col min="1" max="1" width="2.42578125" style="3" customWidth="1"/>
    <col min="2" max="2" width="13.28515625" style="1" customWidth="1"/>
    <col min="3" max="3" width="13.7109375" style="2" customWidth="1"/>
    <col min="4" max="4" width="11.42578125" style="2" customWidth="1"/>
    <col min="5" max="5" width="29.7109375" style="3" customWidth="1"/>
    <col min="6" max="6" width="13.42578125" style="37" customWidth="1"/>
    <col min="7" max="7" width="15" style="4" bestFit="1" customWidth="1"/>
    <col min="8" max="8" width="15" style="5" bestFit="1" customWidth="1"/>
    <col min="9" max="9" width="13.140625" style="3" customWidth="1"/>
    <col min="10" max="10" width="5.5703125" style="3" customWidth="1"/>
    <col min="11" max="13" width="11.42578125" style="3"/>
    <col min="14" max="14" width="14.42578125" style="3" customWidth="1"/>
    <col min="15" max="16384" width="11.42578125" style="3"/>
  </cols>
  <sheetData>
    <row r="2" spans="2:11" x14ac:dyDescent="0.25">
      <c r="B2" s="13" t="s">
        <v>3</v>
      </c>
      <c r="C2" s="14" t="s">
        <v>4</v>
      </c>
      <c r="D2" s="14" t="s">
        <v>15</v>
      </c>
      <c r="E2" s="15" t="s">
        <v>0</v>
      </c>
      <c r="F2" s="33" t="s">
        <v>1</v>
      </c>
      <c r="G2" s="16" t="s">
        <v>9</v>
      </c>
      <c r="H2" s="17" t="s">
        <v>2</v>
      </c>
      <c r="I2" s="15" t="s">
        <v>57</v>
      </c>
    </row>
    <row r="3" spans="2:11" x14ac:dyDescent="0.25">
      <c r="B3" s="6">
        <v>44258</v>
      </c>
      <c r="C3" s="7">
        <v>225413</v>
      </c>
      <c r="D3" s="7"/>
      <c r="E3" s="31" t="s">
        <v>5</v>
      </c>
      <c r="F3" s="34"/>
      <c r="G3" s="6"/>
      <c r="H3" s="12" t="s">
        <v>10</v>
      </c>
      <c r="I3" s="8"/>
    </row>
    <row r="4" spans="2:11" x14ac:dyDescent="0.25">
      <c r="B4" s="6">
        <v>44259</v>
      </c>
      <c r="C4" s="7" t="s">
        <v>8</v>
      </c>
      <c r="D4" s="7"/>
      <c r="E4" s="31" t="s">
        <v>7</v>
      </c>
      <c r="F4" s="34"/>
      <c r="G4" s="6"/>
      <c r="H4" s="12" t="s">
        <v>10</v>
      </c>
      <c r="I4" s="8"/>
    </row>
    <row r="5" spans="2:11" x14ac:dyDescent="0.25">
      <c r="B5" s="6">
        <v>44260</v>
      </c>
      <c r="C5" s="7">
        <v>225495</v>
      </c>
      <c r="D5" s="7"/>
      <c r="E5" s="31" t="s">
        <v>6</v>
      </c>
      <c r="F5" s="34"/>
      <c r="G5" s="6"/>
      <c r="H5" s="12" t="s">
        <v>10</v>
      </c>
      <c r="I5" s="8"/>
      <c r="K5" s="37"/>
    </row>
    <row r="6" spans="2:11" x14ac:dyDescent="0.25">
      <c r="B6" s="6">
        <v>44270</v>
      </c>
      <c r="C6" s="7">
        <v>225795</v>
      </c>
      <c r="D6" s="20" t="s">
        <v>18</v>
      </c>
      <c r="E6" s="31" t="s">
        <v>11</v>
      </c>
      <c r="F6" s="34">
        <v>49000</v>
      </c>
      <c r="G6" s="7">
        <v>1</v>
      </c>
      <c r="H6" s="6">
        <v>44291</v>
      </c>
      <c r="I6" s="8" t="s">
        <v>58</v>
      </c>
    </row>
    <row r="7" spans="2:11" x14ac:dyDescent="0.25">
      <c r="B7" s="6">
        <v>44273</v>
      </c>
      <c r="C7" s="7">
        <v>226117</v>
      </c>
      <c r="D7" s="7">
        <v>1.5</v>
      </c>
      <c r="E7" s="31" t="s">
        <v>13</v>
      </c>
      <c r="F7" s="34">
        <v>1400</v>
      </c>
      <c r="G7" s="7">
        <v>2</v>
      </c>
      <c r="H7" s="6">
        <v>44300</v>
      </c>
      <c r="I7" s="8" t="s">
        <v>58</v>
      </c>
    </row>
    <row r="8" spans="2:11" x14ac:dyDescent="0.25">
      <c r="B8" s="6">
        <v>44278</v>
      </c>
      <c r="C8" s="7">
        <v>226276</v>
      </c>
      <c r="D8" s="7">
        <v>1.5</v>
      </c>
      <c r="E8" s="8" t="s">
        <v>17</v>
      </c>
      <c r="F8" s="35">
        <v>1200</v>
      </c>
      <c r="G8" s="10">
        <v>3</v>
      </c>
      <c r="H8" s="11"/>
      <c r="I8" s="8" t="s">
        <v>58</v>
      </c>
    </row>
    <row r="9" spans="2:11" x14ac:dyDescent="0.25">
      <c r="B9" s="6">
        <v>44286</v>
      </c>
      <c r="C9" s="7">
        <v>226690</v>
      </c>
      <c r="D9" s="7">
        <v>1.5</v>
      </c>
      <c r="E9" s="31" t="s">
        <v>13</v>
      </c>
      <c r="F9" s="34">
        <v>1400</v>
      </c>
      <c r="G9" s="90">
        <v>9</v>
      </c>
      <c r="H9" s="93">
        <v>44300</v>
      </c>
      <c r="I9" s="8" t="s">
        <v>58</v>
      </c>
    </row>
    <row r="10" spans="2:11" x14ac:dyDescent="0.25">
      <c r="B10" s="6">
        <v>44286</v>
      </c>
      <c r="C10" s="7">
        <v>226721</v>
      </c>
      <c r="D10" s="7" t="s">
        <v>18</v>
      </c>
      <c r="E10" s="31" t="s">
        <v>19</v>
      </c>
      <c r="F10" s="34">
        <v>22000</v>
      </c>
      <c r="G10" s="91"/>
      <c r="H10" s="94"/>
      <c r="I10" s="8" t="s">
        <v>58</v>
      </c>
    </row>
    <row r="11" spans="2:11" x14ac:dyDescent="0.25">
      <c r="B11" s="6">
        <v>44287</v>
      </c>
      <c r="C11" s="7">
        <v>226771</v>
      </c>
      <c r="D11" s="7">
        <v>3.5</v>
      </c>
      <c r="E11" s="31" t="s">
        <v>21</v>
      </c>
      <c r="F11" s="34">
        <v>19000</v>
      </c>
      <c r="G11" s="91"/>
      <c r="H11" s="94"/>
      <c r="I11" s="8" t="s">
        <v>58</v>
      </c>
    </row>
    <row r="12" spans="2:11" x14ac:dyDescent="0.25">
      <c r="B12" s="6">
        <v>44289</v>
      </c>
      <c r="C12" s="7">
        <v>226768</v>
      </c>
      <c r="D12" s="7" t="s">
        <v>18</v>
      </c>
      <c r="E12" s="31" t="s">
        <v>20</v>
      </c>
      <c r="F12" s="34">
        <v>24000</v>
      </c>
      <c r="G12" s="92"/>
      <c r="H12" s="95"/>
      <c r="I12" s="8" t="s">
        <v>58</v>
      </c>
    </row>
    <row r="13" spans="2:11" x14ac:dyDescent="0.25">
      <c r="B13" s="19">
        <v>44286</v>
      </c>
      <c r="C13" s="7">
        <v>226722</v>
      </c>
      <c r="D13" s="7"/>
      <c r="E13" s="31" t="s">
        <v>35</v>
      </c>
      <c r="F13" s="34"/>
      <c r="G13" s="6"/>
      <c r="H13" s="12" t="s">
        <v>10</v>
      </c>
      <c r="I13" s="8"/>
    </row>
    <row r="14" spans="2:11" x14ac:dyDescent="0.25">
      <c r="B14" s="6">
        <v>44288</v>
      </c>
      <c r="C14" s="7" t="s">
        <v>39</v>
      </c>
      <c r="D14" s="7" t="s">
        <v>38</v>
      </c>
      <c r="E14" s="31" t="s">
        <v>40</v>
      </c>
      <c r="F14" s="34"/>
      <c r="G14" s="6"/>
      <c r="H14" s="12" t="s">
        <v>10</v>
      </c>
      <c r="I14" s="8"/>
    </row>
    <row r="15" spans="2:11" x14ac:dyDescent="0.25">
      <c r="B15" s="6">
        <v>44289</v>
      </c>
      <c r="C15" s="7">
        <v>226763</v>
      </c>
      <c r="D15" s="7" t="s">
        <v>18</v>
      </c>
      <c r="E15" s="31" t="s">
        <v>36</v>
      </c>
      <c r="F15" s="34"/>
      <c r="G15" s="6"/>
      <c r="H15" s="12" t="s">
        <v>10</v>
      </c>
      <c r="I15" s="8"/>
    </row>
    <row r="16" spans="2:11" x14ac:dyDescent="0.25">
      <c r="B16" s="32">
        <v>44292</v>
      </c>
      <c r="C16" s="10">
        <v>226924</v>
      </c>
      <c r="D16" s="25" t="s">
        <v>18</v>
      </c>
      <c r="E16" s="25" t="s">
        <v>45</v>
      </c>
      <c r="F16" s="36">
        <v>22000</v>
      </c>
      <c r="G16" s="25">
        <v>11</v>
      </c>
      <c r="H16" s="11">
        <v>44308</v>
      </c>
      <c r="I16" s="8" t="s">
        <v>58</v>
      </c>
    </row>
    <row r="17" spans="2:15" x14ac:dyDescent="0.25">
      <c r="B17" s="32">
        <v>44300</v>
      </c>
      <c r="C17" s="25">
        <v>227369</v>
      </c>
      <c r="D17" s="25" t="s">
        <v>46</v>
      </c>
      <c r="E17" s="25" t="s">
        <v>56</v>
      </c>
      <c r="F17" s="36">
        <v>20000</v>
      </c>
      <c r="G17" s="10">
        <v>12</v>
      </c>
      <c r="H17" s="11">
        <v>44308</v>
      </c>
      <c r="I17" s="8"/>
    </row>
    <row r="18" spans="2:15" x14ac:dyDescent="0.25">
      <c r="B18" s="32">
        <v>44326</v>
      </c>
      <c r="C18" s="25"/>
      <c r="D18" s="25" t="s">
        <v>38</v>
      </c>
      <c r="E18" s="25" t="s">
        <v>75</v>
      </c>
      <c r="F18" s="36">
        <v>22000</v>
      </c>
      <c r="G18" s="26">
        <v>19</v>
      </c>
      <c r="H18" s="32">
        <v>44342</v>
      </c>
      <c r="I18" s="8"/>
    </row>
    <row r="19" spans="2:15" x14ac:dyDescent="0.25">
      <c r="B19" s="32">
        <v>44331</v>
      </c>
      <c r="C19" s="25">
        <v>229043</v>
      </c>
      <c r="D19" s="25" t="s">
        <v>18</v>
      </c>
      <c r="E19" s="25" t="s">
        <v>76</v>
      </c>
      <c r="F19" s="36">
        <v>22000</v>
      </c>
      <c r="G19" s="26">
        <v>20</v>
      </c>
      <c r="H19" s="32">
        <v>44342</v>
      </c>
      <c r="I19" s="8"/>
    </row>
    <row r="20" spans="2:15" s="66" customFormat="1" x14ac:dyDescent="0.25">
      <c r="B20" s="69" t="s">
        <v>3</v>
      </c>
      <c r="C20" s="70" t="s">
        <v>4</v>
      </c>
      <c r="D20" s="70" t="s">
        <v>15</v>
      </c>
      <c r="E20" s="71" t="s">
        <v>0</v>
      </c>
      <c r="F20" s="72" t="s">
        <v>1</v>
      </c>
      <c r="G20" s="70" t="s">
        <v>9</v>
      </c>
      <c r="H20" s="69" t="s">
        <v>2</v>
      </c>
      <c r="I20" s="71" t="s">
        <v>57</v>
      </c>
      <c r="K20" s="3"/>
      <c r="L20" s="3"/>
      <c r="M20" s="3"/>
      <c r="N20" s="3"/>
      <c r="O20" s="3"/>
    </row>
    <row r="21" spans="2:15" x14ac:dyDescent="0.25">
      <c r="B21" s="46">
        <v>44359</v>
      </c>
      <c r="C21" s="47" t="s">
        <v>14</v>
      </c>
      <c r="D21" s="47" t="s">
        <v>16</v>
      </c>
      <c r="E21" s="47" t="s">
        <v>35</v>
      </c>
      <c r="F21" s="50">
        <v>14000</v>
      </c>
      <c r="G21" s="48">
        <v>34</v>
      </c>
      <c r="H21" s="11"/>
      <c r="I21" s="8"/>
    </row>
    <row r="22" spans="2:15" x14ac:dyDescent="0.25">
      <c r="B22" s="46">
        <v>44361</v>
      </c>
      <c r="C22" s="47" t="s">
        <v>14</v>
      </c>
      <c r="D22" s="47" t="s">
        <v>83</v>
      </c>
      <c r="E22" s="47" t="s">
        <v>100</v>
      </c>
      <c r="F22" s="50">
        <v>9000</v>
      </c>
      <c r="G22" s="48">
        <v>34</v>
      </c>
      <c r="H22" s="8"/>
      <c r="I22" s="8"/>
    </row>
    <row r="23" spans="2:15" x14ac:dyDescent="0.25">
      <c r="B23" s="32">
        <v>44362</v>
      </c>
      <c r="C23" s="25" t="s">
        <v>14</v>
      </c>
      <c r="D23" s="25" t="s">
        <v>38</v>
      </c>
      <c r="E23" s="25" t="s">
        <v>77</v>
      </c>
      <c r="F23" s="36">
        <v>4000</v>
      </c>
      <c r="G23" s="26">
        <v>35</v>
      </c>
      <c r="H23" s="8"/>
      <c r="I23" s="8"/>
    </row>
    <row r="24" spans="2:15" x14ac:dyDescent="0.25">
      <c r="B24" s="32">
        <v>44362</v>
      </c>
      <c r="C24" s="25" t="s">
        <v>14</v>
      </c>
      <c r="D24" s="26" t="s">
        <v>16</v>
      </c>
      <c r="E24" s="47" t="s">
        <v>35</v>
      </c>
      <c r="F24" s="36">
        <v>14000</v>
      </c>
      <c r="G24" s="26">
        <v>35</v>
      </c>
      <c r="H24" s="8"/>
      <c r="I24" s="8"/>
    </row>
    <row r="25" spans="2:15" x14ac:dyDescent="0.25">
      <c r="B25" s="32">
        <v>44363</v>
      </c>
      <c r="C25" s="25" t="s">
        <v>14</v>
      </c>
      <c r="D25" s="26" t="s">
        <v>16</v>
      </c>
      <c r="E25" s="25" t="s">
        <v>95</v>
      </c>
      <c r="F25" s="36">
        <v>10000</v>
      </c>
      <c r="G25" s="26">
        <v>38</v>
      </c>
      <c r="H25" s="8"/>
      <c r="I25" s="8"/>
    </row>
    <row r="26" spans="2:15" x14ac:dyDescent="0.25">
      <c r="B26" s="32">
        <v>44369</v>
      </c>
      <c r="C26" s="25" t="s">
        <v>14</v>
      </c>
      <c r="D26" s="26" t="s">
        <v>38</v>
      </c>
      <c r="E26" s="25" t="s">
        <v>101</v>
      </c>
      <c r="F26" s="36">
        <v>22000</v>
      </c>
      <c r="G26" s="3"/>
      <c r="H26" s="3"/>
    </row>
    <row r="27" spans="2:15" x14ac:dyDescent="0.25">
      <c r="B27" s="46">
        <v>44369</v>
      </c>
      <c r="C27" s="47" t="s">
        <v>14</v>
      </c>
      <c r="D27" s="47" t="s">
        <v>86</v>
      </c>
      <c r="E27" s="47" t="s">
        <v>116</v>
      </c>
      <c r="F27" s="74">
        <v>1400</v>
      </c>
      <c r="G27" s="3"/>
      <c r="H27" s="3"/>
    </row>
    <row r="28" spans="2:15" x14ac:dyDescent="0.25">
      <c r="C28" s="24"/>
      <c r="D28" s="24"/>
      <c r="E28" s="23"/>
    </row>
  </sheetData>
  <mergeCells count="2">
    <mergeCell ref="G9:G12"/>
    <mergeCell ref="H9:H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AC4F-8CE4-407D-A8DD-063AA1EE5910}">
  <dimension ref="B2:I6"/>
  <sheetViews>
    <sheetView workbookViewId="0">
      <selection activeCell="D10" sqref="D10"/>
    </sheetView>
  </sheetViews>
  <sheetFormatPr baseColWidth="10" defaultRowHeight="15" x14ac:dyDescent="0.25"/>
  <cols>
    <col min="1" max="1" width="11.42578125" style="60"/>
    <col min="2" max="2" width="12.140625" style="60" customWidth="1"/>
    <col min="3" max="3" width="10.28515625" style="60" customWidth="1"/>
    <col min="4" max="4" width="10.7109375" style="60" customWidth="1"/>
    <col min="5" max="5" width="13.7109375" style="60" customWidth="1"/>
    <col min="6" max="6" width="11.5703125" style="60" bestFit="1" customWidth="1"/>
    <col min="7" max="7" width="13" style="60" customWidth="1"/>
    <col min="8" max="8" width="12.5703125" style="60" customWidth="1"/>
    <col min="9" max="9" width="17.28515625" style="60" customWidth="1"/>
    <col min="10" max="16384" width="11.42578125" style="60"/>
  </cols>
  <sheetData>
    <row r="2" spans="2:9" x14ac:dyDescent="0.25">
      <c r="B2" s="62" t="s">
        <v>22</v>
      </c>
      <c r="C2" s="62" t="s">
        <v>12</v>
      </c>
      <c r="D2" s="62" t="s">
        <v>15</v>
      </c>
      <c r="E2" s="62" t="s">
        <v>24</v>
      </c>
      <c r="F2" s="40" t="s">
        <v>26</v>
      </c>
      <c r="G2" s="40" t="s">
        <v>90</v>
      </c>
      <c r="H2" s="40" t="s">
        <v>91</v>
      </c>
      <c r="I2" s="63" t="s">
        <v>2</v>
      </c>
    </row>
    <row r="3" spans="2:9" x14ac:dyDescent="0.25">
      <c r="B3" s="6">
        <v>44360</v>
      </c>
      <c r="C3" s="7" t="s">
        <v>59</v>
      </c>
      <c r="D3" s="7" t="s">
        <v>86</v>
      </c>
      <c r="E3" s="9" t="s">
        <v>87</v>
      </c>
      <c r="F3" s="35">
        <v>2500</v>
      </c>
      <c r="G3" s="35">
        <v>1500</v>
      </c>
      <c r="H3" s="41">
        <f>F3-G3</f>
        <v>1000</v>
      </c>
      <c r="I3" s="64"/>
    </row>
    <row r="4" spans="2:9" x14ac:dyDescent="0.25">
      <c r="B4" s="6">
        <v>44360</v>
      </c>
      <c r="C4" s="7" t="s">
        <v>59</v>
      </c>
      <c r="D4" s="7" t="s">
        <v>86</v>
      </c>
      <c r="E4" s="9" t="s">
        <v>88</v>
      </c>
      <c r="F4" s="35">
        <v>6500</v>
      </c>
      <c r="G4" s="41">
        <v>3260</v>
      </c>
      <c r="H4" s="41">
        <f t="shared" ref="H4:H6" si="0">F4-G4</f>
        <v>3240</v>
      </c>
      <c r="I4" s="64"/>
    </row>
    <row r="5" spans="2:9" x14ac:dyDescent="0.25">
      <c r="B5" s="6">
        <v>44360</v>
      </c>
      <c r="C5" s="61" t="s">
        <v>59</v>
      </c>
      <c r="D5" s="61" t="s">
        <v>86</v>
      </c>
      <c r="E5" s="61" t="s">
        <v>89</v>
      </c>
      <c r="F5" s="35">
        <v>7500</v>
      </c>
      <c r="G5" s="35">
        <v>4000</v>
      </c>
      <c r="H5" s="41">
        <f t="shared" si="0"/>
        <v>3500</v>
      </c>
      <c r="I5" s="64"/>
    </row>
    <row r="6" spans="2:9" x14ac:dyDescent="0.25">
      <c r="B6" s="32">
        <v>44364</v>
      </c>
      <c r="C6" s="25" t="s">
        <v>59</v>
      </c>
      <c r="D6" s="26" t="s">
        <v>86</v>
      </c>
      <c r="E6" s="25" t="s">
        <v>97</v>
      </c>
      <c r="F6" s="36">
        <v>9500</v>
      </c>
      <c r="G6" s="36">
        <v>4500</v>
      </c>
      <c r="H6" s="41">
        <f t="shared" si="0"/>
        <v>5000</v>
      </c>
      <c r="I6" s="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E813-8C22-4C22-A947-5B18438DDCD1}">
  <dimension ref="B3:J10"/>
  <sheetViews>
    <sheetView workbookViewId="0">
      <selection activeCell="H5" sqref="H5"/>
    </sheetView>
  </sheetViews>
  <sheetFormatPr baseColWidth="10" defaultRowHeight="15" x14ac:dyDescent="0.25"/>
  <cols>
    <col min="1" max="1" width="11.42578125" style="76"/>
    <col min="2" max="2" width="12.28515625" style="81" customWidth="1"/>
    <col min="3" max="3" width="10.28515625" style="76" customWidth="1"/>
    <col min="4" max="4" width="10.7109375" style="76" customWidth="1"/>
    <col min="5" max="5" width="32.42578125" style="76" bestFit="1" customWidth="1"/>
    <col min="6" max="6" width="14" style="79" bestFit="1" customWidth="1"/>
    <col min="7" max="7" width="14" style="79" customWidth="1"/>
    <col min="8" max="8" width="17.85546875" style="80" customWidth="1"/>
    <col min="9" max="9" width="15" style="84" customWidth="1"/>
    <col min="10" max="10" width="17.140625" style="76" customWidth="1"/>
    <col min="11" max="16384" width="11.42578125" style="76"/>
  </cols>
  <sheetData>
    <row r="3" spans="2:10" x14ac:dyDescent="0.25">
      <c r="B3" s="17" t="s">
        <v>22</v>
      </c>
      <c r="C3" s="16" t="s">
        <v>12</v>
      </c>
      <c r="D3" s="16" t="s">
        <v>15</v>
      </c>
      <c r="E3" s="16" t="s">
        <v>0</v>
      </c>
      <c r="F3" s="78" t="s">
        <v>9</v>
      </c>
      <c r="G3" s="78" t="s">
        <v>10</v>
      </c>
      <c r="H3" s="13" t="s">
        <v>2</v>
      </c>
      <c r="I3" s="82" t="s">
        <v>85</v>
      </c>
      <c r="J3" s="14" t="s">
        <v>2</v>
      </c>
    </row>
    <row r="4" spans="2:10" x14ac:dyDescent="0.25">
      <c r="B4" s="46">
        <v>44359</v>
      </c>
      <c r="C4" s="48" t="s">
        <v>14</v>
      </c>
      <c r="D4" s="48" t="s">
        <v>16</v>
      </c>
      <c r="E4" s="48" t="s">
        <v>82</v>
      </c>
      <c r="F4" s="73">
        <v>14000</v>
      </c>
      <c r="G4" s="73">
        <v>13500</v>
      </c>
      <c r="H4" s="32">
        <v>44364</v>
      </c>
      <c r="I4" s="83">
        <v>405</v>
      </c>
      <c r="J4" s="77"/>
    </row>
    <row r="5" spans="2:10" x14ac:dyDescent="0.25">
      <c r="B5" s="46">
        <v>44361</v>
      </c>
      <c r="C5" s="48" t="s">
        <v>14</v>
      </c>
      <c r="D5" s="48" t="s">
        <v>83</v>
      </c>
      <c r="E5" s="48" t="s">
        <v>96</v>
      </c>
      <c r="F5" s="73">
        <v>9000</v>
      </c>
      <c r="G5" s="73">
        <v>7000</v>
      </c>
      <c r="H5" s="32">
        <v>44364</v>
      </c>
      <c r="I5" s="83">
        <v>210</v>
      </c>
      <c r="J5" s="77"/>
    </row>
    <row r="6" spans="2:10" x14ac:dyDescent="0.25">
      <c r="B6" s="32">
        <v>44363</v>
      </c>
      <c r="C6" s="26" t="s">
        <v>14</v>
      </c>
      <c r="D6" s="26" t="s">
        <v>16</v>
      </c>
      <c r="E6" s="26" t="s">
        <v>82</v>
      </c>
      <c r="F6" s="74">
        <v>14000</v>
      </c>
      <c r="G6" s="74">
        <v>13500</v>
      </c>
      <c r="H6" s="32"/>
      <c r="I6" s="83">
        <v>405</v>
      </c>
      <c r="J6" s="77"/>
    </row>
    <row r="7" spans="2:10" x14ac:dyDescent="0.25">
      <c r="B7" s="32">
        <v>44363</v>
      </c>
      <c r="C7" s="26" t="s">
        <v>14</v>
      </c>
      <c r="D7" s="26" t="s">
        <v>16</v>
      </c>
      <c r="E7" s="26" t="s">
        <v>95</v>
      </c>
      <c r="F7" s="74">
        <v>10000</v>
      </c>
      <c r="G7" s="74">
        <v>7000</v>
      </c>
      <c r="H7" s="32"/>
      <c r="I7" s="83">
        <v>210</v>
      </c>
      <c r="J7" s="77"/>
    </row>
    <row r="8" spans="2:10" x14ac:dyDescent="0.25">
      <c r="B8" s="32">
        <v>44364</v>
      </c>
      <c r="C8" s="26" t="s">
        <v>50</v>
      </c>
      <c r="D8" s="26" t="s">
        <v>83</v>
      </c>
      <c r="E8" s="26" t="s">
        <v>99</v>
      </c>
      <c r="F8" s="74">
        <v>17000</v>
      </c>
      <c r="G8" s="74">
        <v>12000</v>
      </c>
      <c r="H8" s="32"/>
      <c r="I8" s="83">
        <v>360</v>
      </c>
      <c r="J8" s="77"/>
    </row>
    <row r="9" spans="2:10" x14ac:dyDescent="0.25">
      <c r="B9" s="32">
        <v>44369</v>
      </c>
      <c r="C9" s="25" t="s">
        <v>111</v>
      </c>
      <c r="D9" s="26" t="s">
        <v>83</v>
      </c>
      <c r="E9" s="25" t="s">
        <v>123</v>
      </c>
      <c r="F9" s="36">
        <v>2500</v>
      </c>
      <c r="G9" s="36">
        <v>2200</v>
      </c>
      <c r="H9" s="77"/>
      <c r="I9" s="83">
        <v>66</v>
      </c>
      <c r="J9" s="77"/>
    </row>
    <row r="10" spans="2:10" x14ac:dyDescent="0.25">
      <c r="B10" s="46">
        <v>44371</v>
      </c>
      <c r="C10" s="47" t="s">
        <v>111</v>
      </c>
      <c r="D10" s="47" t="s">
        <v>83</v>
      </c>
      <c r="E10" s="47" t="s">
        <v>124</v>
      </c>
      <c r="F10" s="74">
        <v>2200</v>
      </c>
      <c r="G10" s="74">
        <v>1900</v>
      </c>
      <c r="H10" s="77"/>
      <c r="I10" s="83">
        <v>57</v>
      </c>
      <c r="J10" s="7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97A2-50BD-4ED1-AD11-85418CD85E95}">
  <dimension ref="B2:H12"/>
  <sheetViews>
    <sheetView workbookViewId="0">
      <selection activeCell="D12" sqref="D12"/>
    </sheetView>
  </sheetViews>
  <sheetFormatPr baseColWidth="10" defaultRowHeight="15" x14ac:dyDescent="0.25"/>
  <cols>
    <col min="4" max="4" width="23.5703125" customWidth="1"/>
    <col min="5" max="5" width="21.140625" customWidth="1"/>
    <col min="6" max="6" width="15.28515625" customWidth="1"/>
    <col min="8" max="8" width="17.140625" customWidth="1"/>
  </cols>
  <sheetData>
    <row r="2" spans="2:8" x14ac:dyDescent="0.25">
      <c r="B2" s="13" t="s">
        <v>3</v>
      </c>
      <c r="C2" s="14" t="s">
        <v>15</v>
      </c>
      <c r="D2" s="96" t="s">
        <v>0</v>
      </c>
      <c r="E2" s="97"/>
      <c r="F2" s="33" t="s">
        <v>1</v>
      </c>
      <c r="G2" s="33" t="s">
        <v>9</v>
      </c>
      <c r="H2" s="17" t="s">
        <v>2</v>
      </c>
    </row>
    <row r="3" spans="2:8" x14ac:dyDescent="0.25">
      <c r="B3" s="32">
        <v>44315</v>
      </c>
      <c r="C3" s="25">
        <v>1.5</v>
      </c>
      <c r="D3" s="25" t="s">
        <v>67</v>
      </c>
      <c r="E3" s="25"/>
      <c r="F3" s="36">
        <v>2200</v>
      </c>
      <c r="G3" s="26">
        <v>18</v>
      </c>
      <c r="H3" s="28"/>
    </row>
    <row r="4" spans="2:8" x14ac:dyDescent="0.25">
      <c r="B4" s="32">
        <v>44316</v>
      </c>
      <c r="C4" s="25">
        <v>1.5</v>
      </c>
      <c r="D4" s="25" t="s">
        <v>67</v>
      </c>
      <c r="E4" s="25"/>
      <c r="F4" s="36">
        <v>2700</v>
      </c>
      <c r="G4" s="26">
        <v>18</v>
      </c>
      <c r="H4" s="28"/>
    </row>
    <row r="5" spans="2:8" x14ac:dyDescent="0.25">
      <c r="B5" s="32">
        <v>44333</v>
      </c>
      <c r="C5" s="25">
        <v>3.5</v>
      </c>
      <c r="D5" s="25" t="s">
        <v>71</v>
      </c>
      <c r="E5" s="25"/>
      <c r="F5" s="36">
        <v>2200</v>
      </c>
      <c r="G5" s="26">
        <v>21</v>
      </c>
      <c r="H5" s="25"/>
    </row>
    <row r="6" spans="2:8" x14ac:dyDescent="0.25">
      <c r="B6" s="32">
        <v>44335</v>
      </c>
      <c r="C6" s="25">
        <v>1.5</v>
      </c>
      <c r="D6" s="25" t="s">
        <v>71</v>
      </c>
      <c r="E6" s="25"/>
      <c r="F6" s="36">
        <v>2200</v>
      </c>
      <c r="G6" s="26">
        <v>21</v>
      </c>
      <c r="H6" s="25"/>
    </row>
    <row r="7" spans="2:8" s="67" customFormat="1" x14ac:dyDescent="0.25"/>
    <row r="8" spans="2:8" x14ac:dyDescent="0.25">
      <c r="B8" s="32">
        <v>44369</v>
      </c>
      <c r="C8" s="26" t="s">
        <v>83</v>
      </c>
      <c r="D8" s="25" t="s">
        <v>112</v>
      </c>
      <c r="E8" s="25" t="s">
        <v>113</v>
      </c>
      <c r="F8" s="36">
        <v>2500</v>
      </c>
      <c r="G8" s="25">
        <v>40</v>
      </c>
      <c r="H8" s="28"/>
    </row>
    <row r="9" spans="2:8" x14ac:dyDescent="0.25">
      <c r="B9" s="46">
        <v>44371</v>
      </c>
      <c r="C9" s="47" t="s">
        <v>83</v>
      </c>
      <c r="D9" s="47" t="s">
        <v>113</v>
      </c>
      <c r="E9" s="47" t="s">
        <v>112</v>
      </c>
      <c r="F9" s="74">
        <v>2200</v>
      </c>
      <c r="G9" s="25">
        <v>40</v>
      </c>
      <c r="H9" s="28"/>
    </row>
    <row r="10" spans="2:8" x14ac:dyDescent="0.25">
      <c r="B10" s="46">
        <v>44371</v>
      </c>
      <c r="C10" s="47" t="s">
        <v>83</v>
      </c>
      <c r="D10" s="47" t="s">
        <v>112</v>
      </c>
      <c r="E10" s="25" t="s">
        <v>113</v>
      </c>
      <c r="F10" s="74">
        <v>1100</v>
      </c>
      <c r="G10" s="25"/>
      <c r="H10" s="28"/>
    </row>
    <row r="11" spans="2:8" x14ac:dyDescent="0.25">
      <c r="B11" s="32">
        <v>44372</v>
      </c>
      <c r="C11" s="26" t="s">
        <v>86</v>
      </c>
      <c r="D11" s="25" t="s">
        <v>113</v>
      </c>
      <c r="E11" s="25" t="s">
        <v>115</v>
      </c>
      <c r="F11" s="36">
        <v>1800</v>
      </c>
      <c r="G11" s="25">
        <v>40</v>
      </c>
      <c r="H11" s="28"/>
    </row>
    <row r="12" spans="2:8" x14ac:dyDescent="0.25">
      <c r="B12" s="32">
        <v>44372</v>
      </c>
      <c r="C12" s="26" t="s">
        <v>86</v>
      </c>
      <c r="D12" s="25" t="s">
        <v>115</v>
      </c>
      <c r="E12" s="25" t="s">
        <v>113</v>
      </c>
      <c r="F12" s="36">
        <v>900</v>
      </c>
      <c r="G12" s="28"/>
      <c r="H12" s="28"/>
    </row>
  </sheetData>
  <mergeCells count="1"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FDEA-D513-45CF-80A8-EBD5B0D56873}">
  <dimension ref="B2:G21"/>
  <sheetViews>
    <sheetView workbookViewId="0">
      <selection activeCell="F21" sqref="F21"/>
    </sheetView>
  </sheetViews>
  <sheetFormatPr baseColWidth="10" defaultRowHeight="15" x14ac:dyDescent="0.25"/>
  <cols>
    <col min="1" max="1" width="11.42578125" style="23"/>
    <col min="2" max="2" width="13.85546875" style="23" customWidth="1"/>
    <col min="3" max="3" width="12.28515625" style="23" customWidth="1"/>
    <col min="4" max="4" width="23.140625" style="23" customWidth="1"/>
    <col min="5" max="5" width="13.28515625" style="38" customWidth="1"/>
    <col min="6" max="6" width="14.7109375" style="38" customWidth="1"/>
    <col min="7" max="7" width="17.5703125" style="23" customWidth="1"/>
    <col min="8" max="8" width="11.42578125" style="23"/>
    <col min="9" max="9" width="40.28515625" style="23" customWidth="1"/>
    <col min="10" max="16384" width="11.42578125" style="23"/>
  </cols>
  <sheetData>
    <row r="2" spans="2:7" x14ac:dyDescent="0.25">
      <c r="B2" s="13" t="s">
        <v>3</v>
      </c>
      <c r="C2" s="14" t="s">
        <v>15</v>
      </c>
      <c r="D2" s="15" t="s">
        <v>0</v>
      </c>
      <c r="E2" s="33" t="s">
        <v>1</v>
      </c>
      <c r="F2" s="33" t="s">
        <v>9</v>
      </c>
      <c r="G2" s="17" t="s">
        <v>2</v>
      </c>
    </row>
    <row r="3" spans="2:7" x14ac:dyDescent="0.25">
      <c r="B3" s="32">
        <v>44292</v>
      </c>
      <c r="C3" s="25" t="s">
        <v>46</v>
      </c>
      <c r="D3" s="25" t="s">
        <v>49</v>
      </c>
      <c r="E3" s="36">
        <v>15000</v>
      </c>
      <c r="F3" s="36"/>
      <c r="G3" s="25"/>
    </row>
    <row r="4" spans="2:7" s="68" customFormat="1" x14ac:dyDescent="0.25">
      <c r="B4" s="55"/>
      <c r="C4" s="55"/>
      <c r="D4" s="55"/>
      <c r="E4" s="57"/>
      <c r="F4" s="57"/>
      <c r="G4" s="55"/>
    </row>
    <row r="5" spans="2:7" x14ac:dyDescent="0.25">
      <c r="E5" s="23"/>
      <c r="F5" s="23"/>
    </row>
    <row r="6" spans="2:7" x14ac:dyDescent="0.25">
      <c r="E6" s="23"/>
      <c r="F6" s="23"/>
    </row>
    <row r="7" spans="2:7" x14ac:dyDescent="0.25">
      <c r="E7" s="23"/>
      <c r="F7" s="23"/>
    </row>
    <row r="8" spans="2:7" x14ac:dyDescent="0.25">
      <c r="E8" s="23"/>
      <c r="F8" s="23"/>
    </row>
    <row r="9" spans="2:7" x14ac:dyDescent="0.25">
      <c r="E9" s="23"/>
      <c r="F9" s="23"/>
    </row>
    <row r="10" spans="2:7" x14ac:dyDescent="0.25">
      <c r="E10" s="23"/>
      <c r="F10" s="23"/>
    </row>
    <row r="11" spans="2:7" x14ac:dyDescent="0.25">
      <c r="E11" s="23"/>
      <c r="F11" s="23"/>
    </row>
    <row r="12" spans="2:7" x14ac:dyDescent="0.25">
      <c r="E12" s="23"/>
      <c r="F12" s="23"/>
    </row>
    <row r="13" spans="2:7" x14ac:dyDescent="0.25">
      <c r="E13" s="23"/>
      <c r="F13" s="23"/>
    </row>
    <row r="14" spans="2:7" x14ac:dyDescent="0.25">
      <c r="E14" s="23"/>
      <c r="F14" s="23"/>
    </row>
    <row r="15" spans="2:7" x14ac:dyDescent="0.25">
      <c r="E15" s="23"/>
      <c r="F15" s="23"/>
    </row>
    <row r="16" spans="2:7" x14ac:dyDescent="0.25">
      <c r="E16" s="23"/>
      <c r="F16" s="23"/>
    </row>
    <row r="17" s="23" customFormat="1" x14ac:dyDescent="0.25"/>
    <row r="18" s="23" customFormat="1" x14ac:dyDescent="0.25"/>
    <row r="19" s="23" customFormat="1" x14ac:dyDescent="0.25"/>
    <row r="20" s="23" customFormat="1" x14ac:dyDescent="0.25"/>
    <row r="21" s="23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BAAA-4D90-4E54-9AA4-EF14E00AA802}">
  <dimension ref="B2:H12"/>
  <sheetViews>
    <sheetView workbookViewId="0">
      <selection activeCell="E7" sqref="E7"/>
    </sheetView>
  </sheetViews>
  <sheetFormatPr baseColWidth="10" defaultRowHeight="15" x14ac:dyDescent="0.25"/>
  <cols>
    <col min="4" max="4" width="21.140625" customWidth="1"/>
    <col min="5" max="5" width="15" style="45" customWidth="1"/>
    <col min="6" max="6" width="15.140625" style="23" customWidth="1"/>
    <col min="7" max="7" width="15.140625" bestFit="1" customWidth="1"/>
    <col min="8" max="8" width="13.85546875" customWidth="1"/>
  </cols>
  <sheetData>
    <row r="2" spans="2:8" x14ac:dyDescent="0.25">
      <c r="B2" s="13" t="s">
        <v>3</v>
      </c>
      <c r="C2" s="14" t="s">
        <v>15</v>
      </c>
      <c r="D2" s="15" t="s">
        <v>0</v>
      </c>
      <c r="E2" s="33" t="s">
        <v>1</v>
      </c>
      <c r="F2" s="33" t="s">
        <v>9</v>
      </c>
      <c r="G2" s="17" t="s">
        <v>2</v>
      </c>
    </row>
    <row r="3" spans="2:8" x14ac:dyDescent="0.25">
      <c r="B3" s="32">
        <v>44294</v>
      </c>
      <c r="C3" s="25" t="s">
        <v>18</v>
      </c>
      <c r="D3" s="25" t="s">
        <v>51</v>
      </c>
      <c r="E3" s="36">
        <v>18500</v>
      </c>
      <c r="F3" s="25">
        <v>10</v>
      </c>
      <c r="G3" s="25"/>
    </row>
    <row r="4" spans="2:8" x14ac:dyDescent="0.25">
      <c r="B4" s="32">
        <v>44294</v>
      </c>
      <c r="C4" s="88" t="s">
        <v>54</v>
      </c>
      <c r="D4" s="89"/>
      <c r="E4" s="36">
        <v>2500</v>
      </c>
      <c r="F4" s="25"/>
      <c r="G4" s="25"/>
    </row>
    <row r="5" spans="2:8" x14ac:dyDescent="0.25">
      <c r="B5" s="32">
        <v>44308</v>
      </c>
      <c r="C5" s="25" t="s">
        <v>46</v>
      </c>
      <c r="D5" s="25" t="s">
        <v>64</v>
      </c>
      <c r="E5" s="36">
        <v>40178.58</v>
      </c>
      <c r="F5" s="26">
        <v>15</v>
      </c>
      <c r="G5" s="28"/>
    </row>
    <row r="6" spans="2:8" s="67" customFormat="1" x14ac:dyDescent="0.25">
      <c r="B6" s="55"/>
      <c r="C6" s="55"/>
      <c r="D6" s="55"/>
      <c r="E6" s="57"/>
      <c r="F6" s="57"/>
      <c r="G6" s="55"/>
    </row>
    <row r="7" spans="2:8" x14ac:dyDescent="0.25">
      <c r="B7" s="32">
        <v>44361</v>
      </c>
      <c r="C7" s="26" t="s">
        <v>38</v>
      </c>
      <c r="D7" s="25" t="s">
        <v>101</v>
      </c>
      <c r="E7" s="36">
        <v>21000</v>
      </c>
      <c r="F7" s="36"/>
      <c r="G7" s="41"/>
      <c r="H7" s="38"/>
    </row>
    <row r="8" spans="2:8" x14ac:dyDescent="0.25">
      <c r="B8" s="32">
        <v>44364</v>
      </c>
      <c r="C8" s="26" t="s">
        <v>83</v>
      </c>
      <c r="D8" s="25" t="s">
        <v>102</v>
      </c>
      <c r="E8" s="36">
        <v>17000</v>
      </c>
      <c r="F8" s="36"/>
      <c r="G8" s="35"/>
      <c r="H8" s="38"/>
    </row>
    <row r="9" spans="2:8" x14ac:dyDescent="0.25">
      <c r="B9" s="25"/>
      <c r="C9" s="25"/>
      <c r="D9" s="36"/>
      <c r="E9" s="36"/>
      <c r="F9" s="25"/>
    </row>
    <row r="10" spans="2:8" x14ac:dyDescent="0.25">
      <c r="B10" s="25"/>
      <c r="C10" s="25"/>
      <c r="D10" s="25"/>
      <c r="E10" s="36"/>
      <c r="F10" s="36"/>
      <c r="G10" s="25"/>
    </row>
    <row r="11" spans="2:8" x14ac:dyDescent="0.25">
      <c r="B11" s="25"/>
      <c r="C11" s="25"/>
      <c r="D11" s="25"/>
      <c r="E11" s="36"/>
      <c r="F11" s="36"/>
      <c r="G11" s="25"/>
    </row>
    <row r="12" spans="2:8" x14ac:dyDescent="0.25">
      <c r="B12" s="25"/>
      <c r="C12" s="25"/>
      <c r="D12" s="25"/>
      <c r="E12" s="36"/>
      <c r="F12" s="36"/>
      <c r="G12" s="28"/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BITACORA GENERAL</vt:lpstr>
      <vt:lpstr>E+H</vt:lpstr>
      <vt:lpstr>NEXUS</vt:lpstr>
      <vt:lpstr>TGF</vt:lpstr>
      <vt:lpstr>COMISON 3%</vt:lpstr>
      <vt:lpstr>AD PROMOTIONS (rey)</vt:lpstr>
      <vt:lpstr>ORFRA</vt:lpstr>
      <vt:lpstr>SIGFRA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Danii Galicia Bucio</cp:lastModifiedBy>
  <dcterms:created xsi:type="dcterms:W3CDTF">2021-03-17T21:38:11Z</dcterms:created>
  <dcterms:modified xsi:type="dcterms:W3CDTF">2021-06-25T21:27:57Z</dcterms:modified>
</cp:coreProperties>
</file>