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nd\Documents\GitHub\Desafio-Excel-01\Exercicio 03\"/>
    </mc:Choice>
  </mc:AlternateContent>
  <xr:revisionPtr revIDLastSave="0" documentId="13_ncr:1_{84C78400-7B2D-483F-B5BC-D60248F280B6}" xr6:coauthVersionLast="47" xr6:coauthVersionMax="47" xr10:uidLastSave="{00000000-0000-0000-0000-000000000000}"/>
  <bookViews>
    <workbookView xWindow="-28920" yWindow="-129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3" l="1"/>
  <c r="E33" i="3"/>
  <c r="E23" i="3"/>
</calcChain>
</file>

<file path=xl/sharedStrings.xml><?xml version="1.0" encoding="utf-8"?>
<sst xmlns="http://schemas.openxmlformats.org/spreadsheetml/2006/main" count="1851" uniqueCount="331">
  <si>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</si>
  <si>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</si>
  <si>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</si>
  <si>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</si>
  <si>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</si>
  <si>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</si>
  <si>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</si>
  <si>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</si>
  <si>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</si>
  <si>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</si>
  <si>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</si>
  <si>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</si>
  <si>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</si>
  <si>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</si>
  <si>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</si>
  <si>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</si>
  <si>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</si>
  <si>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</si>
  <si>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</si>
  <si>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</si>
  <si>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</si>
  <si>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</si>
  <si>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</si>
  <si>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</si>
  <si>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</si>
  <si>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</si>
  <si>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</si>
  <si>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</si>
  <si>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</si>
  <si>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</si>
  <si>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</si>
  <si>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</si>
  <si>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</si>
  <si>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</si>
  <si>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</si>
  <si>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</si>
  <si>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</si>
  <si>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</si>
  <si>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</si>
  <si>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</si>
  <si>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</si>
  <si>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</si>
  <si>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</si>
  <si>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</si>
  <si>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</si>
  <si>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</si>
  <si>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</si>
  <si>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</si>
  <si>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</si>
  <si>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</si>
  <si>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</si>
  <si>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</si>
  <si>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</si>
  <si>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</si>
  <si>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</si>
  <si>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</si>
  <si>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</si>
  <si>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</si>
  <si>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</si>
  <si>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</si>
  <si>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</si>
  <si>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</si>
  <si>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</si>
  <si>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</si>
  <si>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</si>
  <si>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</si>
  <si>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</si>
  <si>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</si>
  <si>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</si>
  <si>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</si>
  <si>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</si>
  <si>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</si>
  <si>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</si>
  <si>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</si>
  <si>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</si>
  <si>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</si>
  <si>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</si>
  <si>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</si>
  <si>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</si>
  <si>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</si>
  <si>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</si>
  <si>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</si>
  <si>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</si>
  <si>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</si>
  <si>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</si>
  <si>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</si>
  <si>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</si>
  <si>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</si>
  <si>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</si>
  <si>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</si>
  <si>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</si>
  <si>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</si>
  <si>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</si>
  <si>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</si>
  <si>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</si>
  <si>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</si>
  <si>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</si>
  <si>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</si>
  <si>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</si>
  <si>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</si>
  <si>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</si>
  <si>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</si>
  <si>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</si>
  <si>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</si>
  <si>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</si>
  <si>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</si>
  <si>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</si>
  <si>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</si>
  <si>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</si>
  <si>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</si>
  <si>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</si>
  <si>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</si>
  <si>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</si>
  <si>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</si>
  <si>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</si>
  <si>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</si>
  <si>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</si>
  <si>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</si>
  <si>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</si>
  <si>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</si>
  <si>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</si>
  <si>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</si>
  <si>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</si>
  <si>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</si>
  <si>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</si>
  <si>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</si>
  <si>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</si>
  <si>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</si>
  <si>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</si>
  <si>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</si>
  <si>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</si>
  <si>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</si>
  <si>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</si>
  <si>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</si>
  <si>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</si>
  <si>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</si>
  <si>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</si>
  <si>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</si>
  <si>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</si>
  <si>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</si>
  <si>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</si>
  <si>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</si>
  <si>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</si>
  <si>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</si>
  <si>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</si>
  <si>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</si>
  <si>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</si>
  <si>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</si>
  <si>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</si>
  <si>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</si>
  <si>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</si>
  <si>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</si>
  <si>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</si>
  <si>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</si>
  <si>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</si>
  <si>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</si>
  <si>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</si>
  <si>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</si>
  <si>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</si>
  <si>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</si>
  <si>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</si>
  <si>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</si>
  <si>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</si>
  <si>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</si>
  <si>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</si>
  <si>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</si>
  <si>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</si>
  <si>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</si>
  <si>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</si>
  <si>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</si>
  <si>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</si>
  <si>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</si>
  <si>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</si>
  <si>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</si>
  <si>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</si>
  <si>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</si>
  <si>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</si>
  <si>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</si>
  <si>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</si>
  <si>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</si>
  <si>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</si>
  <si>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</si>
  <si>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</si>
  <si>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</si>
  <si>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</si>
  <si>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</si>
  <si>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</si>
  <si>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</si>
  <si>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</si>
  <si>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</si>
  <si>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</si>
  <si>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</si>
  <si>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</si>
  <si>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</si>
  <si>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</si>
  <si>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</si>
  <si>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</si>
  <si>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</si>
  <si>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</si>
  <si>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</si>
  <si>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</si>
  <si>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</si>
  <si>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</si>
  <si>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</si>
  <si>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</si>
  <si>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</si>
  <si>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</si>
  <si>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</si>
  <si>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</si>
  <si>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</si>
  <si>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</si>
  <si>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</si>
  <si>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</si>
  <si>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</si>
  <si>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</si>
  <si>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</si>
  <si>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</si>
  <si>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</si>
  <si>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</si>
  <si>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</si>
  <si>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</si>
  <si>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</si>
  <si>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</si>
  <si>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</si>
  <si>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</si>
  <si>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</si>
  <si>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</si>
  <si>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</si>
  <si>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</si>
  <si>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</si>
  <si>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</si>
  <si>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</si>
  <si>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</si>
  <si>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</si>
  <si>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</si>
  <si>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</si>
  <si>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</si>
  <si>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</si>
  <si>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</si>
  <si>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</si>
  <si>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</si>
  <si>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</si>
  <si>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</si>
  <si>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</si>
  <si>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</si>
  <si>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</si>
  <si>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</si>
  <si>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</si>
  <si>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</si>
  <si>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</si>
  <si>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</si>
  <si>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</si>
  <si>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</si>
  <si>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</si>
  <si>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</si>
  <si>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</si>
  <si>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</si>
  <si>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</si>
  <si>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</si>
  <si>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</si>
  <si>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</si>
  <si>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</si>
  <si>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</si>
  <si>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</si>
  <si>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</si>
  <si>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</si>
  <si>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</si>
  <si>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</si>
  <si>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</si>
  <si>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</si>
  <si>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</si>
  <si>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</si>
  <si>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</si>
  <si>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</si>
  <si>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</si>
  <si>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</si>
  <si>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</si>
  <si>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</si>
  <si>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</si>
  <si>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</si>
  <si>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</si>
  <si>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</si>
  <si>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</si>
  <si>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</si>
  <si>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</si>
  <si>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</si>
  <si>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</si>
  <si>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</si>
  <si>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</si>
  <si>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</si>
  <si>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</si>
  <si>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</si>
  <si>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</si>
  <si>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</si>
  <si>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</si>
  <si>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</si>
  <si>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</si>
  <si>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</si>
  <si>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</si>
  <si>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</si>
  <si>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</si>
  <si>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</si>
  <si>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</si>
  <si>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</si>
  <si>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</si>
  <si>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</si>
  <si>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</si>
  <si>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</si>
  <si>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</si>
  <si>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</si>
  <si>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</si>
  <si>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</si>
  <si>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Pergunta 1 - Qual faturamento Total de vendas de planos anuais (Contendo as assinaturas agregadas)</t>
  </si>
  <si>
    <t>Rótulos de Linha</t>
  </si>
  <si>
    <t>Total Geral</t>
  </si>
  <si>
    <t>Soma de Total Value</t>
  </si>
  <si>
    <t>(Tudo)</t>
  </si>
  <si>
    <t>Pergunta 2 - Qual faturamento Total de vendas de planos anuais, separado por auto renovação e por não auto renovação</t>
  </si>
  <si>
    <t>Pergunta 3- Total de vendas de assinaturas do EA Play</t>
  </si>
  <si>
    <t>Soma de EA Play Season Pass
Price</t>
  </si>
  <si>
    <t>XBOX GAME PASS SUBSCRIPTIONS SALES</t>
  </si>
  <si>
    <t>Pergunta 4- Total de vendas de Assinaturas do Minecraft Season Pass</t>
  </si>
  <si>
    <t>Soma de Minecraft Season Pass Price</t>
  </si>
  <si>
    <t>Pergunta 5:</t>
  </si>
  <si>
    <t>Qual o faturamento total por tipo de plano (Core, Ultimate, Standard)?</t>
  </si>
  <si>
    <t>Pergunta 6:</t>
  </si>
  <si>
    <t>Qual o valor total de cupons aplicados por tipo de assinatura?</t>
  </si>
  <si>
    <t>Soma de Coupon Value</t>
  </si>
  <si>
    <t>Pergunta 7:</t>
  </si>
  <si>
    <t>Quantas assinaturas foram feitas com e sem renovação automática por tipo de plano?</t>
  </si>
  <si>
    <t>Contagem de Subscription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</si>
</sst>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2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4" fillId="0" borderId="2" xfId="1" applyFont="1" applyBorder="1"/>
    <xf numFmtId="44" fontId="5" fillId="0" borderId="0" xfId="2" applyFont="1"/>
    <xf numFmtId="0" fontId="4" fillId="0" borderId="2" xfId="1" applyFont="1" applyBorder="1" applyAlignment="1">
      <alignment horizontal="left" indent="10"/>
    </xf>
    <xf numFmtId="0" fontId="6" fillId="0" borderId="0" xfId="0" applyFont="1" applyAlignment="1">
      <alignment vertical="center"/>
    </xf>
    <xf numFmtId="0" fontId="3" fillId="0" borderId="0" xfId="0" applyFont="1"/>
    <xf numFmtId="1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2094B030-6642-43D1-AF22-74DE96DB34BE}">
      <tableStyleElement type="wholeTable" dxfId="28"/>
      <tableStyleElement type="headerRow" dxfId="27"/>
    </tableStyle>
  </tableStyles>
  <colors>
    <mruColors>
      <color rgb="FF2AE6B1"/>
      <color rgb="FF5BF6A8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C5-4044-B0B3-091EBE6E47CC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C5-4044-B0B3-091EBE6E47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C5-4044-B0B3-091EBE6E4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4695295"/>
        <c:axId val="1424697215"/>
      </c:barChart>
      <c:catAx>
        <c:axId val="142469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4697215"/>
        <c:crosses val="autoZero"/>
        <c:auto val="1"/>
        <c:lblAlgn val="ctr"/>
        <c:lblOffset val="100"/>
        <c:noMultiLvlLbl val="0"/>
      </c:catAx>
      <c:valAx>
        <c:axId val="14246972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246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2AE6B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F-4E4C-B657-49E52616A226}"/>
              </c:ext>
            </c:extLst>
          </c:dPt>
          <c:dPt>
            <c:idx val="1"/>
            <c:bubble3D val="0"/>
            <c:spPr>
              <a:solidFill>
                <a:srgbClr val="2AE6B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EF-4E4C-B657-49E52616A226}"/>
              </c:ext>
            </c:extLst>
          </c:dPt>
          <c:dPt>
            <c:idx val="2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EF-4E4C-B657-49E52616A2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C̳álculos!$B$42:$B$45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C̳álculos!$C$42:$C$45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F-4E4C-B657-49E52616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dinâmica4</c:name>
    <c:fmtId val="15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C̳álculos!$B$66:$B$68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C̳álculos!$C$66:$C$68</c:f>
              <c:numCache>
                <c:formatCode>0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B-4DEA-A994-1A7287F8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14943"/>
        <c:axId val="1028431743"/>
      </c:barChart>
      <c:catAx>
        <c:axId val="10284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431743"/>
        <c:crosses val="autoZero"/>
        <c:auto val="1"/>
        <c:lblAlgn val="ctr"/>
        <c:lblOffset val="100"/>
        <c:noMultiLvlLbl val="0"/>
      </c:catAx>
      <c:valAx>
        <c:axId val="102843174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028414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11" Type="http://schemas.openxmlformats.org/officeDocument/2006/relationships/chart" Target="../charts/chart3.xml"/><Relationship Id="rId5" Type="http://schemas.openxmlformats.org/officeDocument/2006/relationships/image" Target="../media/image9.png"/><Relationship Id="rId10" Type="http://schemas.openxmlformats.org/officeDocument/2006/relationships/image" Target="../media/image13.svg"/><Relationship Id="rId4" Type="http://schemas.openxmlformats.org/officeDocument/2006/relationships/image" Target="../media/image11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4100" y="5172074"/>
          <a:ext cx="1552651" cy="71120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216705</xdr:colOff>
      <xdr:row>10</xdr:row>
      <xdr:rowOff>153648</xdr:rowOff>
    </xdr:from>
    <xdr:to>
      <xdr:col>6</xdr:col>
      <xdr:colOff>378255</xdr:colOff>
      <xdr:row>21</xdr:row>
      <xdr:rowOff>69850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FDA5C1F-00C6-BC9A-DE5E-8215DB6C4310}"/>
            </a:ext>
          </a:extLst>
        </xdr:cNvPr>
        <xdr:cNvGrpSpPr/>
      </xdr:nvGrpSpPr>
      <xdr:grpSpPr>
        <a:xfrm>
          <a:off x="2172505" y="2077698"/>
          <a:ext cx="2844425" cy="1903752"/>
          <a:chOff x="2206889" y="1893548"/>
          <a:chExt cx="6410061" cy="235460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37EE6EC-8C45-12A3-4D75-86EC6EB790B0}"/>
              </a:ext>
            </a:extLst>
          </xdr:cNvPr>
          <xdr:cNvSpPr/>
        </xdr:nvSpPr>
        <xdr:spPr>
          <a:xfrm>
            <a:off x="2211081" y="1905530"/>
            <a:ext cx="6393176" cy="2287644"/>
          </a:xfrm>
          <a:prstGeom prst="roundRect">
            <a:avLst>
              <a:gd name="adj" fmla="val 27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663FDF93-08FE-4C9C-A891-C2A67D32EBE0}"/>
              </a:ext>
            </a:extLst>
          </xdr:cNvPr>
          <xdr:cNvSpPr/>
        </xdr:nvSpPr>
        <xdr:spPr>
          <a:xfrm>
            <a:off x="2206889" y="1893548"/>
            <a:ext cx="6410061" cy="361753"/>
          </a:xfrm>
          <a:prstGeom prst="round2SameRect">
            <a:avLst>
              <a:gd name="adj1" fmla="val 2399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0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D100456B-17C8-43E4-B5E1-B9FB7468B0B5}"/>
              </a:ext>
            </a:extLst>
          </xdr:cNvPr>
          <xdr:cNvGraphicFramePr>
            <a:graphicFrameLocks/>
          </xdr:cNvGraphicFramePr>
        </xdr:nvGraphicFramePr>
        <xdr:xfrm>
          <a:off x="2207763" y="2254250"/>
          <a:ext cx="6387607" cy="1993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0</xdr:col>
      <xdr:colOff>0</xdr:colOff>
      <xdr:row>7</xdr:row>
      <xdr:rowOff>83968</xdr:rowOff>
    </xdr:from>
    <xdr:to>
      <xdr:col>0</xdr:col>
      <xdr:colOff>1930400</xdr:colOff>
      <xdr:row>13</xdr:row>
      <xdr:rowOff>52219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0AE8B6E3-B9B4-4248-89C0-730E34012FD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4118"/>
              <a:ext cx="1930400" cy="1244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106363</xdr:colOff>
      <xdr:row>0</xdr:row>
      <xdr:rowOff>107949</xdr:rowOff>
    </xdr:from>
    <xdr:to>
      <xdr:col>3</xdr:col>
      <xdr:colOff>28979</xdr:colOff>
      <xdr:row>1</xdr:row>
      <xdr:rowOff>437774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62F7DAB-9F68-4B31-A457-964CA0BDAD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6380" r="67733" b="1"/>
        <a:stretch>
          <a:fillRect/>
        </a:stretch>
      </xdr:blipFill>
      <xdr:spPr>
        <a:xfrm>
          <a:off x="2303463" y="107949"/>
          <a:ext cx="532216" cy="513975"/>
        </a:xfrm>
        <a:prstGeom prst="rect">
          <a:avLst/>
        </a:prstGeom>
      </xdr:spPr>
    </xdr:pic>
    <xdr:clientData/>
  </xdr:twoCellAnchor>
  <xdr:twoCellAnchor>
    <xdr:from>
      <xdr:col>1</xdr:col>
      <xdr:colOff>217179</xdr:colOff>
      <xdr:row>6</xdr:row>
      <xdr:rowOff>43520</xdr:rowOff>
    </xdr:from>
    <xdr:to>
      <xdr:col>6</xdr:col>
      <xdr:colOff>377782</xdr:colOff>
      <xdr:row>10</xdr:row>
      <xdr:rowOff>76200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4F87CC4-A023-109A-874B-3EF8F201D391}"/>
            </a:ext>
          </a:extLst>
        </xdr:cNvPr>
        <xdr:cNvGrpSpPr/>
      </xdr:nvGrpSpPr>
      <xdr:grpSpPr>
        <a:xfrm>
          <a:off x="2172979" y="1113495"/>
          <a:ext cx="2840303" cy="886755"/>
          <a:chOff x="2163490" y="919820"/>
          <a:chExt cx="3176860" cy="88993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76D3043-9C8B-EAE5-4F0A-E7AA96522D19}"/>
              </a:ext>
            </a:extLst>
          </xdr:cNvPr>
          <xdr:cNvSpPr/>
        </xdr:nvSpPr>
        <xdr:spPr>
          <a:xfrm>
            <a:off x="2168690" y="919820"/>
            <a:ext cx="3171660" cy="889930"/>
          </a:xfrm>
          <a:prstGeom prst="roundRect">
            <a:avLst>
              <a:gd name="adj" fmla="val 7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771A47CC-DE4C-40AB-B38D-3364AB31D515}"/>
              </a:ext>
            </a:extLst>
          </xdr:cNvPr>
          <xdr:cNvSpPr/>
        </xdr:nvSpPr>
        <xdr:spPr>
          <a:xfrm>
            <a:off x="3460744" y="1403846"/>
            <a:ext cx="1822450" cy="2643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ADD94F2-2BA2-44B9-B8FE-FC6BBCA6114D}" type="TxLink">
              <a:rPr lang="en-US" sz="1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R$ 2.940,00 </a:t>
            </a:fld>
            <a:endParaRPr lang="pt-BR" sz="11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1CF9EE0-2238-4F50-9C08-0A81735EF44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1351" b="31892"/>
          <a:stretch>
            <a:fillRect/>
          </a:stretch>
        </xdr:blipFill>
        <xdr:spPr>
          <a:xfrm>
            <a:off x="2429574" y="1346200"/>
            <a:ext cx="1075177" cy="379592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05BA288-0788-A993-6C7F-D08FEA9A4FF8}"/>
              </a:ext>
            </a:extLst>
          </xdr:cNvPr>
          <xdr:cNvSpPr/>
        </xdr:nvSpPr>
        <xdr:spPr>
          <a:xfrm>
            <a:off x="2163490" y="921998"/>
            <a:ext cx="3175467" cy="361753"/>
          </a:xfrm>
          <a:prstGeom prst="round2SameRect">
            <a:avLst>
              <a:gd name="adj1" fmla="val 1539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9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6</xdr:col>
      <xdr:colOff>424052</xdr:colOff>
      <xdr:row>6</xdr:row>
      <xdr:rowOff>43520</xdr:rowOff>
    </xdr:from>
    <xdr:to>
      <xdr:col>11</xdr:col>
      <xdr:colOff>223771</xdr:colOff>
      <xdr:row>10</xdr:row>
      <xdr:rowOff>76200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6A649DF-D4DE-AA75-C8BA-5F967B4B9CBE}"/>
            </a:ext>
          </a:extLst>
        </xdr:cNvPr>
        <xdr:cNvGrpSpPr/>
      </xdr:nvGrpSpPr>
      <xdr:grpSpPr>
        <a:xfrm>
          <a:off x="5065902" y="1113495"/>
          <a:ext cx="2841369" cy="886755"/>
          <a:chOff x="5419890" y="1097620"/>
          <a:chExt cx="3192917" cy="88993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DE2B6A7E-DA90-FF7E-7D9A-5539FF5AA63C}"/>
              </a:ext>
            </a:extLst>
          </xdr:cNvPr>
          <xdr:cNvSpPr/>
        </xdr:nvSpPr>
        <xdr:spPr>
          <a:xfrm>
            <a:off x="5419890" y="1097620"/>
            <a:ext cx="3171660" cy="889930"/>
          </a:xfrm>
          <a:prstGeom prst="roundRect">
            <a:avLst>
              <a:gd name="adj" fmla="val 7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BA59178-A94F-16EE-4126-49763F0E0D90}"/>
              </a:ext>
            </a:extLst>
          </xdr:cNvPr>
          <xdr:cNvSpPr/>
        </xdr:nvSpPr>
        <xdr:spPr>
          <a:xfrm>
            <a:off x="6724650" y="1581646"/>
            <a:ext cx="1809750" cy="26430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29845D9-21D3-45F5-BC13-73375D116C10}" type="TxLink">
              <a:rPr lang="en-US" sz="1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R$ 3.880,00 </a:t>
            </a:fld>
            <a:endParaRPr lang="pt-BR" sz="11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C93174D9-A8EF-36B7-D480-923C9FD639FE}"/>
              </a:ext>
            </a:extLst>
          </xdr:cNvPr>
          <xdr:cNvSpPr/>
        </xdr:nvSpPr>
        <xdr:spPr>
          <a:xfrm>
            <a:off x="5420023" y="1099798"/>
            <a:ext cx="3192784" cy="361753"/>
          </a:xfrm>
          <a:prstGeom prst="round2SameRect">
            <a:avLst>
              <a:gd name="adj1" fmla="val 17373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9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9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D8F7D477-9F17-43FB-B1CE-DA1970B2F63B}"/>
              </a:ext>
            </a:extLst>
          </xdr:cNvPr>
          <xdr:cNvGrpSpPr/>
        </xdr:nvGrpSpPr>
        <xdr:grpSpPr>
          <a:xfrm>
            <a:off x="5794540" y="1531504"/>
            <a:ext cx="815810" cy="340528"/>
            <a:chOff x="3495675" y="5400676"/>
            <a:chExt cx="1549476" cy="752467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A5282158-6490-FA0D-B3F5-57EB17D729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6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67AA8D31-4BDF-8644-BC13-5E5BCC6896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0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547077</xdr:colOff>
      <xdr:row>0</xdr:row>
      <xdr:rowOff>87923</xdr:rowOff>
    </xdr:from>
    <xdr:to>
      <xdr:col>0</xdr:col>
      <xdr:colOff>1242402</xdr:colOff>
      <xdr:row>2</xdr:row>
      <xdr:rowOff>76199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CB35307F-65E2-4DC2-858C-28D3B0B7AAC0}"/>
            </a:ext>
          </a:extLst>
        </xdr:cNvPr>
        <xdr:cNvSpPr/>
      </xdr:nvSpPr>
      <xdr:spPr>
        <a:xfrm>
          <a:off x="547077" y="87923"/>
          <a:ext cx="695325" cy="66723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25400</xdr:colOff>
      <xdr:row>3</xdr:row>
      <xdr:rowOff>82550</xdr:rowOff>
    </xdr:from>
    <xdr:to>
      <xdr:col>0</xdr:col>
      <xdr:colOff>1778000</xdr:colOff>
      <xdr:row>6</xdr:row>
      <xdr:rowOff>109682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61F4DBE-E847-3749-C101-473FD0A88BB4}"/>
            </a:ext>
          </a:extLst>
        </xdr:cNvPr>
        <xdr:cNvSpPr txBox="1"/>
      </xdr:nvSpPr>
      <xdr:spPr>
        <a:xfrm>
          <a:off x="25400" y="867641"/>
          <a:ext cx="1752600" cy="3215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&gt; Bem</a:t>
          </a:r>
          <a:r>
            <a:rPr lang="pt-BR" sz="11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vinda, Liana</a:t>
          </a:r>
        </a:p>
        <a:p>
          <a:endParaRPr lang="pt-BR" sz="1100"/>
        </a:p>
      </xdr:txBody>
    </xdr:sp>
    <xdr:clientData/>
  </xdr:twoCellAnchor>
  <xdr:twoCellAnchor>
    <xdr:from>
      <xdr:col>1</xdr:col>
      <xdr:colOff>151819</xdr:colOff>
      <xdr:row>3</xdr:row>
      <xdr:rowOff>15587</xdr:rowOff>
    </xdr:from>
    <xdr:to>
      <xdr:col>10</xdr:col>
      <xdr:colOff>600937</xdr:colOff>
      <xdr:row>5</xdr:row>
      <xdr:rowOff>86591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40B0E9D1-7904-4955-96AD-14716A8A69B3}"/>
            </a:ext>
          </a:extLst>
        </xdr:cNvPr>
        <xdr:cNvSpPr txBox="1"/>
      </xdr:nvSpPr>
      <xdr:spPr>
        <a:xfrm>
          <a:off x="2101269" y="796637"/>
          <a:ext cx="5573568" cy="2615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Calculation period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: 01/01/2024 - 31/12/2024 | Update date: 18/06/2025 10:50:00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6</xdr:col>
      <xdr:colOff>428851</xdr:colOff>
      <xdr:row>10</xdr:row>
      <xdr:rowOff>150473</xdr:rowOff>
    </xdr:from>
    <xdr:to>
      <xdr:col>11</xdr:col>
      <xdr:colOff>228451</xdr:colOff>
      <xdr:row>21</xdr:row>
      <xdr:rowOff>73025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5B2315C5-4846-C914-39A4-645C27D8F8CD}"/>
            </a:ext>
          </a:extLst>
        </xdr:cNvPr>
        <xdr:cNvGrpSpPr/>
      </xdr:nvGrpSpPr>
      <xdr:grpSpPr>
        <a:xfrm>
          <a:off x="5064351" y="2074523"/>
          <a:ext cx="2850775" cy="1913277"/>
          <a:chOff x="5420013" y="2064998"/>
          <a:chExt cx="3196937" cy="1948202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2347BBDA-25CF-AFD8-C7A2-14D622C5836A}"/>
              </a:ext>
            </a:extLst>
          </xdr:cNvPr>
          <xdr:cNvSpPr/>
        </xdr:nvSpPr>
        <xdr:spPr>
          <a:xfrm>
            <a:off x="5422104" y="2074880"/>
            <a:ext cx="3188516" cy="1886631"/>
          </a:xfrm>
          <a:prstGeom prst="roundRect">
            <a:avLst>
              <a:gd name="adj" fmla="val 27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E39C5728-A81F-35AD-FB43-AF4BEE4D3B8F}"/>
              </a:ext>
            </a:extLst>
          </xdr:cNvPr>
          <xdr:cNvSpPr/>
        </xdr:nvSpPr>
        <xdr:spPr>
          <a:xfrm>
            <a:off x="5420013" y="2064998"/>
            <a:ext cx="3196937" cy="298340"/>
          </a:xfrm>
          <a:prstGeom prst="round2SameRect">
            <a:avLst>
              <a:gd name="adj1" fmla="val 2399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000"/>
              <a:t>TOTAL SALES VALUE PER PLAN </a:t>
            </a:r>
            <a:endParaRPr lang="pt-BR" sz="1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DA0BDDD0-8945-479F-BE87-C48BD3DA6772}"/>
              </a:ext>
            </a:extLst>
          </xdr:cNvPr>
          <xdr:cNvGraphicFramePr>
            <a:graphicFrameLocks/>
          </xdr:cNvGraphicFramePr>
        </xdr:nvGraphicFramePr>
        <xdr:xfrm>
          <a:off x="5422900" y="2368550"/>
          <a:ext cx="3194050" cy="1644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11</xdr:col>
      <xdr:colOff>270042</xdr:colOff>
      <xdr:row>6</xdr:row>
      <xdr:rowOff>43520</xdr:rowOff>
    </xdr:from>
    <xdr:to>
      <xdr:col>16</xdr:col>
      <xdr:colOff>342902</xdr:colOff>
      <xdr:row>10</xdr:row>
      <xdr:rowOff>76200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7C6E7E18-7735-03B9-E3D0-D741DAE1CFDF}"/>
            </a:ext>
          </a:extLst>
        </xdr:cNvPr>
        <xdr:cNvSpPr/>
      </xdr:nvSpPr>
      <xdr:spPr>
        <a:xfrm>
          <a:off x="7953542" y="1110320"/>
          <a:ext cx="2828760" cy="889930"/>
        </a:xfrm>
        <a:prstGeom prst="roundRect">
          <a:avLst>
            <a:gd name="adj" fmla="val 790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506640</xdr:colOff>
      <xdr:row>8</xdr:row>
      <xdr:rowOff>283775</xdr:rowOff>
    </xdr:from>
    <xdr:to>
      <xdr:col>16</xdr:col>
      <xdr:colOff>291931</xdr:colOff>
      <xdr:row>9</xdr:row>
      <xdr:rowOff>128976</xdr:rowOff>
    </xdr:to>
    <xdr:sp macro="" textlink="C̳álculos!E56">
      <xdr:nvSpPr>
        <xdr:cNvPr id="40" name="Retângulo: Cantos Arredondados 39">
          <a:extLst>
            <a:ext uri="{FF2B5EF4-FFF2-40B4-BE49-F238E27FC236}">
              <a16:creationId xmlns:a16="http://schemas.microsoft.com/office/drawing/2014/main" id="{5B2EB636-58AE-7702-F25B-63E812C81768}"/>
            </a:ext>
          </a:extLst>
        </xdr:cNvPr>
        <xdr:cNvSpPr/>
      </xdr:nvSpPr>
      <xdr:spPr>
        <a:xfrm>
          <a:off x="9117240" y="1604575"/>
          <a:ext cx="1614091" cy="26430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607DADB-4C03-44A2-ACA2-9B46A4378074}" type="TxLink">
            <a:rPr lang="en-US" sz="1600" b="0" i="0" u="none" strike="noStrike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R$ 2.122,00 </a:t>
          </a:fld>
          <a:endParaRPr lang="pt-BR" sz="1600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270161</xdr:colOff>
      <xdr:row>6</xdr:row>
      <xdr:rowOff>45698</xdr:rowOff>
    </xdr:from>
    <xdr:to>
      <xdr:col>16</xdr:col>
      <xdr:colOff>361861</xdr:colOff>
      <xdr:row>8</xdr:row>
      <xdr:rowOff>153451</xdr:rowOff>
    </xdr:to>
    <xdr:sp macro="" textlink="">
      <xdr:nvSpPr>
        <xdr:cNvPr id="41" name="Retângulo: Cantos Superiores Arredondados 40">
          <a:extLst>
            <a:ext uri="{FF2B5EF4-FFF2-40B4-BE49-F238E27FC236}">
              <a16:creationId xmlns:a16="http://schemas.microsoft.com/office/drawing/2014/main" id="{09F09D99-5BFC-EEF0-55DE-3511E71E133C}"/>
            </a:ext>
          </a:extLst>
        </xdr:cNvPr>
        <xdr:cNvSpPr/>
      </xdr:nvSpPr>
      <xdr:spPr>
        <a:xfrm>
          <a:off x="7953661" y="1112498"/>
          <a:ext cx="2847600" cy="361753"/>
        </a:xfrm>
        <a:prstGeom prst="round2SameRect">
          <a:avLst>
            <a:gd name="adj1" fmla="val 17373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TOTAL VALUE OF APPLIED COUPONS</a:t>
          </a:r>
        </a:p>
      </xdr:txBody>
    </xdr:sp>
    <xdr:clientData/>
  </xdr:twoCellAnchor>
  <xdr:twoCellAnchor editAs="oneCell">
    <xdr:from>
      <xdr:col>12</xdr:col>
      <xdr:colOff>311150</xdr:colOff>
      <xdr:row>8</xdr:row>
      <xdr:rowOff>196850</xdr:rowOff>
    </xdr:from>
    <xdr:to>
      <xdr:col>13</xdr:col>
      <xdr:colOff>279400</xdr:colOff>
      <xdr:row>10</xdr:row>
      <xdr:rowOff>31750</xdr:rowOff>
    </xdr:to>
    <xdr:pic>
      <xdr:nvPicPr>
        <xdr:cNvPr id="46" name="Gráfico 45" descr="Dinheiro voador com preenchimento sólido">
          <a:extLst>
            <a:ext uri="{FF2B5EF4-FFF2-40B4-BE49-F238E27FC236}">
              <a16:creationId xmlns:a16="http://schemas.microsoft.com/office/drawing/2014/main" id="{11324BA2-6FA5-DBF2-5EEC-8868C540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451850" y="1517650"/>
          <a:ext cx="438150" cy="438150"/>
        </a:xfrm>
        <a:prstGeom prst="rect">
          <a:avLst/>
        </a:prstGeom>
      </xdr:spPr>
    </xdr:pic>
    <xdr:clientData/>
  </xdr:twoCellAnchor>
  <xdr:twoCellAnchor>
    <xdr:from>
      <xdr:col>11</xdr:col>
      <xdr:colOff>291014</xdr:colOff>
      <xdr:row>10</xdr:row>
      <xdr:rowOff>154005</xdr:rowOff>
    </xdr:from>
    <xdr:to>
      <xdr:col>16</xdr:col>
      <xdr:colOff>375213</xdr:colOff>
      <xdr:row>21</xdr:row>
      <xdr:rowOff>14986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B1AB26EF-100E-9DAD-E14B-859E36726B92}"/>
            </a:ext>
          </a:extLst>
        </xdr:cNvPr>
        <xdr:cNvSpPr/>
      </xdr:nvSpPr>
      <xdr:spPr>
        <a:xfrm>
          <a:off x="7974514" y="2078055"/>
          <a:ext cx="2840099" cy="1886631"/>
        </a:xfrm>
        <a:prstGeom prst="roundRect">
          <a:avLst>
            <a:gd name="adj" fmla="val 270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289151</xdr:colOff>
      <xdr:row>10</xdr:row>
      <xdr:rowOff>144123</xdr:rowOff>
    </xdr:from>
    <xdr:to>
      <xdr:col>16</xdr:col>
      <xdr:colOff>380851</xdr:colOff>
      <xdr:row>12</xdr:row>
      <xdr:rowOff>74163</xdr:rowOff>
    </xdr:to>
    <xdr:sp macro="" textlink="">
      <xdr:nvSpPr>
        <xdr:cNvPr id="50" name="Retângulo: Cantos Superiores Arredondados 49">
          <a:extLst>
            <a:ext uri="{FF2B5EF4-FFF2-40B4-BE49-F238E27FC236}">
              <a16:creationId xmlns:a16="http://schemas.microsoft.com/office/drawing/2014/main" id="{3E4DECC6-79BE-1520-ED73-E095E9C69CA6}"/>
            </a:ext>
          </a:extLst>
        </xdr:cNvPr>
        <xdr:cNvSpPr/>
      </xdr:nvSpPr>
      <xdr:spPr>
        <a:xfrm>
          <a:off x="7972651" y="2068173"/>
          <a:ext cx="2847600" cy="298340"/>
        </a:xfrm>
        <a:prstGeom prst="round2SameRect">
          <a:avLst>
            <a:gd name="adj1" fmla="val 23997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latin typeface="Segoe UI" panose="020B0502040204020203" pitchFamily="34" charset="0"/>
              <a:cs typeface="Segoe UI" panose="020B0502040204020203" pitchFamily="34" charset="0"/>
            </a:rPr>
            <a:t>SUBSCRIPTIONS BY PLAN AND AUTO RENEWAL STATUS</a:t>
          </a:r>
        </a:p>
      </xdr:txBody>
    </xdr:sp>
    <xdr:clientData/>
  </xdr:twoCellAnchor>
  <xdr:twoCellAnchor>
    <xdr:from>
      <xdr:col>11</xdr:col>
      <xdr:colOff>292100</xdr:colOff>
      <xdr:row>12</xdr:row>
      <xdr:rowOff>69850</xdr:rowOff>
    </xdr:from>
    <xdr:to>
      <xdr:col>16</xdr:col>
      <xdr:colOff>374650</xdr:colOff>
      <xdr:row>21</xdr:row>
      <xdr:rowOff>19050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1A311F86-EAB5-4FB0-9426-D620BA3C8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orte Safepay" refreshedDate="45825.623721296295" createdVersion="8" refreshedVersion="8" minRefreshableVersion="3" recordCount="295" xr:uid="{2D63F0C5-9A0E-407B-A9D2-608136E8FB3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SemiMixedTypes="0" containsString="0" containsNumber="1" containsInteger="1" minValue="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916060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n v="0"/>
    <s v="No"/>
    <n v="0"/>
    <n v="0"/>
    <n v="5"/>
  </r>
  <r>
    <n v="3233"/>
    <s v="Lucas Fernandes"/>
    <x v="2"/>
    <d v="2024-02-10T00:00:00"/>
    <x v="0"/>
    <n v="10"/>
    <x v="2"/>
    <s v="No"/>
    <n v="0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n v="0"/>
    <s v="No"/>
    <n v="0"/>
    <n v="1"/>
    <n v="4"/>
  </r>
  <r>
    <n v="3236"/>
    <s v="Felipe Costa"/>
    <x v="2"/>
    <d v="2024-03-02T00:00:00"/>
    <x v="1"/>
    <n v="10"/>
    <x v="0"/>
    <s v="No"/>
    <n v="0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n v="0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n v="0"/>
    <s v="Yes"/>
    <n v="20"/>
    <n v="15"/>
    <n v="15"/>
  </r>
  <r>
    <n v="3241"/>
    <s v="Rita Castro"/>
    <x v="1"/>
    <d v="2024-03-07T00:00:00"/>
    <x v="1"/>
    <n v="5"/>
    <x v="0"/>
    <s v="No"/>
    <n v="0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n v="0"/>
    <s v="Yes"/>
    <n v="20"/>
    <n v="10"/>
    <n v="20"/>
  </r>
  <r>
    <n v="3244"/>
    <s v="Diogo Sousa"/>
    <x v="1"/>
    <d v="2024-03-10T00:00:00"/>
    <x v="0"/>
    <n v="5"/>
    <x v="2"/>
    <s v="No"/>
    <n v="0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n v="0"/>
    <s v="Yes"/>
    <n v="20"/>
    <n v="12"/>
    <n v="18"/>
  </r>
  <r>
    <n v="3247"/>
    <s v="Beatriz Gomes"/>
    <x v="1"/>
    <d v="2024-03-13T00:00:00"/>
    <x v="1"/>
    <n v="5"/>
    <x v="0"/>
    <s v="No"/>
    <n v="0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n v="0"/>
    <s v="Yes"/>
    <n v="20"/>
    <n v="5"/>
    <n v="25"/>
  </r>
  <r>
    <n v="3250"/>
    <s v="Eduardo Vargas"/>
    <x v="1"/>
    <d v="2024-03-16T00:00:00"/>
    <x v="0"/>
    <n v="5"/>
    <x v="1"/>
    <s v="No"/>
    <n v="0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n v="0"/>
    <s v="Yes"/>
    <n v="20"/>
    <n v="15"/>
    <n v="15"/>
  </r>
  <r>
    <n v="3253"/>
    <s v="Isabela Moreira"/>
    <x v="1"/>
    <d v="2024-03-19T00:00:00"/>
    <x v="1"/>
    <n v="5"/>
    <x v="0"/>
    <s v="No"/>
    <n v="0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n v="0"/>
    <s v="Yes"/>
    <n v="20"/>
    <n v="10"/>
    <n v="20"/>
  </r>
  <r>
    <n v="3256"/>
    <s v="Matheus Silva"/>
    <x v="1"/>
    <d v="2024-03-22T00:00:00"/>
    <x v="0"/>
    <n v="5"/>
    <x v="2"/>
    <s v="No"/>
    <n v="0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n v="0"/>
    <s v="Yes"/>
    <n v="20"/>
    <n v="15"/>
    <n v="15"/>
  </r>
  <r>
    <n v="3259"/>
    <s v="Paula Ferreira"/>
    <x v="1"/>
    <d v="2024-03-25T00:00:00"/>
    <x v="1"/>
    <n v="5"/>
    <x v="0"/>
    <s v="No"/>
    <n v="0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n v="0"/>
    <s v="Yes"/>
    <n v="20"/>
    <n v="10"/>
    <n v="20"/>
  </r>
  <r>
    <n v="3262"/>
    <s v="Tânia Barros"/>
    <x v="1"/>
    <d v="2024-03-28T00:00:00"/>
    <x v="0"/>
    <n v="5"/>
    <x v="1"/>
    <s v="No"/>
    <n v="0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n v="0"/>
    <s v="Yes"/>
    <n v="20"/>
    <n v="15"/>
    <n v="15"/>
  </r>
  <r>
    <n v="3265"/>
    <s v="Zé Carlos"/>
    <x v="1"/>
    <d v="2024-03-31T00:00:00"/>
    <x v="1"/>
    <n v="5"/>
    <x v="0"/>
    <s v="No"/>
    <n v="0"/>
    <s v="No"/>
    <n v="0"/>
    <n v="1"/>
    <n v="4"/>
  </r>
  <r>
    <n v="3266"/>
    <s v="Amanda Nogueira"/>
    <x v="1"/>
    <d v="2024-04-01T00:00:00"/>
    <x v="0"/>
    <n v="5"/>
    <x v="0"/>
    <s v="No"/>
    <n v="0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n v="0"/>
    <s v="Yes"/>
    <n v="20"/>
    <n v="10"/>
    <n v="20"/>
  </r>
  <r>
    <n v="3269"/>
    <s v="Diego Fontes"/>
    <x v="1"/>
    <d v="2024-04-04T00:00:00"/>
    <x v="1"/>
    <n v="5"/>
    <x v="2"/>
    <s v="No"/>
    <n v="0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n v="0"/>
    <s v="Yes"/>
    <n v="20"/>
    <n v="5"/>
    <n v="25"/>
  </r>
  <r>
    <n v="3272"/>
    <s v="Gisele Araújo"/>
    <x v="1"/>
    <d v="2024-04-07T00:00:00"/>
    <x v="0"/>
    <n v="5"/>
    <x v="1"/>
    <s v="No"/>
    <n v="0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n v="0"/>
    <s v="Yes"/>
    <n v="20"/>
    <n v="12"/>
    <n v="18"/>
  </r>
  <r>
    <n v="3275"/>
    <s v="Jorge Baptista"/>
    <x v="1"/>
    <d v="2024-04-10T00:00:00"/>
    <x v="1"/>
    <n v="5"/>
    <x v="0"/>
    <s v="No"/>
    <n v="0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n v="0"/>
    <s v="Yes"/>
    <n v="20"/>
    <n v="10"/>
    <n v="20"/>
  </r>
  <r>
    <n v="3278"/>
    <s v="Márcia Eller"/>
    <x v="1"/>
    <d v="2024-04-13T00:00:00"/>
    <x v="0"/>
    <n v="5"/>
    <x v="2"/>
    <s v="No"/>
    <n v="0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n v="0"/>
    <s v="Yes"/>
    <n v="20"/>
    <n v="15"/>
    <n v="15"/>
  </r>
  <r>
    <n v="3281"/>
    <s v="Patrícia Soares"/>
    <x v="1"/>
    <d v="2024-04-16T00:00:00"/>
    <x v="1"/>
    <n v="5"/>
    <x v="0"/>
    <s v="No"/>
    <n v="0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n v="0"/>
    <s v="Yes"/>
    <n v="20"/>
    <n v="10"/>
    <n v="20"/>
  </r>
  <r>
    <n v="3284"/>
    <s v="Sônia Lobo"/>
    <x v="1"/>
    <d v="2024-04-19T00:00:00"/>
    <x v="0"/>
    <n v="5"/>
    <x v="1"/>
    <s v="No"/>
    <n v="0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n v="0"/>
    <s v="Yes"/>
    <n v="20"/>
    <n v="15"/>
    <n v="15"/>
  </r>
  <r>
    <n v="3287"/>
    <s v="Valéria Nobre"/>
    <x v="1"/>
    <d v="2024-04-22T00:00:00"/>
    <x v="1"/>
    <n v="5"/>
    <x v="0"/>
    <s v="No"/>
    <n v="0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n v="0"/>
    <s v="Yes"/>
    <n v="20"/>
    <n v="10"/>
    <n v="20"/>
  </r>
  <r>
    <n v="3290"/>
    <s v="Yara Figueiredo"/>
    <x v="1"/>
    <d v="2024-04-25T00:00:00"/>
    <x v="0"/>
    <n v="5"/>
    <x v="2"/>
    <s v="No"/>
    <n v="0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n v="0"/>
    <s v="Yes"/>
    <n v="20"/>
    <n v="15"/>
    <n v="15"/>
  </r>
  <r>
    <n v="3293"/>
    <s v="Bruno Mars"/>
    <x v="1"/>
    <d v="2024-04-28T00:00:00"/>
    <x v="1"/>
    <n v="5"/>
    <x v="0"/>
    <s v="No"/>
    <n v="0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n v="0"/>
    <s v="Yes"/>
    <n v="20"/>
    <n v="5"/>
    <n v="25"/>
  </r>
  <r>
    <n v="3296"/>
    <s v="Estela Marques"/>
    <x v="1"/>
    <d v="2024-05-01T00:00:00"/>
    <x v="1"/>
    <n v="5"/>
    <x v="0"/>
    <s v="No"/>
    <n v="0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n v="0"/>
    <s v="Yes"/>
    <n v="20"/>
    <n v="10"/>
    <n v="20"/>
  </r>
  <r>
    <n v="3299"/>
    <s v="Helena Santos"/>
    <x v="1"/>
    <d v="2024-05-04T00:00:00"/>
    <x v="0"/>
    <n v="5"/>
    <x v="2"/>
    <s v="No"/>
    <n v="0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n v="0"/>
    <s v="Yes"/>
    <n v="20"/>
    <n v="5"/>
    <n v="25"/>
  </r>
  <r>
    <n v="3302"/>
    <s v="Karla Alves"/>
    <x v="1"/>
    <d v="2024-05-07T00:00:00"/>
    <x v="1"/>
    <n v="5"/>
    <x v="1"/>
    <s v="No"/>
    <n v="0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n v="0"/>
    <s v="Yes"/>
    <n v="20"/>
    <n v="12"/>
    <n v="18"/>
  </r>
  <r>
    <n v="3305"/>
    <s v="Norberto Queiroz"/>
    <x v="1"/>
    <d v="2024-05-10T00:00:00"/>
    <x v="0"/>
    <n v="5"/>
    <x v="0"/>
    <s v="No"/>
    <n v="0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n v="0"/>
    <s v="Yes"/>
    <n v="20"/>
    <n v="10"/>
    <n v="20"/>
  </r>
  <r>
    <n v="3308"/>
    <s v="Quentin Ramos"/>
    <x v="1"/>
    <d v="2024-05-13T00:00:00"/>
    <x v="1"/>
    <n v="5"/>
    <x v="2"/>
    <s v="No"/>
    <n v="0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n v="0"/>
    <s v="Yes"/>
    <n v="20"/>
    <n v="15"/>
    <n v="15"/>
  </r>
  <r>
    <n v="3311"/>
    <s v="Tiago Martins"/>
    <x v="1"/>
    <d v="2024-05-16T00:00:00"/>
    <x v="0"/>
    <n v="5"/>
    <x v="0"/>
    <s v="No"/>
    <n v="0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n v="0"/>
    <s v="Yes"/>
    <n v="20"/>
    <n v="10"/>
    <n v="20"/>
  </r>
  <r>
    <n v="3314"/>
    <s v="William Carneiro"/>
    <x v="1"/>
    <d v="2024-05-19T00:00:00"/>
    <x v="1"/>
    <n v="5"/>
    <x v="1"/>
    <s v="No"/>
    <n v="0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n v="0"/>
    <s v="Yes"/>
    <n v="20"/>
    <n v="15"/>
    <n v="15"/>
  </r>
  <r>
    <n v="3317"/>
    <s v="Zara Cunha"/>
    <x v="1"/>
    <d v="2024-05-22T00:00:00"/>
    <x v="0"/>
    <n v="5"/>
    <x v="0"/>
    <s v="No"/>
    <n v="0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n v="0"/>
    <s v="Yes"/>
    <n v="20"/>
    <n v="10"/>
    <n v="20"/>
  </r>
  <r>
    <n v="3320"/>
    <s v="Carlos Junqueira"/>
    <x v="1"/>
    <d v="2024-05-25T00:00:00"/>
    <x v="1"/>
    <n v="5"/>
    <x v="2"/>
    <s v="No"/>
    <n v="0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n v="0"/>
    <s v="Yes"/>
    <n v="20"/>
    <n v="15"/>
    <n v="15"/>
  </r>
  <r>
    <n v="3323"/>
    <s v="Fabiana Araújo"/>
    <x v="1"/>
    <d v="2024-05-28T00:00:00"/>
    <x v="0"/>
    <n v="5"/>
    <x v="0"/>
    <s v="No"/>
    <n v="0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n v="0"/>
    <s v="Yes"/>
    <n v="20"/>
    <n v="15"/>
    <n v="15"/>
  </r>
  <r>
    <n v="3326"/>
    <s v="Isabela Fonseca"/>
    <x v="1"/>
    <d v="2024-05-31T00:00:00"/>
    <x v="1"/>
    <n v="5"/>
    <x v="1"/>
    <s v="No"/>
    <n v="0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n v="0"/>
    <s v="Yes"/>
    <n v="20"/>
    <n v="10"/>
    <n v="20"/>
  </r>
  <r>
    <n v="3329"/>
    <s v="Luciana Mendes"/>
    <x v="1"/>
    <d v="2024-06-03T00:00:00"/>
    <x v="0"/>
    <n v="5"/>
    <x v="2"/>
    <s v="No"/>
    <n v="0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n v="0"/>
    <s v="Yes"/>
    <n v="20"/>
    <n v="5"/>
    <n v="25"/>
  </r>
  <r>
    <n v="3332"/>
    <s v="Oscar Nogueira"/>
    <x v="1"/>
    <d v="2024-06-06T00:00:00"/>
    <x v="1"/>
    <n v="5"/>
    <x v="1"/>
    <s v="No"/>
    <n v="0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n v="0"/>
    <s v="Yes"/>
    <n v="20"/>
    <n v="12"/>
    <n v="18"/>
  </r>
  <r>
    <n v="3335"/>
    <s v="Samantha Moraes"/>
    <x v="1"/>
    <d v="2024-06-09T00:00:00"/>
    <x v="0"/>
    <n v="5"/>
    <x v="0"/>
    <s v="No"/>
    <n v="0"/>
    <s v="No"/>
    <n v="0"/>
    <n v="2"/>
    <n v="3"/>
  </r>
  <r>
    <n v="3336"/>
    <s v="Tatiana Rocha"/>
    <x v="1"/>
    <d v="2024-06-10T00:00:00"/>
    <x v="0"/>
    <n v="5"/>
    <x v="0"/>
    <s v="No"/>
    <n v="0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n v="0"/>
    <s v="Yes"/>
    <n v="20"/>
    <n v="10"/>
    <n v="20"/>
  </r>
  <r>
    <n v="3339"/>
    <s v="Wilma Barros"/>
    <x v="1"/>
    <d v="2024-06-13T00:00:00"/>
    <x v="1"/>
    <n v="5"/>
    <x v="2"/>
    <s v="No"/>
    <n v="0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n v="0"/>
    <s v="Yes"/>
    <n v="20"/>
    <n v="5"/>
    <n v="25"/>
  </r>
  <r>
    <n v="3342"/>
    <s v="Zilda Ferreira"/>
    <x v="1"/>
    <d v="2024-06-16T00:00:00"/>
    <x v="0"/>
    <n v="5"/>
    <x v="1"/>
    <s v="No"/>
    <n v="0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n v="0"/>
    <s v="Yes"/>
    <n v="20"/>
    <n v="12"/>
    <n v="18"/>
  </r>
  <r>
    <n v="3345"/>
    <s v="Célia Torres"/>
    <x v="1"/>
    <d v="2024-06-19T00:00:00"/>
    <x v="1"/>
    <n v="5"/>
    <x v="0"/>
    <s v="No"/>
    <n v="0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n v="0"/>
    <s v="Yes"/>
    <n v="20"/>
    <n v="10"/>
    <n v="20"/>
  </r>
  <r>
    <n v="3348"/>
    <s v="Fátima Lima"/>
    <x v="1"/>
    <d v="2024-06-22T00:00:00"/>
    <x v="0"/>
    <n v="5"/>
    <x v="2"/>
    <s v="No"/>
    <n v="0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n v="0"/>
    <s v="Yes"/>
    <n v="20"/>
    <n v="15"/>
    <n v="15"/>
  </r>
  <r>
    <n v="3351"/>
    <s v="Íris Santos"/>
    <x v="1"/>
    <d v="2024-06-25T00:00:00"/>
    <x v="1"/>
    <n v="5"/>
    <x v="0"/>
    <s v="No"/>
    <n v="0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n v="0"/>
    <s v="Yes"/>
    <n v="20"/>
    <n v="10"/>
    <n v="20"/>
  </r>
  <r>
    <n v="3354"/>
    <s v="Márcio Silva"/>
    <x v="1"/>
    <d v="2024-06-28T00:00:00"/>
    <x v="0"/>
    <n v="5"/>
    <x v="1"/>
    <s v="No"/>
    <n v="0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n v="0"/>
    <s v="Yes"/>
    <n v="20"/>
    <n v="15"/>
    <n v="15"/>
  </r>
  <r>
    <n v="3357"/>
    <s v="Patricia Soares"/>
    <x v="1"/>
    <d v="2024-07-01T00:00:00"/>
    <x v="1"/>
    <n v="5"/>
    <x v="0"/>
    <s v="No"/>
    <n v="0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n v="0"/>
    <s v="Yes"/>
    <n v="20"/>
    <n v="10"/>
    <n v="20"/>
  </r>
  <r>
    <n v="3360"/>
    <s v="Silvia Nascimento"/>
    <x v="1"/>
    <d v="2024-07-04T00:00:00"/>
    <x v="0"/>
    <n v="5"/>
    <x v="2"/>
    <s v="No"/>
    <n v="0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n v="0"/>
    <s v="Yes"/>
    <n v="20"/>
    <n v="15"/>
    <n v="15"/>
  </r>
  <r>
    <n v="3363"/>
    <s v="Vanessa Moraes"/>
    <x v="1"/>
    <d v="2024-07-07T00:00:00"/>
    <x v="1"/>
    <n v="5"/>
    <x v="0"/>
    <s v="No"/>
    <n v="0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n v="0"/>
    <s v="Yes"/>
    <n v="20"/>
    <n v="10"/>
    <n v="20"/>
  </r>
  <r>
    <n v="3366"/>
    <s v="Yolanda Freitas"/>
    <x v="1"/>
    <d v="2024-07-10T00:00:00"/>
    <x v="0"/>
    <n v="5"/>
    <x v="0"/>
    <s v="No"/>
    <n v="0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n v="0"/>
    <s v="Yes"/>
    <n v="20"/>
    <n v="10"/>
    <n v="20"/>
  </r>
  <r>
    <n v="3369"/>
    <s v="Bruno Henrique"/>
    <x v="1"/>
    <d v="2024-07-13T00:00:00"/>
    <x v="1"/>
    <n v="5"/>
    <x v="2"/>
    <s v="No"/>
    <n v="0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n v="0"/>
    <s v="Yes"/>
    <n v="20"/>
    <n v="5"/>
    <n v="25"/>
  </r>
  <r>
    <n v="3372"/>
    <s v="Elisa Neves"/>
    <x v="1"/>
    <d v="2024-07-16T00:00:00"/>
    <x v="0"/>
    <n v="5"/>
    <x v="1"/>
    <s v="No"/>
    <n v="0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n v="0"/>
    <s v="Yes"/>
    <n v="20"/>
    <n v="12"/>
    <n v="18"/>
  </r>
  <r>
    <n v="3375"/>
    <s v="Héctor Silva"/>
    <x v="1"/>
    <d v="2024-07-19T00:00:00"/>
    <x v="1"/>
    <n v="5"/>
    <x v="0"/>
    <s v="No"/>
    <n v="0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n v="0"/>
    <s v="Yes"/>
    <n v="20"/>
    <n v="10"/>
    <n v="20"/>
  </r>
  <r>
    <n v="3378"/>
    <s v="Kleber Machado"/>
    <x v="1"/>
    <d v="2024-07-22T00:00:00"/>
    <x v="0"/>
    <n v="5"/>
    <x v="2"/>
    <s v="No"/>
    <n v="0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n v="0"/>
    <s v="Yes"/>
    <n v="20"/>
    <n v="15"/>
    <n v="15"/>
  </r>
  <r>
    <n v="3381"/>
    <s v="Natalia Costa"/>
    <x v="1"/>
    <d v="2024-07-25T00:00:00"/>
    <x v="1"/>
    <n v="5"/>
    <x v="0"/>
    <s v="No"/>
    <n v="0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n v="0"/>
    <s v="Yes"/>
    <n v="20"/>
    <n v="10"/>
    <n v="20"/>
  </r>
  <r>
    <n v="3384"/>
    <s v="Quirino Junior"/>
    <x v="1"/>
    <d v="2024-07-28T00:00:00"/>
    <x v="0"/>
    <n v="5"/>
    <x v="1"/>
    <s v="No"/>
    <n v="0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n v="0"/>
    <s v="Yes"/>
    <n v="20"/>
    <n v="15"/>
    <n v="15"/>
  </r>
  <r>
    <n v="3387"/>
    <s v="Tiago Nunes"/>
    <x v="1"/>
    <d v="2024-07-31T00:00:00"/>
    <x v="1"/>
    <n v="5"/>
    <x v="0"/>
    <s v="No"/>
    <n v="0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n v="0"/>
    <s v="Yes"/>
    <n v="20"/>
    <n v="10"/>
    <n v="20"/>
  </r>
  <r>
    <n v="3390"/>
    <s v="Wagner Santos"/>
    <x v="1"/>
    <d v="2024-08-03T00:00:00"/>
    <x v="0"/>
    <n v="5"/>
    <x v="2"/>
    <s v="No"/>
    <n v="0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n v="0"/>
    <s v="Yes"/>
    <n v="20"/>
    <n v="15"/>
    <n v="15"/>
  </r>
  <r>
    <n v="3393"/>
    <s v="Zacarias de Souza"/>
    <x v="1"/>
    <d v="2024-08-06T00:00:00"/>
    <x v="1"/>
    <n v="5"/>
    <x v="0"/>
    <s v="No"/>
    <n v="0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n v="0"/>
    <s v="Yes"/>
    <n v="20"/>
    <n v="10"/>
    <n v="20"/>
  </r>
  <r>
    <n v="3396"/>
    <s v="Caio Mendes"/>
    <x v="1"/>
    <d v="2024-08-09T00:00:00"/>
    <x v="0"/>
    <n v="5"/>
    <x v="1"/>
    <s v="No"/>
    <n v="0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n v="0"/>
    <s v="Yes"/>
    <n v="20"/>
    <n v="15"/>
    <n v="15"/>
  </r>
  <r>
    <n v="3399"/>
    <s v="Fernanda Gomes"/>
    <x v="1"/>
    <d v="2024-08-12T00:00:00"/>
    <x v="1"/>
    <n v="5"/>
    <x v="0"/>
    <s v="No"/>
    <n v="0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n v="0"/>
    <s v="Yes"/>
    <n v="20"/>
    <n v="10"/>
    <n v="20"/>
  </r>
  <r>
    <n v="3402"/>
    <s v="Igor Santos"/>
    <x v="1"/>
    <d v="2024-08-15T00:00:00"/>
    <x v="0"/>
    <n v="5"/>
    <x v="2"/>
    <s v="No"/>
    <n v="0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n v="0"/>
    <s v="Yes"/>
    <n v="20"/>
    <n v="15"/>
    <n v="15"/>
  </r>
  <r>
    <n v="3405"/>
    <s v="Lúcia Mendonça"/>
    <x v="1"/>
    <d v="2024-08-18T00:00:00"/>
    <x v="1"/>
    <n v="5"/>
    <x v="0"/>
    <s v="No"/>
    <n v="0"/>
    <s v="No"/>
    <n v="0"/>
    <n v="1"/>
    <n v="4"/>
  </r>
  <r>
    <n v="3406"/>
    <s v="Marcelo Novaes"/>
    <x v="1"/>
    <d v="2024-08-19T00:00:00"/>
    <x v="0"/>
    <n v="5"/>
    <x v="0"/>
    <s v="No"/>
    <n v="0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n v="0"/>
    <s v="Yes"/>
    <n v="20"/>
    <n v="10"/>
    <n v="20"/>
  </r>
  <r>
    <n v="3409"/>
    <s v="Paulo Quintana"/>
    <x v="1"/>
    <d v="2024-08-22T00:00:00"/>
    <x v="1"/>
    <n v="5"/>
    <x v="2"/>
    <s v="No"/>
    <n v="0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n v="0"/>
    <s v="Yes"/>
    <n v="20"/>
    <n v="5"/>
    <n v="25"/>
  </r>
  <r>
    <n v="3412"/>
    <s v="Tatiane Rocha"/>
    <x v="1"/>
    <d v="2024-08-25T00:00:00"/>
    <x v="0"/>
    <n v="5"/>
    <x v="1"/>
    <s v="No"/>
    <n v="0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n v="0"/>
    <s v="Yes"/>
    <n v="20"/>
    <n v="12"/>
    <n v="18"/>
  </r>
  <r>
    <n v="3415"/>
    <s v="William Carvalho"/>
    <x v="1"/>
    <d v="2024-08-28T00:00:00"/>
    <x v="1"/>
    <n v="5"/>
    <x v="0"/>
    <s v="No"/>
    <n v="0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n v="0"/>
    <s v="Yes"/>
    <n v="20"/>
    <n v="10"/>
    <n v="20"/>
  </r>
  <r>
    <n v="3418"/>
    <s v="Zacarias Costa"/>
    <x v="1"/>
    <d v="2024-08-31T00:00:00"/>
    <x v="0"/>
    <n v="5"/>
    <x v="2"/>
    <s v="No"/>
    <n v="0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n v="0"/>
    <s v="Yes"/>
    <n v="20"/>
    <n v="15"/>
    <n v="15"/>
  </r>
  <r>
    <n v="3421"/>
    <s v="Caio Pereira"/>
    <x v="1"/>
    <d v="2024-09-03T00:00:00"/>
    <x v="1"/>
    <n v="5"/>
    <x v="0"/>
    <s v="No"/>
    <n v="0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n v="0"/>
    <s v="Yes"/>
    <n v="20"/>
    <n v="10"/>
    <n v="20"/>
  </r>
  <r>
    <n v="3424"/>
    <s v="Fernanda Lima"/>
    <x v="1"/>
    <d v="2024-09-06T00:00:00"/>
    <x v="0"/>
    <n v="5"/>
    <x v="1"/>
    <s v="No"/>
    <n v="0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n v="0"/>
    <s v="Yes"/>
    <n v="20"/>
    <n v="15"/>
    <n v="15"/>
  </r>
  <r>
    <n v="3427"/>
    <s v="Igor Mendes"/>
    <x v="1"/>
    <d v="2024-09-09T00:00:00"/>
    <x v="1"/>
    <n v="5"/>
    <x v="0"/>
    <s v="No"/>
    <n v="0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n v="0"/>
    <s v="Yes"/>
    <n v="20"/>
    <n v="10"/>
    <n v="20"/>
  </r>
  <r>
    <n v="3430"/>
    <s v="Marcela Gouveia"/>
    <x v="1"/>
    <d v="2024-09-12T00:00:00"/>
    <x v="0"/>
    <n v="5"/>
    <x v="2"/>
    <s v="No"/>
    <n v="0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n v="0"/>
    <s v="Yes"/>
    <n v="20"/>
    <n v="15"/>
    <n v="15"/>
  </r>
  <r>
    <n v="3433"/>
    <s v="Paulo Nogueira"/>
    <x v="1"/>
    <d v="2024-09-15T00:00:00"/>
    <x v="1"/>
    <n v="5"/>
    <x v="0"/>
    <s v="No"/>
    <n v="0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n v="0"/>
    <s v="Yes"/>
    <n v="20"/>
    <n v="10"/>
    <n v="20"/>
  </r>
  <r>
    <n v="3436"/>
    <s v="Tiago Rodrigues"/>
    <x v="1"/>
    <d v="2024-09-18T00:00:00"/>
    <x v="0"/>
    <n v="5"/>
    <x v="0"/>
    <s v="No"/>
    <n v="0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n v="0"/>
    <s v="Yes"/>
    <n v="20"/>
    <n v="10"/>
    <n v="20"/>
  </r>
  <r>
    <n v="3439"/>
    <s v="Walter Silva"/>
    <x v="1"/>
    <d v="2024-09-21T00:00:00"/>
    <x v="1"/>
    <n v="5"/>
    <x v="2"/>
    <s v="No"/>
    <n v="0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n v="0"/>
    <s v="Yes"/>
    <n v="20"/>
    <n v="5"/>
    <n v="25"/>
  </r>
  <r>
    <n v="3442"/>
    <s v="Zacarias Almeida"/>
    <x v="1"/>
    <d v="2024-09-24T00:00:00"/>
    <x v="0"/>
    <n v="5"/>
    <x v="1"/>
    <s v="No"/>
    <n v="0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n v="0"/>
    <s v="Yes"/>
    <n v="20"/>
    <n v="12"/>
    <n v="18"/>
  </r>
  <r>
    <n v="3445"/>
    <s v="Carla Dias"/>
    <x v="1"/>
    <d v="2024-09-27T00:00:00"/>
    <x v="1"/>
    <n v="5"/>
    <x v="0"/>
    <s v="No"/>
    <n v="0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n v="0"/>
    <s v="Yes"/>
    <n v="20"/>
    <n v="10"/>
    <n v="20"/>
  </r>
  <r>
    <n v="3448"/>
    <s v="Fabiana Lima"/>
    <x v="1"/>
    <d v="2024-09-30T00:00:00"/>
    <x v="0"/>
    <n v="5"/>
    <x v="2"/>
    <s v="No"/>
    <n v="0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n v="0"/>
    <s v="Yes"/>
    <n v="20"/>
    <n v="15"/>
    <n v="15"/>
  </r>
  <r>
    <n v="3451"/>
    <s v="Ígor Nunes"/>
    <x v="1"/>
    <d v="2024-10-03T00:00:00"/>
    <x v="1"/>
    <n v="5"/>
    <x v="0"/>
    <s v="No"/>
    <n v="0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n v="0"/>
    <s v="Yes"/>
    <n v="20"/>
    <n v="10"/>
    <n v="20"/>
  </r>
  <r>
    <n v="3454"/>
    <s v="Luciana Morais"/>
    <x v="1"/>
    <d v="2024-10-06T00:00:00"/>
    <x v="0"/>
    <n v="5"/>
    <x v="1"/>
    <s v="No"/>
    <n v="0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n v="0"/>
    <s v="Yes"/>
    <n v="20"/>
    <n v="15"/>
    <n v="15"/>
  </r>
  <r>
    <n v="3457"/>
    <s v="Oscar Sampaio"/>
    <x v="1"/>
    <d v="2024-10-09T00:00:00"/>
    <x v="1"/>
    <n v="5"/>
    <x v="0"/>
    <s v="No"/>
    <n v="0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n v="0"/>
    <s v="Yes"/>
    <n v="20"/>
    <n v="10"/>
    <n v="20"/>
  </r>
  <r>
    <n v="3460"/>
    <s v="Rafael Torres"/>
    <x v="1"/>
    <d v="2024-10-12T00:00:00"/>
    <x v="0"/>
    <n v="5"/>
    <x v="2"/>
    <s v="No"/>
    <n v="0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n v="0"/>
    <s v="Yes"/>
    <n v="20"/>
    <n v="15"/>
    <n v="15"/>
  </r>
  <r>
    <n v="3463"/>
    <s v="Ursula Fonseca"/>
    <x v="1"/>
    <d v="2024-10-15T00:00:00"/>
    <x v="1"/>
    <n v="5"/>
    <x v="0"/>
    <s v="No"/>
    <n v="0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n v="0"/>
    <s v="Yes"/>
    <n v="20"/>
    <n v="10"/>
    <n v="20"/>
  </r>
  <r>
    <n v="3466"/>
    <s v="Xavier Monteiro"/>
    <x v="1"/>
    <d v="2024-10-18T00:00:00"/>
    <x v="0"/>
    <n v="5"/>
    <x v="1"/>
    <s v="No"/>
    <n v="0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n v="0"/>
    <s v="Yes"/>
    <n v="20"/>
    <n v="12"/>
    <n v="18"/>
  </r>
  <r>
    <n v="3469"/>
    <s v="Amanda Menezes"/>
    <x v="1"/>
    <d v="2024-10-21T00:00:00"/>
    <x v="1"/>
    <n v="5"/>
    <x v="0"/>
    <s v="No"/>
    <n v="0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n v="0"/>
    <s v="Yes"/>
    <n v="20"/>
    <n v="10"/>
    <n v="20"/>
  </r>
  <r>
    <n v="3472"/>
    <s v="Diogo Alves"/>
    <x v="1"/>
    <d v="2024-10-24T00:00:00"/>
    <x v="0"/>
    <n v="5"/>
    <x v="2"/>
    <s v="No"/>
    <n v="0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n v="0"/>
    <s v="Yes"/>
    <n v="20"/>
    <n v="15"/>
    <n v="15"/>
  </r>
  <r>
    <n v="3475"/>
    <s v="Giovana Ribeiro"/>
    <x v="1"/>
    <d v="2024-10-27T00:00:00"/>
    <x v="1"/>
    <n v="5"/>
    <x v="0"/>
    <s v="No"/>
    <n v="0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n v="0"/>
    <s v="Yes"/>
    <n v="20"/>
    <n v="10"/>
    <n v="20"/>
  </r>
  <r>
    <n v="3478"/>
    <s v="João Pereira"/>
    <x v="1"/>
    <d v="2024-10-30T00:00:00"/>
    <x v="0"/>
    <n v="5"/>
    <x v="1"/>
    <s v="No"/>
    <n v="0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n v="0"/>
    <s v="Yes"/>
    <n v="20"/>
    <n v="15"/>
    <n v="15"/>
  </r>
  <r>
    <n v="3481"/>
    <s v="Marcos Gomes"/>
    <x v="1"/>
    <d v="2024-11-02T00:00:00"/>
    <x v="1"/>
    <n v="5"/>
    <x v="0"/>
    <s v="No"/>
    <n v="0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n v="0"/>
    <s v="Yes"/>
    <n v="20"/>
    <n v="10"/>
    <n v="20"/>
  </r>
  <r>
    <n v="3484"/>
    <s v="Patrícia Lima"/>
    <x v="1"/>
    <d v="2024-11-05T00:00:00"/>
    <x v="0"/>
    <n v="5"/>
    <x v="2"/>
    <s v="No"/>
    <n v="0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n v="0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n v="0"/>
    <s v="Yes"/>
    <n v="20"/>
    <n v="10"/>
    <n v="20"/>
  </r>
  <r>
    <n v="3489"/>
    <s v="Ugo Dias"/>
    <x v="1"/>
    <d v="2024-11-10T00:00:00"/>
    <x v="1"/>
    <n v="5"/>
    <x v="2"/>
    <s v="No"/>
    <n v="0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n v="0"/>
    <s v="Yes"/>
    <n v="20"/>
    <n v="5"/>
    <n v="25"/>
  </r>
  <r>
    <n v="3492"/>
    <s v="Xuxa Mendes"/>
    <x v="1"/>
    <d v="2024-11-13T00:00:00"/>
    <x v="0"/>
    <n v="5"/>
    <x v="1"/>
    <s v="No"/>
    <n v="0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n v="0"/>
    <s v="Yes"/>
    <n v="20"/>
    <n v="12"/>
    <n v="18"/>
  </r>
  <r>
    <n v="3495"/>
    <s v="Amanda Santos"/>
    <x v="1"/>
    <d v="2024-11-16T00:00:00"/>
    <x v="1"/>
    <n v="5"/>
    <x v="0"/>
    <s v="No"/>
    <n v="0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n v="0"/>
    <s v="Yes"/>
    <n v="20"/>
    <n v="10"/>
    <n v="20"/>
  </r>
  <r>
    <n v="3498"/>
    <s v="Diogo Pereira"/>
    <x v="1"/>
    <d v="2024-11-19T00:00:00"/>
    <x v="0"/>
    <n v="5"/>
    <x v="2"/>
    <s v="No"/>
    <n v="0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n v="0"/>
    <s v="Yes"/>
    <n v="20"/>
    <n v="15"/>
    <n v="15"/>
  </r>
  <r>
    <n v="3501"/>
    <s v="Gabriela Neves"/>
    <x v="1"/>
    <d v="2024-11-22T00:00:00"/>
    <x v="1"/>
    <n v="5"/>
    <x v="0"/>
    <s v="No"/>
    <n v="0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n v="0"/>
    <s v="Yes"/>
    <n v="20"/>
    <n v="10"/>
    <n v="20"/>
  </r>
  <r>
    <n v="3504"/>
    <s v="João Marcelo Alves"/>
    <x v="1"/>
    <d v="2024-11-25T00:00:00"/>
    <x v="0"/>
    <n v="5"/>
    <x v="1"/>
    <s v="No"/>
    <n v="0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n v="0"/>
    <s v="Yes"/>
    <n v="20"/>
    <n v="15"/>
    <n v="15"/>
  </r>
  <r>
    <n v="3507"/>
    <s v="Marcela Torres"/>
    <x v="1"/>
    <d v="2024-11-28T00:00:00"/>
    <x v="1"/>
    <n v="5"/>
    <x v="0"/>
    <s v="No"/>
    <n v="0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n v="0"/>
    <s v="Yes"/>
    <n v="20"/>
    <n v="10"/>
    <n v="20"/>
  </r>
  <r>
    <n v="3510"/>
    <s v="Patrícia Oliveira"/>
    <x v="1"/>
    <d v="2024-12-01T00:00:00"/>
    <x v="0"/>
    <n v="5"/>
    <x v="2"/>
    <s v="No"/>
    <n v="0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n v="0"/>
    <s v="Yes"/>
    <n v="20"/>
    <n v="15"/>
    <n v="15"/>
  </r>
  <r>
    <n v="3513"/>
    <s v="Sandro Gomes"/>
    <x v="1"/>
    <d v="2024-12-04T00:00:00"/>
    <x v="1"/>
    <n v="5"/>
    <x v="0"/>
    <s v="No"/>
    <n v="0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n v="0"/>
    <s v="Yes"/>
    <n v="20"/>
    <n v="10"/>
    <n v="20"/>
  </r>
  <r>
    <n v="3516"/>
    <s v="Vanessa Moraes"/>
    <x v="1"/>
    <d v="2024-12-07T00:00:00"/>
    <x v="0"/>
    <n v="5"/>
    <x v="1"/>
    <s v="No"/>
    <n v="0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n v="0"/>
    <s v="Yes"/>
    <n v="20"/>
    <n v="12"/>
    <n v="18"/>
  </r>
  <r>
    <n v="3519"/>
    <s v="Yasmin Rocha"/>
    <x v="1"/>
    <d v="2024-12-10T00:00:00"/>
    <x v="1"/>
    <n v="5"/>
    <x v="0"/>
    <s v="No"/>
    <n v="0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n v="0"/>
    <s v="Yes"/>
    <n v="20"/>
    <n v="10"/>
    <n v="20"/>
  </r>
  <r>
    <n v="3522"/>
    <s v="Bruno Almeida"/>
    <x v="1"/>
    <d v="2024-12-13T00:00:00"/>
    <x v="0"/>
    <n v="5"/>
    <x v="2"/>
    <s v="No"/>
    <n v="0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n v="0"/>
    <s v="Yes"/>
    <n v="20"/>
    <n v="15"/>
    <n v="15"/>
  </r>
  <r>
    <n v="3525"/>
    <s v="Elisa Magalhães"/>
    <x v="1"/>
    <d v="2024-12-16T00:00:00"/>
    <x v="1"/>
    <n v="5"/>
    <x v="0"/>
    <s v="No"/>
    <n v="0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C1966-08E8-4A2D-997F-681514A53A6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52:C56" firstHeaderRow="1" firstDataRow="1" firstDataCol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Row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upon Value" fld="11" baseField="0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8BC02-2F8D-4CC4-ADDF-F685C7D54B4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41:C4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3">
    <format dxfId="4">
      <pivotArea collapsedLevelsAreSubtotals="1" fieldPosition="0">
        <references count="1">
          <reference field="2" count="0"/>
        </references>
      </pivotArea>
    </format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8"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588A3-5148-4019-9D04-ADE5A93F365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3">
    <format dxfId="7">
      <pivotArea collapsedLevelsAreSubtotals="1" fieldPosition="0">
        <references count="1">
          <reference field="2" count="0"/>
        </references>
      </pivotArea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3C694-A053-4F0B-907E-ED1559A9B72B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9:C1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F394E-9045-44B5-98F4-38477E9039D8}" name="tbl_easeason_an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_x000a_Price" fld="8" baseField="0" baseItem="0" numFmtId="44"/>
  </dataFields>
  <formats count="3">
    <format dxfId="10">
      <pivotArea collapsedLevelsAreSubtotals="1" fieldPosition="0">
        <references count="1">
          <reference field="2" count="0"/>
        </references>
      </pivotArea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75ECE-EFBE-4F85-9050-5A9D0310987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65:C68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dataField="1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ntagem de Subscription Type" fld="6" subtotal="count" baseField="0" baseItem="0" numFmtId="1"/>
  </dataFields>
  <formats count="2">
    <format dxfId="12">
      <pivotArea dataOnly="0" labelOnly="1" outline="0" axis="axisValues" fieldPosition="0"/>
    </format>
    <format dxfId="11">
      <pivotArea outline="0" collapsedLevelsAreSubtotals="1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1A5C8F8-1328-483D-A742-D8F97F4D7F16}" sourceName="Subscription Type">
  <pivotTables>
    <pivotTable tabId="3" name="tbl_annual_total"/>
    <pivotTable tabId="3" name="tbl_easeason_annual"/>
    <pivotTable tabId="3" name="Tabela dinâmica1"/>
    <pivotTable tabId="3" name="Tabela dinâmica2"/>
    <pivotTable tabId="3" name="Tabela dinâmica3"/>
    <pivotTable tabId="3" name="Tabela dinâmica4"/>
  </pivotTables>
  <data>
    <tabular pivotCacheId="59160606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4FA4892-BED6-4DFE-9DB0-7ACFB2D697BC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6">
  <autoFilter ref="A1:M296" xr:uid="{34E0E886-4200-4B36-97B3-63DB74FF40A0}"/>
  <tableColumns count="13">
    <tableColumn id="1" xr3:uid="{C4A90516-688A-46BF-9167-EA16C2A8A652}" name="Subscriber ID" dataDxfId="25"/>
    <tableColumn id="2" xr3:uid="{53DD39D0-2220-4121-9E9D-4EAA7E151C0F}" name="Name" dataDxfId="24"/>
    <tableColumn id="3" xr3:uid="{4F5FF271-4C57-4BE0-8F2C-F82C8551625C}" name="Plan" dataDxfId="23"/>
    <tableColumn id="4" xr3:uid="{8C17EB93-79B9-4E55-B8F7-BEB82F8253E9}" name="Start Date" dataDxfId="22"/>
    <tableColumn id="5" xr3:uid="{48CEDF9B-1689-482A-A828-5CCE7713264A}" name="Auto Renewal" dataDxfId="21"/>
    <tableColumn id="6" xr3:uid="{78B82374-9AA7-4E38-AE4F-78CDE6C83720}" name="Subscription Price" dataDxfId="20" dataCellStyle="Moeda"/>
    <tableColumn id="7" xr3:uid="{F2433F68-AF33-49D0-B1FB-19A396074EDE}" name="Subscription Type" dataDxfId="19"/>
    <tableColumn id="8" xr3:uid="{FD4D9C95-F6E5-4933-9068-A71FF7DF9343}" name="EA Play Season Pass" dataDxfId="18"/>
    <tableColumn id="13" xr3:uid="{978DD0D2-834E-4CE4-A39B-30976086932F}" name="EA Play Season Pass_x000a_Price" dataDxfId="17" dataCellStyle="Moeda"/>
    <tableColumn id="9" xr3:uid="{6E29F111-C395-4580-9DAD-3407D9E8B1A4}" name="Minecraft Season Pass" dataDxfId="16"/>
    <tableColumn id="10" xr3:uid="{EF544EAA-7F25-4FD5-A10E-8E62804DB9E3}" name="Minecraft Season Pass Price" dataDxfId="15" dataCellStyle="Moeda"/>
    <tableColumn id="11" xr3:uid="{7F6EB64A-1F07-4E48-9F0F-AC7D9DCD26F8}" name="Coupon Value" dataDxfId="14" dataCellStyle="Moeda"/>
    <tableColumn id="12" xr3:uid="{2B04ABC8-DE6F-426E-ADC0-D8AFC68CA58E}" name="Total Value" dataDxfId="1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273" zoomScale="90" zoomScaleNormal="90" workbookViewId="0">
      <selection activeCell="B7" sqref="B7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style="17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311</v>
      </c>
      <c r="G1" s="9" t="s">
        <v>16</v>
      </c>
      <c r="H1" s="9" t="s">
        <v>309</v>
      </c>
      <c r="I1" s="16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5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5">
        <v>0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5">
        <v>0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5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5">
        <v>0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5">
        <v>0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5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5">
        <v>0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5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5">
        <v>0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5">
        <v>0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5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5">
        <v>0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5">
        <v>0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5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5">
        <v>0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5">
        <v>0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5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5">
        <v>0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5">
        <v>0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5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5">
        <v>0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5">
        <v>0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5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5">
        <v>0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5">
        <v>0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5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5">
        <v>0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5">
        <v>0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5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5">
        <v>0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5">
        <v>0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5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5">
        <v>0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5">
        <v>0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5">
        <v>0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5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5">
        <v>0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5">
        <v>0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5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5">
        <v>0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5">
        <v>0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5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5">
        <v>0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5">
        <v>0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5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5">
        <v>0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5">
        <v>0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5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5">
        <v>0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5">
        <v>0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5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5">
        <v>0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5">
        <v>0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5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5">
        <v>0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5">
        <v>0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5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5">
        <v>0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5">
        <v>0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5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5">
        <v>0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5">
        <v>0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5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5">
        <v>0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5">
        <v>0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5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5">
        <v>0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5">
        <v>0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5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5">
        <v>0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5">
        <v>0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5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5">
        <v>0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5">
        <v>0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5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5">
        <v>0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5">
        <v>0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5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5">
        <v>0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5">
        <v>0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5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5">
        <v>0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5">
        <v>0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5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5">
        <v>0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5">
        <v>0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5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5">
        <v>0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5">
        <v>0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5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5">
        <v>0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5">
        <v>0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5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5">
        <v>0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5">
        <v>0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5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5">
        <v>0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5">
        <v>0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5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5">
        <v>0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5">
        <v>0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5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5">
        <v>0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5">
        <v>0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5">
        <v>0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5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5">
        <v>0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5">
        <v>0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5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5">
        <v>0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5">
        <v>0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5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5">
        <v>0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5">
        <v>0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5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5">
        <v>0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5">
        <v>0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5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5">
        <v>0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5">
        <v>0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5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5">
        <v>0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5">
        <v>0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5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5">
        <v>0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5">
        <v>0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5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5">
        <v>0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5">
        <v>0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5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5">
        <v>0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5">
        <v>0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5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5">
        <v>0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5">
        <v>0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5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5">
        <v>0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5">
        <v>0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5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5">
        <v>0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5">
        <v>0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5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5">
        <v>0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5">
        <v>0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5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5">
        <v>0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5">
        <v>0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5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5">
        <v>0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5">
        <v>0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5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5">
        <v>0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5">
        <v>0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5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5">
        <v>0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5">
        <v>0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5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5">
        <v>0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5">
        <v>0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5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5">
        <v>0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5">
        <v>0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5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5">
        <v>0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5">
        <v>0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5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5">
        <v>0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5">
        <v>0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5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5">
        <v>0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5">
        <v>0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5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5">
        <v>0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5">
        <v>0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5">
        <v>0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5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5">
        <v>0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5">
        <v>0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5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5">
        <v>0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5">
        <v>0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5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5">
        <v>0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5">
        <v>0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5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5">
        <v>0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5">
        <v>0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5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5">
        <v>0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5">
        <v>0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5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5">
        <v>0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5">
        <v>0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5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5">
        <v>0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5">
        <v>0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5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5">
        <v>0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5">
        <v>0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5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5">
        <v>0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5">
        <v>0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5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5">
        <v>0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5">
        <v>0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5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5">
        <v>0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5">
        <v>0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5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5">
        <v>0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5">
        <v>0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5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5">
        <v>0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5">
        <v>0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5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5">
        <v>0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5">
        <v>0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5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5">
        <v>0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5">
        <v>0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5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5">
        <v>0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5">
        <v>0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5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5">
        <v>0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5">
        <v>0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5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5">
        <v>0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5">
        <v>0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5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5">
        <v>0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5">
        <v>0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5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5">
        <v>0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5">
        <v>0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5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5">
        <v>0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5">
        <v>0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5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5">
        <v>0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5">
        <v>0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5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5">
        <v>0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5">
        <v>0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5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5">
        <v>0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5">
        <v>0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5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5">
        <v>0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5">
        <v>0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5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5">
        <v>0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5">
        <v>0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5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5">
        <v>0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5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5">
        <v>0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5">
        <v>0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5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5">
        <v>0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5">
        <v>0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5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5">
        <v>0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5">
        <v>0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5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5">
        <v>0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5">
        <v>0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5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5">
        <v>0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5">
        <v>0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5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5">
        <v>0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5">
        <v>0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5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5">
        <v>0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5">
        <v>0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5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5">
        <v>0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5">
        <v>0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5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5">
        <v>0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5">
        <v>0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5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5">
        <v>0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5">
        <v>0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5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5">
        <v>0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5">
        <v>0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5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5">
        <v>0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5">
        <v>0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5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5">
        <v>0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5">
        <v>0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68"/>
  <sheetViews>
    <sheetView showGridLines="0" topLeftCell="A53" workbookViewId="0">
      <selection activeCell="B7" sqref="B7"/>
    </sheetView>
  </sheetViews>
  <sheetFormatPr defaultRowHeight="14.5" x14ac:dyDescent="0.35"/>
  <cols>
    <col min="2" max="2" width="17" bestFit="1" customWidth="1"/>
    <col min="3" max="3" width="28.81640625" bestFit="1" customWidth="1"/>
    <col min="4" max="4" width="29.36328125" bestFit="1" customWidth="1"/>
    <col min="5" max="5" width="11.726562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4" spans="2:3" x14ac:dyDescent="0.35">
      <c r="B4" t="s">
        <v>312</v>
      </c>
    </row>
    <row r="5" spans="2:3" x14ac:dyDescent="0.35">
      <c r="B5" t="s">
        <v>317</v>
      </c>
    </row>
    <row r="7" spans="2:3" x14ac:dyDescent="0.35">
      <c r="B7" s="12" t="s">
        <v>16</v>
      </c>
      <c r="C7" t="s">
        <v>316</v>
      </c>
    </row>
    <row r="9" spans="2:3" x14ac:dyDescent="0.35">
      <c r="B9" s="12" t="s">
        <v>313</v>
      </c>
      <c r="C9" t="s">
        <v>315</v>
      </c>
    </row>
    <row r="10" spans="2:3" x14ac:dyDescent="0.35">
      <c r="B10" s="13" t="s">
        <v>23</v>
      </c>
      <c r="C10" s="14">
        <v>3847</v>
      </c>
    </row>
    <row r="11" spans="2:3" x14ac:dyDescent="0.35">
      <c r="B11" s="13" t="s">
        <v>19</v>
      </c>
      <c r="C11" s="14">
        <v>3786</v>
      </c>
    </row>
    <row r="12" spans="2:3" x14ac:dyDescent="0.35">
      <c r="B12" s="13" t="s">
        <v>314</v>
      </c>
      <c r="C12" s="14">
        <v>7633</v>
      </c>
    </row>
    <row r="15" spans="2:3" x14ac:dyDescent="0.35">
      <c r="B15" s="13" t="s">
        <v>318</v>
      </c>
    </row>
    <row r="17" spans="2:5" x14ac:dyDescent="0.35">
      <c r="B17" s="12" t="s">
        <v>16</v>
      </c>
      <c r="C17" t="s">
        <v>316</v>
      </c>
    </row>
    <row r="19" spans="2:5" x14ac:dyDescent="0.35">
      <c r="B19" s="12" t="s">
        <v>313</v>
      </c>
      <c r="C19" s="14" t="s">
        <v>319</v>
      </c>
    </row>
    <row r="20" spans="2:5" x14ac:dyDescent="0.35">
      <c r="B20" s="13" t="s">
        <v>22</v>
      </c>
      <c r="C20" s="14">
        <v>0</v>
      </c>
    </row>
    <row r="21" spans="2:5" x14ac:dyDescent="0.35">
      <c r="B21" s="13" t="s">
        <v>26</v>
      </c>
      <c r="C21" s="14">
        <v>0</v>
      </c>
    </row>
    <row r="22" spans="2:5" x14ac:dyDescent="0.35">
      <c r="B22" s="13" t="s">
        <v>18</v>
      </c>
      <c r="C22" s="14">
        <v>2940</v>
      </c>
    </row>
    <row r="23" spans="2:5" x14ac:dyDescent="0.35">
      <c r="B23" s="13" t="s">
        <v>314</v>
      </c>
      <c r="C23" s="14">
        <v>2940</v>
      </c>
      <c r="E23" s="19">
        <f>GETPIVOTDATA("EA Play Season Pass
Price",$B$19)</f>
        <v>2940</v>
      </c>
    </row>
    <row r="25" spans="2:5" x14ac:dyDescent="0.35">
      <c r="B25" s="13" t="s">
        <v>321</v>
      </c>
    </row>
    <row r="27" spans="2:5" x14ac:dyDescent="0.35">
      <c r="B27" s="12" t="s">
        <v>16</v>
      </c>
      <c r="C27" t="s">
        <v>316</v>
      </c>
    </row>
    <row r="29" spans="2:5" x14ac:dyDescent="0.35">
      <c r="B29" s="12" t="s">
        <v>313</v>
      </c>
      <c r="C29" s="14" t="s">
        <v>322</v>
      </c>
    </row>
    <row r="30" spans="2:5" x14ac:dyDescent="0.35">
      <c r="B30" s="13" t="s">
        <v>22</v>
      </c>
      <c r="C30" s="14">
        <v>0</v>
      </c>
    </row>
    <row r="31" spans="2:5" x14ac:dyDescent="0.35">
      <c r="B31" s="13" t="s">
        <v>26</v>
      </c>
      <c r="C31" s="14">
        <v>1920</v>
      </c>
    </row>
    <row r="32" spans="2:5" x14ac:dyDescent="0.35">
      <c r="B32" s="13" t="s">
        <v>18</v>
      </c>
      <c r="C32" s="14">
        <v>1960</v>
      </c>
    </row>
    <row r="33" spans="2:5" x14ac:dyDescent="0.35">
      <c r="B33" s="13" t="s">
        <v>314</v>
      </c>
      <c r="C33" s="14">
        <v>3880</v>
      </c>
      <c r="E33" s="19">
        <f>GETPIVOTDATA("Minecraft Season Pass Price",$B$29)</f>
        <v>3880</v>
      </c>
    </row>
    <row r="36" spans="2:5" ht="17.5" x14ac:dyDescent="0.35">
      <c r="B36" s="21" t="s">
        <v>323</v>
      </c>
    </row>
    <row r="37" spans="2:5" x14ac:dyDescent="0.35">
      <c r="B37" s="22" t="s">
        <v>324</v>
      </c>
    </row>
    <row r="39" spans="2:5" x14ac:dyDescent="0.35">
      <c r="B39" s="12" t="s">
        <v>16</v>
      </c>
      <c r="C39" t="s">
        <v>316</v>
      </c>
    </row>
    <row r="41" spans="2:5" x14ac:dyDescent="0.35">
      <c r="B41" s="12" t="s">
        <v>313</v>
      </c>
      <c r="C41" s="14" t="s">
        <v>315</v>
      </c>
    </row>
    <row r="42" spans="2:5" x14ac:dyDescent="0.35">
      <c r="B42" s="13" t="s">
        <v>22</v>
      </c>
      <c r="C42" s="14">
        <v>444</v>
      </c>
    </row>
    <row r="43" spans="2:5" x14ac:dyDescent="0.35">
      <c r="B43" s="13" t="s">
        <v>26</v>
      </c>
      <c r="C43" s="14">
        <v>1801</v>
      </c>
    </row>
    <row r="44" spans="2:5" x14ac:dyDescent="0.35">
      <c r="B44" s="13" t="s">
        <v>18</v>
      </c>
      <c r="C44" s="14">
        <v>5388</v>
      </c>
    </row>
    <row r="45" spans="2:5" x14ac:dyDescent="0.35">
      <c r="B45" s="13" t="s">
        <v>314</v>
      </c>
      <c r="C45" s="14">
        <v>7633</v>
      </c>
    </row>
    <row r="47" spans="2:5" ht="17.5" x14ac:dyDescent="0.35">
      <c r="B47" s="21" t="s">
        <v>325</v>
      </c>
    </row>
    <row r="48" spans="2:5" x14ac:dyDescent="0.35">
      <c r="B48" s="22" t="s">
        <v>326</v>
      </c>
    </row>
    <row r="49" spans="2:5" x14ac:dyDescent="0.35">
      <c r="B49" s="22"/>
    </row>
    <row r="52" spans="2:5" x14ac:dyDescent="0.35">
      <c r="B52" s="12" t="s">
        <v>313</v>
      </c>
      <c r="C52" s="14" t="s">
        <v>327</v>
      </c>
    </row>
    <row r="53" spans="2:5" x14ac:dyDescent="0.35">
      <c r="B53" s="13" t="s">
        <v>24</v>
      </c>
      <c r="C53" s="14">
        <v>476</v>
      </c>
    </row>
    <row r="54" spans="2:5" x14ac:dyDescent="0.35">
      <c r="B54" s="13" t="s">
        <v>20</v>
      </c>
      <c r="C54" s="14">
        <v>949</v>
      </c>
    </row>
    <row r="55" spans="2:5" x14ac:dyDescent="0.35">
      <c r="B55" s="13" t="s">
        <v>27</v>
      </c>
      <c r="C55" s="14">
        <v>697</v>
      </c>
    </row>
    <row r="56" spans="2:5" x14ac:dyDescent="0.35">
      <c r="B56" s="13" t="s">
        <v>314</v>
      </c>
      <c r="C56" s="14">
        <v>2122</v>
      </c>
      <c r="E56" s="19">
        <f>GETPIVOTDATA("Coupon Value",$B$52)</f>
        <v>2122</v>
      </c>
    </row>
    <row r="57" spans="2:5" x14ac:dyDescent="0.35">
      <c r="E57" s="19"/>
    </row>
    <row r="60" spans="2:5" ht="17.5" x14ac:dyDescent="0.35">
      <c r="B60" s="21" t="s">
        <v>328</v>
      </c>
    </row>
    <row r="61" spans="2:5" x14ac:dyDescent="0.35">
      <c r="B61" s="22" t="s">
        <v>329</v>
      </c>
    </row>
    <row r="63" spans="2:5" x14ac:dyDescent="0.35">
      <c r="B63" s="12" t="s">
        <v>16</v>
      </c>
      <c r="C63" t="s">
        <v>316</v>
      </c>
    </row>
    <row r="65" spans="2:3" x14ac:dyDescent="0.35">
      <c r="B65" s="12" t="s">
        <v>313</v>
      </c>
      <c r="C65" s="14" t="s">
        <v>330</v>
      </c>
    </row>
    <row r="66" spans="2:3" x14ac:dyDescent="0.35">
      <c r="B66" s="13" t="s">
        <v>23</v>
      </c>
      <c r="C66" s="23">
        <v>147</v>
      </c>
    </row>
    <row r="67" spans="2:3" x14ac:dyDescent="0.35">
      <c r="B67" s="13" t="s">
        <v>19</v>
      </c>
      <c r="C67" s="23">
        <v>148</v>
      </c>
    </row>
    <row r="68" spans="2:3" x14ac:dyDescent="0.35">
      <c r="B68" s="13" t="s">
        <v>314</v>
      </c>
      <c r="C68" s="23">
        <v>295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9"/>
  <sheetViews>
    <sheetView showGridLines="0" showRowColHeaders="0" tabSelected="1" zoomScaleNormal="100" workbookViewId="0">
      <selection activeCell="R7" sqref="R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5" x14ac:dyDescent="0.35"/>
  <cols>
    <col min="1" max="1" width="27.90625" style="4" customWidth="1"/>
    <col min="2" max="2" width="3.54296875" style="7" customWidth="1"/>
    <col min="3" max="11" width="8.7265625" style="7"/>
    <col min="12" max="12" width="6.54296875" style="7" customWidth="1"/>
    <col min="13" max="13" width="6.7265625" style="7" customWidth="1"/>
    <col min="14" max="16" width="8.7265625" style="7"/>
    <col min="17" max="17" width="5.1796875" style="7" customWidth="1"/>
    <col min="18" max="16384" width="8.7265625" style="7"/>
  </cols>
  <sheetData>
    <row r="1" spans="1:17" customFormat="1" x14ac:dyDescent="0.35">
      <c r="A1" s="4"/>
    </row>
    <row r="2" spans="1:17" customFormat="1" ht="39" customHeight="1" thickBot="1" x14ac:dyDescent="0.65">
      <c r="A2" s="4"/>
      <c r="C2" s="20" t="s">
        <v>320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customFormat="1" ht="8.25" customHeight="1" thickTop="1" x14ac:dyDescent="0.35">
      <c r="A3" s="4"/>
    </row>
    <row r="4" spans="1:17" ht="7.5" customHeight="1" x14ac:dyDescent="0.35"/>
    <row r="5" spans="1:17" ht="7.5" customHeight="1" x14ac:dyDescent="0.35"/>
    <row r="6" spans="1:17" ht="7.5" customHeight="1" x14ac:dyDescent="0.35"/>
    <row r="7" spans="1:17" ht="10.5" customHeight="1" x14ac:dyDescent="0.35"/>
    <row r="8" spans="1:17" ht="9.75" customHeight="1" x14ac:dyDescent="0.35"/>
    <row r="9" spans="1:17" ht="33" customHeight="1" x14ac:dyDescent="0.35"/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Valecom Soluções</cp:lastModifiedBy>
  <dcterms:created xsi:type="dcterms:W3CDTF">2024-12-19T13:13:10Z</dcterms:created>
  <dcterms:modified xsi:type="dcterms:W3CDTF">2025-06-18T14:56:36Z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