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LATITUDE\Desktop\Universidad\5 Semestre\FUNDAMENTOS DE BASE DE DATOS\Taller paileria\"/>
    </mc:Choice>
  </mc:AlternateContent>
  <xr:revisionPtr revIDLastSave="0" documentId="13_ncr:1_{433F9277-0B4E-41A9-97AC-043B65DF3FDF}" xr6:coauthVersionLast="47" xr6:coauthVersionMax="47" xr10:uidLastSave="{00000000-0000-0000-0000-000000000000}"/>
  <bookViews>
    <workbookView xWindow="1380" yWindow="390" windowWidth="15375" windowHeight="7860" firstSheet="11" activeTab="13" xr2:uid="{0F930A73-CE3D-4DE4-A352-2EBC37F5C6A0}"/>
  </bookViews>
  <sheets>
    <sheet name="Base de datos" sheetId="1" r:id="rId1"/>
    <sheet name="Cliente" sheetId="2" r:id="rId2"/>
    <sheet name="Material" sheetId="11" r:id="rId3"/>
    <sheet name="Puesto" sheetId="9" r:id="rId4"/>
    <sheet name="Proveedor" sheetId="10" r:id="rId5"/>
    <sheet name="Compra" sheetId="3" r:id="rId6"/>
    <sheet name="Empleado" sheetId="4" r:id="rId7"/>
    <sheet name="Factura" sheetId="5" r:id="rId8"/>
    <sheet name="Sucursal" sheetId="6" r:id="rId9"/>
    <sheet name="Venta" sheetId="7" r:id="rId10"/>
    <sheet name="Producto" sheetId="8" r:id="rId11"/>
    <sheet name="VentaProducto" sheetId="13" r:id="rId12"/>
    <sheet name="ProductoMaterial" sheetId="14" r:id="rId13"/>
    <sheet name="CompraMaterial" sheetId="1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4" l="1"/>
  <c r="C2" i="13"/>
  <c r="C2" i="12"/>
  <c r="C2" i="11"/>
  <c r="C2" i="10"/>
  <c r="C2" i="9"/>
  <c r="C2" i="8"/>
  <c r="C2" i="7"/>
  <c r="C2" i="6"/>
  <c r="C2" i="5"/>
  <c r="C2" i="4"/>
  <c r="C2" i="3"/>
  <c r="C2" i="2"/>
</calcChain>
</file>

<file path=xl/sharedStrings.xml><?xml version="1.0" encoding="utf-8"?>
<sst xmlns="http://schemas.openxmlformats.org/spreadsheetml/2006/main" count="1462" uniqueCount="159">
  <si>
    <t>Base de datos</t>
  </si>
  <si>
    <t xml:space="preserve">Tabla </t>
  </si>
  <si>
    <t>Taller Paileria</t>
  </si>
  <si>
    <t>Usuario</t>
  </si>
  <si>
    <t>Compra</t>
  </si>
  <si>
    <t>Empleado</t>
  </si>
  <si>
    <t>Factura</t>
  </si>
  <si>
    <t>Sucursal</t>
  </si>
  <si>
    <t>Venta</t>
  </si>
  <si>
    <t>Producto</t>
  </si>
  <si>
    <t>Puesto</t>
  </si>
  <si>
    <t>Proveedor</t>
  </si>
  <si>
    <t>Material</t>
  </si>
  <si>
    <t>Cliente</t>
  </si>
  <si>
    <t>Base de Datos</t>
  </si>
  <si>
    <t>Tabla</t>
  </si>
  <si>
    <t>Campo</t>
  </si>
  <si>
    <t xml:space="preserve">Tipo </t>
  </si>
  <si>
    <t xml:space="preserve">Tamaño </t>
  </si>
  <si>
    <t>Nulo</t>
  </si>
  <si>
    <t>PK</t>
  </si>
  <si>
    <t>FK</t>
  </si>
  <si>
    <t>Autor Incrementable</t>
  </si>
  <si>
    <t>Defecto</t>
  </si>
  <si>
    <t>Describcion</t>
  </si>
  <si>
    <t>Dominio</t>
  </si>
  <si>
    <t>Reestricciones</t>
  </si>
  <si>
    <t>int</t>
  </si>
  <si>
    <t>NO</t>
  </si>
  <si>
    <t>SI</t>
  </si>
  <si>
    <t>Unico/Requerido</t>
  </si>
  <si>
    <t>nombre</t>
  </si>
  <si>
    <t>varchar</t>
  </si>
  <si>
    <t>Requerido</t>
  </si>
  <si>
    <t>apellidoPaterno</t>
  </si>
  <si>
    <t>apellidoMaterno</t>
  </si>
  <si>
    <t>estatus</t>
  </si>
  <si>
    <t>bit</t>
  </si>
  <si>
    <t>0/1</t>
  </si>
  <si>
    <t>Numero entero positivo</t>
  </si>
  <si>
    <t>alfabetico</t>
  </si>
  <si>
    <t>idUsuarioCrea</t>
  </si>
  <si>
    <t>identificador del usuario que crea el registro</t>
  </si>
  <si>
    <t>fechaCrea</t>
  </si>
  <si>
    <t>datatime</t>
  </si>
  <si>
    <t>Hoy</t>
  </si>
  <si>
    <t>fecha en que se crea el registro</t>
  </si>
  <si>
    <t>Fecha y hora vailada</t>
  </si>
  <si>
    <t>idUsuarioModifica</t>
  </si>
  <si>
    <t>null</t>
  </si>
  <si>
    <t>Identificador del Usuario que modifica el registro</t>
  </si>
  <si>
    <t xml:space="preserve">Numero entero positivo </t>
  </si>
  <si>
    <t>fechaModifica</t>
  </si>
  <si>
    <t xml:space="preserve">Fecha en que se modifica el registro </t>
  </si>
  <si>
    <t>Fecha y hora validad</t>
  </si>
  <si>
    <t>colonia</t>
  </si>
  <si>
    <t>numero</t>
  </si>
  <si>
    <t>calle</t>
  </si>
  <si>
    <t>Identificador unico del cliente</t>
  </si>
  <si>
    <t xml:space="preserve">nombre del cliente </t>
  </si>
  <si>
    <t>apellido paterno del cliente</t>
  </si>
  <si>
    <t>apellido materno del cliente</t>
  </si>
  <si>
    <t>colonia donde vive el cliente</t>
  </si>
  <si>
    <t>numero de la casa donde vive el cliente</t>
  </si>
  <si>
    <t>calle donde se ubica la casa del cliente</t>
  </si>
  <si>
    <t>estutus del cliente</t>
  </si>
  <si>
    <t>numero entero positivio</t>
  </si>
  <si>
    <t>idEmpleado</t>
  </si>
  <si>
    <t>idProveedor</t>
  </si>
  <si>
    <t>Identificador unico de la compra</t>
  </si>
  <si>
    <t>nombre de la compra</t>
  </si>
  <si>
    <t>identificador del empleado que relizo la compra</t>
  </si>
  <si>
    <t>identificador del proveedor al que se realizo la compra</t>
  </si>
  <si>
    <t>estatus de la compra</t>
  </si>
  <si>
    <t>idPuesto</t>
  </si>
  <si>
    <t>Identificador unico del empleado</t>
  </si>
  <si>
    <t>nombre del empleado</t>
  </si>
  <si>
    <t>apellido paterno del empleado</t>
  </si>
  <si>
    <t>apellido materno del empleado</t>
  </si>
  <si>
    <t>idntificador del puesto que tiene el empleado</t>
  </si>
  <si>
    <t>estatus del empleado</t>
  </si>
  <si>
    <t>fechaVencimiento</t>
  </si>
  <si>
    <t>fechaEmision</t>
  </si>
  <si>
    <t>descripcion</t>
  </si>
  <si>
    <t>idVenta</t>
  </si>
  <si>
    <t>datetime</t>
  </si>
  <si>
    <t xml:space="preserve">Identificador de la factura </t>
  </si>
  <si>
    <t>numero de la factura</t>
  </si>
  <si>
    <t>fecha cuando tiene vencimiento la factura</t>
  </si>
  <si>
    <t>fecha cuando se creo la factura</t>
  </si>
  <si>
    <t>descripcion de la factur</t>
  </si>
  <si>
    <t>identificador de la venta donde se hizo la factura</t>
  </si>
  <si>
    <t>estatude la factura</t>
  </si>
  <si>
    <t xml:space="preserve">colonia </t>
  </si>
  <si>
    <t>telefono</t>
  </si>
  <si>
    <t>Identificador unico de la sucursal</t>
  </si>
  <si>
    <t>nombre de la sucursal</t>
  </si>
  <si>
    <t>colonia donde se ubica la sucursal</t>
  </si>
  <si>
    <t>calle donde se ubica la sucursal</t>
  </si>
  <si>
    <t>numero donde se ubica la sucursal</t>
  </si>
  <si>
    <t>telefono de la sucursal</t>
  </si>
  <si>
    <t>estatus de la sucursal</t>
  </si>
  <si>
    <t>numero entero positivo</t>
  </si>
  <si>
    <t xml:space="preserve">idEmpleado </t>
  </si>
  <si>
    <t>idCliente</t>
  </si>
  <si>
    <t>idSucursal</t>
  </si>
  <si>
    <t>Si</t>
  </si>
  <si>
    <t>Identificador unico de la venta</t>
  </si>
  <si>
    <t>identificador del empleado que relizo la venta</t>
  </si>
  <si>
    <t>identificador del cliente al que se le realizo la venta</t>
  </si>
  <si>
    <t>identificador de la sucursal donde se realizo la venta</t>
  </si>
  <si>
    <t>disponibilidad</t>
  </si>
  <si>
    <t>medida</t>
  </si>
  <si>
    <t xml:space="preserve">Identificador del producto </t>
  </si>
  <si>
    <t>nombre del producto</t>
  </si>
  <si>
    <t>diponibilidad del producto</t>
  </si>
  <si>
    <t>medidas del prodcuto</t>
  </si>
  <si>
    <t>estatus del producto</t>
  </si>
  <si>
    <t>salario</t>
  </si>
  <si>
    <t>double</t>
  </si>
  <si>
    <t>Identificador unico del puesto</t>
  </si>
  <si>
    <t>nombre del puesto</t>
  </si>
  <si>
    <t xml:space="preserve">descrripcion del puesto </t>
  </si>
  <si>
    <t xml:space="preserve">salario del puesto </t>
  </si>
  <si>
    <t xml:space="preserve">estatus del puesto </t>
  </si>
  <si>
    <t>numero con decimal</t>
  </si>
  <si>
    <t>Identificador unico del proveedor</t>
  </si>
  <si>
    <t>nombre del proveedor</t>
  </si>
  <si>
    <t>telefono del proveedor</t>
  </si>
  <si>
    <t>colonia del proveedor</t>
  </si>
  <si>
    <t>numero donde se ubica el proveedor</t>
  </si>
  <si>
    <t>calle donde esta el proveedor</t>
  </si>
  <si>
    <t>Identificador unico del material</t>
  </si>
  <si>
    <t>disponibilidad que hay del material</t>
  </si>
  <si>
    <t>nombre del material</t>
  </si>
  <si>
    <t>estatus del material</t>
  </si>
  <si>
    <t>fechaVenta</t>
  </si>
  <si>
    <t>fecha cuando se realizo la venta</t>
  </si>
  <si>
    <t>CompraMaterial</t>
  </si>
  <si>
    <t>VentaProducto</t>
  </si>
  <si>
    <t>ProductoMaterial</t>
  </si>
  <si>
    <t>fechaCompra</t>
  </si>
  <si>
    <t xml:space="preserve">idCompra </t>
  </si>
  <si>
    <t>idMaterial</t>
  </si>
  <si>
    <t>Identificador unico de la compra matrieal</t>
  </si>
  <si>
    <t xml:space="preserve">fecha de la compra </t>
  </si>
  <si>
    <t>identificador de la compra</t>
  </si>
  <si>
    <t>identificador del material</t>
  </si>
  <si>
    <t>estatus del compra material</t>
  </si>
  <si>
    <t xml:space="preserve">idVenta </t>
  </si>
  <si>
    <t>idProdcuto</t>
  </si>
  <si>
    <t>identificador del producto</t>
  </si>
  <si>
    <t xml:space="preserve">idProducto </t>
  </si>
  <si>
    <t>Identificador de la venta producto</t>
  </si>
  <si>
    <t xml:space="preserve">Identificador de la venta </t>
  </si>
  <si>
    <t>estatus de la venta producto</t>
  </si>
  <si>
    <t>Identificador unico del producto material</t>
  </si>
  <si>
    <t>identificadord del material</t>
  </si>
  <si>
    <t>estatus del producto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</si>
</sst>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1F9034-A9CE-49A1-8538-BFB1BA1551EC}" name="Tabla3" displayName="Tabla3" ref="A1:B15" totalsRowShown="0">
  <autoFilter ref="A1:B15" xr:uid="{A01F9034-A9CE-49A1-8538-BFB1BA1551EC}"/>
  <tableColumns count="2">
    <tableColumn id="1" xr3:uid="{0237F999-55DE-4B34-8F19-FA4EEB65A659}" name="Base de datos"/>
    <tableColumn id="2" xr3:uid="{B66F27F4-CC41-4D3C-89B5-C71B964EF143}" name="Tabla 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C42B59B-2EA7-46AE-8DB9-09E7F0C02E3F}" name="Tabla46568910" displayName="Tabla46568910" ref="A1:M11" totalsRowShown="0">
  <autoFilter ref="A1:M11" xr:uid="{9C42B59B-2EA7-46AE-8DB9-09E7F0C02E3F}"/>
  <tableColumns count="13">
    <tableColumn id="1" xr3:uid="{AB7D817F-D9A4-4A18-A4EF-3F1B41E21CCF}" name="Base de Datos" dataDxfId="1"/>
    <tableColumn id="2" xr3:uid="{9EC41478-0682-4100-8110-54214FFB9406}" name="Tabla"/>
    <tableColumn id="3" xr3:uid="{93397060-8108-437B-AB91-11435C2D6C32}" name="Campo"/>
    <tableColumn id="4" xr3:uid="{80443751-1450-4B82-BE8C-88B9F9266B61}" name="Tipo "/>
    <tableColumn id="5" xr3:uid="{BF023FF4-A0C0-4696-BEB2-E487AB6B7CF4}" name="Tamaño "/>
    <tableColumn id="6" xr3:uid="{D3294B52-1939-4DC6-AEF5-2B678D41DA89}" name="Nulo"/>
    <tableColumn id="7" xr3:uid="{4439BB85-4027-4AEE-9EBD-CE754576B918}" name="PK"/>
    <tableColumn id="8" xr3:uid="{B061F66F-865A-4077-916E-868DD66C21AB}" name="FK"/>
    <tableColumn id="9" xr3:uid="{AC104830-6B2D-4259-A234-C4FCC6E511A1}" name="Autor Incrementable"/>
    <tableColumn id="10" xr3:uid="{8BD4B6B7-9382-4B74-8FCC-C9EDADA0B2C2}" name="Defecto"/>
    <tableColumn id="11" xr3:uid="{D9D151AF-8172-4A7C-A470-BD993DC1497A}" name="Describcion"/>
    <tableColumn id="12" xr3:uid="{FC3961B3-FF51-4B7A-B7DC-423D6CB1E1A0}" name="Dominio"/>
    <tableColumn id="13" xr3:uid="{7ECA989F-14FF-4959-89E3-CB2625E2DB5A}" name="Reestriccione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B842D70-EB68-4A01-9A54-A4973F1D43C5}" name="Tabla46568911" displayName="Tabla46568911" ref="A1:M10" totalsRowShown="0">
  <autoFilter ref="A1:M10" xr:uid="{8B842D70-EB68-4A01-9A54-A4973F1D43C5}"/>
  <tableColumns count="13">
    <tableColumn id="1" xr3:uid="{F37C017C-1540-422B-978B-AA20BDDC73C8}" name="Base de Datos" dataDxfId="0"/>
    <tableColumn id="2" xr3:uid="{0BF29AF2-D047-43EF-9DDE-1EB6165CE1E4}" name="Tabla"/>
    <tableColumn id="3" xr3:uid="{0FD24415-0F03-4DD5-8B26-9646E7874856}" name="Campo"/>
    <tableColumn id="4" xr3:uid="{748EFE54-4C09-4D8A-9EC1-7FECCAC0DFEB}" name="Tipo "/>
    <tableColumn id="5" xr3:uid="{FC453D1F-14D5-4589-8189-1290AC4C4A19}" name="Tamaño "/>
    <tableColumn id="6" xr3:uid="{84F7D554-3564-4C46-8936-A63BF1F3B511}" name="Nulo"/>
    <tableColumn id="7" xr3:uid="{EA618259-6E19-4439-8B3B-12236A02AE7E}" name="PK"/>
    <tableColumn id="8" xr3:uid="{51955547-94F8-4D31-B5EF-03AD6A194662}" name="FK"/>
    <tableColumn id="9" xr3:uid="{F3CDC4E8-C7AB-48B3-96CE-A56E3C94FF6F}" name="Autor Incrementable"/>
    <tableColumn id="10" xr3:uid="{484D8D03-F7EC-456A-8E1C-439C1D927F84}" name="Defecto"/>
    <tableColumn id="11" xr3:uid="{1CF0228B-8AD7-4620-9E6F-26B12F2D81A7}" name="Describcion"/>
    <tableColumn id="12" xr3:uid="{DB9E3D4B-F47E-4B5C-B9A0-FF3D7A875C15}" name="Dominio"/>
    <tableColumn id="13" xr3:uid="{B81F09DB-A4A0-42AA-8900-D5DA86BDA147}" name="Reestriccione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0215575-6157-490C-BD8C-4DF8A3F6FCD4}" name="Tabla46568916" displayName="Tabla46568916" ref="A1:M9" totalsRowShown="0">
  <autoFilter ref="A1:M9" xr:uid="{E0215575-6157-490C-BD8C-4DF8A3F6FCD4}"/>
  <tableColumns count="13">
    <tableColumn id="1" xr3:uid="{82DF2957-DBB1-4C83-B776-F854330104E5}" name="Base de Datos" dataDxfId="12"/>
    <tableColumn id="2" xr3:uid="{FDDFC9C3-4898-473E-83C1-883DE71E41C7}" name="Tabla"/>
    <tableColumn id="3" xr3:uid="{48D8517E-B9FD-4E6B-85DE-060A997F54CA}" name="Campo"/>
    <tableColumn id="4" xr3:uid="{2B9B646A-5532-4AD6-A00D-6769B55D1A23}" name="Tipo "/>
    <tableColumn id="5" xr3:uid="{5721C65B-2467-4521-A204-74D4AEB40224}" name="Tamaño "/>
    <tableColumn id="6" xr3:uid="{AA1805AD-A030-453F-BDDB-493613E81890}" name="Nulo"/>
    <tableColumn id="7" xr3:uid="{18BB6257-AFF7-4B5B-B991-7104CC087919}" name="PK"/>
    <tableColumn id="8" xr3:uid="{FD5B6F2F-FFC0-4238-AC02-B2BE8FD0359F}" name="FK"/>
    <tableColumn id="9" xr3:uid="{7BF9765F-B454-41A8-A5A7-A4C2E4941B54}" name="Autor Incrementable"/>
    <tableColumn id="10" xr3:uid="{B6C3E580-0BE9-4097-A689-149E9791D936}" name="Defecto"/>
    <tableColumn id="11" xr3:uid="{F8F0C37C-2675-45F6-9AB4-8B4F194701C0}" name="Describcion"/>
    <tableColumn id="12" xr3:uid="{B3D36BCA-97FB-4DDC-85ED-EB00B3ED3F07}" name="Dominio"/>
    <tableColumn id="13" xr3:uid="{A6EA86A1-0C0D-4719-AD96-44CAA6A7AD6D}" name="Reestriccione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1C3C522-53B0-4DE5-B803-9248DDDB2D51}" name="Tabla46568917" displayName="Tabla46568917" ref="A1:M9" totalsRowShown="0">
  <autoFilter ref="A1:M9" xr:uid="{A1C3C522-53B0-4DE5-B803-9248DDDB2D51}"/>
  <tableColumns count="13">
    <tableColumn id="1" xr3:uid="{0A313BE2-0DDE-4DEC-80B6-3CC299FF549F}" name="Base de Datos" dataDxfId="11"/>
    <tableColumn id="2" xr3:uid="{3E2DB7C2-9369-4705-9852-9640E380F93B}" name="Tabla"/>
    <tableColumn id="3" xr3:uid="{FC056A5E-1778-47D3-B2C1-11A7BD70769E}" name="Campo"/>
    <tableColumn id="4" xr3:uid="{C3C35520-091E-479B-B4E1-9E69D8D12118}" name="Tipo "/>
    <tableColumn id="5" xr3:uid="{B899F0D4-E4C5-4F65-A5B5-0FFA2FF7113C}" name="Tamaño "/>
    <tableColumn id="6" xr3:uid="{D2C211B5-4DC8-42D5-9E1D-1D5A3794DA79}" name="Nulo"/>
    <tableColumn id="7" xr3:uid="{3B469082-9FF5-4150-8DD6-CFCE4FF2490E}" name="PK"/>
    <tableColumn id="8" xr3:uid="{A01B4F0B-B75C-4A20-8F78-B7B1001B319A}" name="FK"/>
    <tableColumn id="9" xr3:uid="{A101AFFD-CD48-4BC6-8A35-DA386CF25B01}" name="Autor Incrementable"/>
    <tableColumn id="10" xr3:uid="{76572717-683B-4833-8159-E5DBEBC9F4FF}" name="Defecto"/>
    <tableColumn id="11" xr3:uid="{B0C19F86-AB55-4BB7-BADC-30A6F8374B05}" name="Describcion"/>
    <tableColumn id="12" xr3:uid="{26C2E65B-BA36-4EC6-87EE-9E88FE0B8BE3}" name="Dominio"/>
    <tableColumn id="13" xr3:uid="{31B415B0-EF7F-4663-AEED-4033A0D265D7}" name="Reestriccione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8BA152E-882B-48C4-AB73-B493E8535D07}" name="Tabla46568915" displayName="Tabla46568915" ref="A1:M10" totalsRowShown="0">
  <autoFilter ref="A1:M10" xr:uid="{18BA152E-882B-48C4-AB73-B493E8535D07}"/>
  <tableColumns count="13">
    <tableColumn id="1" xr3:uid="{A722B986-EA1B-4A9F-B6B6-65E225A4CD7F}" name="Base de Datos" dataDxfId="10"/>
    <tableColumn id="2" xr3:uid="{C03CC077-7E75-4754-A120-52673107A153}" name="Tabla"/>
    <tableColumn id="3" xr3:uid="{02BA76B0-4D78-455C-85EB-2E64CA92817F}" name="Campo"/>
    <tableColumn id="4" xr3:uid="{77F1903E-CC70-4FBB-95A2-011A25AF7D5B}" name="Tipo "/>
    <tableColumn id="5" xr3:uid="{B52289BD-32B5-46E1-9109-EB86764145F8}" name="Tamaño "/>
    <tableColumn id="6" xr3:uid="{045C6FAA-38D9-4CD4-9167-86D3DA96BDEC}" name="Nulo"/>
    <tableColumn id="7" xr3:uid="{805B99AA-387E-4612-AF10-AB2207006AF3}" name="PK"/>
    <tableColumn id="8" xr3:uid="{9FBF916A-CABC-442F-9982-0BB8CA306A1A}" name="FK"/>
    <tableColumn id="9" xr3:uid="{6F952F7D-C079-4479-82F8-55665A8C224D}" name="Autor Incrementable"/>
    <tableColumn id="10" xr3:uid="{79B72605-77B2-4944-BDF9-0A2E087AEDA0}" name="Defecto"/>
    <tableColumn id="11" xr3:uid="{AA3DCFE4-7449-4A4D-837F-5B4B984D99CD}" name="Describcion"/>
    <tableColumn id="12" xr3:uid="{04A11A58-E975-4B35-8FB5-4DCE0F082BA9}" name="Dominio"/>
    <tableColumn id="13" xr3:uid="{C3DF78AA-0AA5-4D00-8C16-722AC52E487D}" name="Reestriccion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3294A8-E38B-4B63-984C-54E9DDC05977}" name="Tabla465689" displayName="Tabla465689" ref="A1:M13" totalsRowShown="0">
  <autoFilter ref="A1:M13" xr:uid="{493294A8-E38B-4B63-984C-54E9DDC05977}"/>
  <tableColumns count="13">
    <tableColumn id="1" xr3:uid="{4D74E8A7-4DEF-4241-A283-C1FFF30D2180}" name="Base de Datos" dataDxfId="9"/>
    <tableColumn id="2" xr3:uid="{76807E1C-E347-4E22-86B9-FB7AC07F0044}" name="Tabla"/>
    <tableColumn id="3" xr3:uid="{0A870627-7D19-4B83-A4B0-B10AE1CFC289}" name="Campo"/>
    <tableColumn id="4" xr3:uid="{08AFECC5-3011-4023-B239-431D7576E478}" name="Tipo "/>
    <tableColumn id="5" xr3:uid="{8B35D310-7EA9-4E16-BFA0-A53EC60FB8DD}" name="Tamaño "/>
    <tableColumn id="6" xr3:uid="{D3D83D21-945B-4E67-BB60-6502F57D9EB4}" name="Nulo"/>
    <tableColumn id="7" xr3:uid="{B6023458-1F03-499A-92E7-DC6E7A34FFC6}" name="PK"/>
    <tableColumn id="8" xr3:uid="{9123F84D-2A01-4AEE-AEFD-C81222725363}" name="FK"/>
    <tableColumn id="9" xr3:uid="{3BCD6407-6853-428D-B0D4-9520E441B622}" name="Autor Incrementable"/>
    <tableColumn id="10" xr3:uid="{F0630804-C5DC-4373-8E60-6859A4BDFBEB}" name="Defecto"/>
    <tableColumn id="11" xr3:uid="{DE3A480A-ABD7-49FF-A1CD-9C503EA9B6FE}" name="Describcion"/>
    <tableColumn id="12" xr3:uid="{848383E0-F714-496B-BC84-4931D8224FAF}" name="Dominio"/>
    <tableColumn id="13" xr3:uid="{8E5F245F-51F6-4569-8470-149A3843D614}" name="Reestriccion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F461106-FF0F-4B93-ABB7-174E88B872A0}" name="Tabla46568914" displayName="Tabla46568914" ref="A1:M9" totalsRowShown="0">
  <autoFilter ref="A1:M9" xr:uid="{3F461106-FF0F-4B93-ABB7-174E88B872A0}"/>
  <tableColumns count="13">
    <tableColumn id="1" xr3:uid="{7ED3DA97-1168-4E5E-A575-33AAA3F603FD}" name="Base de Datos" dataDxfId="8"/>
    <tableColumn id="2" xr3:uid="{0BF7995C-F623-4E12-B5C8-E5BCE70C51D6}" name="Tabla"/>
    <tableColumn id="3" xr3:uid="{A85809EE-21FB-4F93-955E-6FFB69DB3B40}" name="Campo"/>
    <tableColumn id="4" xr3:uid="{0D4138F7-2687-458A-B0FD-5E8CDDA59B00}" name="Tipo "/>
    <tableColumn id="5" xr3:uid="{C7030515-23A3-4A3C-B4C3-E723AEB6B7E8}" name="Tamaño "/>
    <tableColumn id="6" xr3:uid="{627D8320-9F2E-426F-80EA-AA393D67C98F}" name="Nulo"/>
    <tableColumn id="7" xr3:uid="{33AC294B-9C99-4ABD-8395-D6BC96E515ED}" name="PK"/>
    <tableColumn id="8" xr3:uid="{F53510E6-9FCA-4EB9-9135-73C12B3276DA}" name="FK"/>
    <tableColumn id="9" xr3:uid="{CB01C8AF-FC79-481B-8240-5834B55F4667}" name="Autor Incrementable"/>
    <tableColumn id="10" xr3:uid="{D867EFFA-7739-42AD-8C72-E5EE94F7D1E7}" name="Defecto"/>
    <tableColumn id="11" xr3:uid="{B3626A16-68C4-4305-812B-92310FC3E059}" name="Describcion"/>
    <tableColumn id="12" xr3:uid="{0B7804B0-DA64-41F8-B044-256CBAEAC244}" name="Dominio"/>
    <tableColumn id="13" xr3:uid="{D9EA4A1D-6488-4E50-ACAB-7C242F5AD55A}" name="Reestriccion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F38BC25-F27D-4353-A940-A238E81DEAA9}" name="Tabla46568912" displayName="Tabla46568912" ref="A1:M10" totalsRowShown="0">
  <autoFilter ref="A1:M10" xr:uid="{1F38BC25-F27D-4353-A940-A238E81DEAA9}"/>
  <tableColumns count="13">
    <tableColumn id="1" xr3:uid="{D0AEC288-EAAE-4C59-98FE-DE6416E394C7}" name="Base de Datos" dataDxfId="7"/>
    <tableColumn id="2" xr3:uid="{1A52B939-29D0-4C72-945A-A25E656A5A33}" name="Tabla"/>
    <tableColumn id="3" xr3:uid="{BCB1FB47-D4CD-40D2-85FE-CD98CDC16FFC}" name="Campo"/>
    <tableColumn id="4" xr3:uid="{B605AAE7-BE07-45E8-9843-2F21D85DE58F}" name="Tipo "/>
    <tableColumn id="5" xr3:uid="{D3C39937-03FA-48D1-BF33-E25731556C43}" name="Tamaño "/>
    <tableColumn id="6" xr3:uid="{5487A33C-B15A-443A-A360-D4B776CA2C6D}" name="Nulo"/>
    <tableColumn id="7" xr3:uid="{1F58604C-9CF7-48F4-B2CF-17C93D69EA16}" name="PK"/>
    <tableColumn id="8" xr3:uid="{664C8114-4BC7-40C4-8887-9056700D3D08}" name="FK"/>
    <tableColumn id="9" xr3:uid="{11953EC1-5154-49CB-9BDA-C8027034CE07}" name="Autor Incrementable"/>
    <tableColumn id="10" xr3:uid="{B8B30861-4D8A-417F-84EF-A38EF962BC47}" name="Defecto"/>
    <tableColumn id="11" xr3:uid="{74A57D27-5AB9-41BD-9C10-857E1979E7D8}" name="Describcion"/>
    <tableColumn id="12" xr3:uid="{9DD9C1F0-9C14-4140-99D7-1B7C99B1D49A}" name="Dominio"/>
    <tableColumn id="13" xr3:uid="{79D69A2F-6EF7-4F53-8397-40D76CB5F8A5}" name="Reestriccion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EB8791C-F1B5-4F95-A699-AE3FA6DD78D1}" name="Tabla46568913" displayName="Tabla46568913" ref="A1:M12" totalsRowShown="0">
  <autoFilter ref="A1:M12" xr:uid="{6EB8791C-F1B5-4F95-A699-AE3FA6DD78D1}"/>
  <tableColumns count="13">
    <tableColumn id="1" xr3:uid="{AD8FEEAD-7EB5-4101-BCBF-7A059FA1756E}" name="Base de Datos" dataDxfId="6"/>
    <tableColumn id="2" xr3:uid="{46528293-023E-461D-BE97-C610E4FB8944}" name="Tabla"/>
    <tableColumn id="3" xr3:uid="{F5FEECFE-B738-4944-8F55-53B2FBEE19F0}" name="Campo"/>
    <tableColumn id="4" xr3:uid="{CE7E28E5-B83F-4246-8DC7-C8F794017868}" name="Tipo "/>
    <tableColumn id="5" xr3:uid="{9A4FC22B-1F59-4544-BF63-C9879A020604}" name="Tamaño "/>
    <tableColumn id="6" xr3:uid="{8ADC4967-D2EC-4D2F-97E0-1A6C4F2C587D}" name="Nulo"/>
    <tableColumn id="7" xr3:uid="{44A02B88-2061-489A-8ADA-1AEA823FDFA5}" name="PK"/>
    <tableColumn id="8" xr3:uid="{C9DB6899-A014-4433-8A97-A096D80E8FC9}" name="FK"/>
    <tableColumn id="9" xr3:uid="{1B3E60DB-E39C-4014-919C-680B05B3DBCB}" name="Autor Incrementable"/>
    <tableColumn id="10" xr3:uid="{FFD2E576-DE37-4166-BAB5-E9A1D013412B}" name="Defecto"/>
    <tableColumn id="11" xr3:uid="{A9C29370-F129-46F6-BB36-20274CE93C75}" name="Describcion"/>
    <tableColumn id="12" xr3:uid="{23373231-1B1C-4C2F-A8D6-30D462406981}" name="Dominio"/>
    <tableColumn id="13" xr3:uid="{92473F44-9948-4957-9787-438E0A1C5AD4}" name="Reestriccion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0312744-1CD5-4F4C-8749-CC80BE19B732}" name="Tabla4656896" displayName="Tabla4656896" ref="A1:M10" totalsRowShown="0">
  <autoFilter ref="A1:M10" xr:uid="{30312744-1CD5-4F4C-8749-CC80BE19B732}"/>
  <tableColumns count="13">
    <tableColumn id="1" xr3:uid="{599951F4-BDD9-44F9-A998-4C9C4AD16300}" name="Base de Datos" dataDxfId="5"/>
    <tableColumn id="2" xr3:uid="{862C03A3-7944-4CFC-A450-879F6914A191}" name="Tabla"/>
    <tableColumn id="3" xr3:uid="{5D1D99D5-4CD1-4F0C-9AEF-AE6B2320AF9F}" name="Campo"/>
    <tableColumn id="4" xr3:uid="{7AA8D372-AEB4-4F74-8729-F173BABAF37A}" name="Tipo "/>
    <tableColumn id="5" xr3:uid="{5D3D5177-FEBA-436B-AA0D-5FF947EA81AD}" name="Tamaño "/>
    <tableColumn id="6" xr3:uid="{7F773EAD-D274-4877-9CE9-5B2721B8D99C}" name="Nulo"/>
    <tableColumn id="7" xr3:uid="{91C1B890-C2BE-4FB9-B067-913F2132DD4E}" name="PK"/>
    <tableColumn id="8" xr3:uid="{A4AB0A45-CEB4-4624-98A5-2000E66E3409}" name="FK"/>
    <tableColumn id="9" xr3:uid="{3CA5BE41-6F74-473D-9365-1D2FC363A592}" name="Autor Incrementable"/>
    <tableColumn id="10" xr3:uid="{9ED43715-9E4C-48C8-9837-F39A70E5AC70}" name="Defecto"/>
    <tableColumn id="11" xr3:uid="{4AAC3C25-CA4F-4246-AB15-41A3D714E03D}" name="Describcion"/>
    <tableColumn id="12" xr3:uid="{469F16C2-348B-4857-880C-6D22F3E3E45F}" name="Dominio"/>
    <tableColumn id="13" xr3:uid="{A05C1867-738E-4E5D-ADF1-BBE2FABE318A}" name="Reestriccione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2C5B4DF-3735-4B5F-A7B2-6513BE9912D5}" name="Tabla4656897" displayName="Tabla4656897" ref="A1:M11" totalsRowShown="0">
  <autoFilter ref="A1:M11" xr:uid="{E2C5B4DF-3735-4B5F-A7B2-6513BE9912D5}"/>
  <tableColumns count="13">
    <tableColumn id="1" xr3:uid="{F48C3A9C-1033-49F0-8E1A-2DD5F0289848}" name="Base de Datos" dataDxfId="4"/>
    <tableColumn id="2" xr3:uid="{374056EF-FEBE-46FD-ACF6-392D4D904AC3}" name="Tabla"/>
    <tableColumn id="3" xr3:uid="{04EE8C25-BFF1-44DA-B1FB-5024348E12B1}" name="Campo"/>
    <tableColumn id="4" xr3:uid="{7ABFF9F5-B407-48BD-ADCA-FDA39D684F29}" name="Tipo "/>
    <tableColumn id="5" xr3:uid="{B1692ABD-F385-4E14-B612-7A40229E1F2E}" name="Tamaño "/>
    <tableColumn id="6" xr3:uid="{5E5A66F5-D77C-406B-8493-062BD8B6BCAB}" name="Nulo"/>
    <tableColumn id="7" xr3:uid="{EF999DDB-48B7-4E26-BB66-E042B0893CD9}" name="PK"/>
    <tableColumn id="8" xr3:uid="{904D13DA-43B0-426E-AC19-34E3B4E6C5D3}" name="FK"/>
    <tableColumn id="9" xr3:uid="{9A689B25-048F-4669-B3C0-FADC30CD9949}" name="Autor Incrementable"/>
    <tableColumn id="10" xr3:uid="{05148449-04B8-4BF6-887A-60904B886BFA}" name="Defecto"/>
    <tableColumn id="11" xr3:uid="{FBEEB5B2-52DA-4B83-8020-5BD86498891D}" name="Describcion"/>
    <tableColumn id="12" xr3:uid="{CC2EA2CA-AFFD-422C-92FC-7E0D4DB73BC7}" name="Dominio"/>
    <tableColumn id="13" xr3:uid="{1813F6CE-A2A2-4A23-A215-90A10C5AAF63}" name="Reestriccione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DC9F84E-748E-44AA-A773-2748A1924D76}" name="Tabla4656898" displayName="Tabla4656898" ref="A1:M12" totalsRowShown="0">
  <autoFilter ref="A1:M12" xr:uid="{BDC9F84E-748E-44AA-A773-2748A1924D76}"/>
  <tableColumns count="13">
    <tableColumn id="1" xr3:uid="{D434C036-CFA3-4555-8AD2-A1D3951FC254}" name="Base de Datos" dataDxfId="3"/>
    <tableColumn id="2" xr3:uid="{F5AC0E50-FD3B-4693-BB30-A72891D571EF}" name="Tabla"/>
    <tableColumn id="3" xr3:uid="{377143E1-3389-4B49-A866-8497CAAE7A74}" name="Campo"/>
    <tableColumn id="4" xr3:uid="{DD3F36C4-8F5B-4ED0-8913-ADC344CD06E5}" name="Tipo "/>
    <tableColumn id="5" xr3:uid="{E2BF24C4-2D10-4C60-AD2C-FECF0C0C24AD}" name="Tamaño "/>
    <tableColumn id="6" xr3:uid="{62F1A0EA-E4F8-4CBF-80C4-10CD762DBA9A}" name="Nulo"/>
    <tableColumn id="7" xr3:uid="{36B18363-E2CD-471E-89F3-ABA13A9C3813}" name="PK"/>
    <tableColumn id="8" xr3:uid="{C483D609-5BC6-4D57-8F18-0EA26F9F6A40}" name="FK"/>
    <tableColumn id="9" xr3:uid="{1E2EBBAD-7D79-4B62-84EB-37568E74E573}" name="Autor Incrementable"/>
    <tableColumn id="10" xr3:uid="{9E2305FF-4DC4-4EB8-9E53-A1133BA04C16}" name="Defecto"/>
    <tableColumn id="11" xr3:uid="{8E2CBD7B-9025-4F8E-90A6-BA79E6E1702B}" name="Describcion"/>
    <tableColumn id="12" xr3:uid="{DFC3A7DA-8001-44E1-8FED-EA6D42D120D2}" name="Dominio"/>
    <tableColumn id="13" xr3:uid="{1802D371-C8E4-48AD-8FCC-967AC007F0A9}" name="Reestriccione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BAB0A86-0E20-43FF-A9D9-BEA7A64D2426}" name="Tabla4656899" displayName="Tabla4656899" ref="A1:M12" totalsRowShown="0">
  <autoFilter ref="A1:M12" xr:uid="{1BAB0A86-0E20-43FF-A9D9-BEA7A64D2426}"/>
  <tableColumns count="13">
    <tableColumn id="1" xr3:uid="{68FAD672-D97E-4FFA-B276-B8CFD5432CCE}" name="Base de Datos" dataDxfId="2"/>
    <tableColumn id="2" xr3:uid="{EF929A76-09D9-4A23-98CE-20ED3D84569B}" name="Tabla"/>
    <tableColumn id="3" xr3:uid="{31CC04CD-8C50-45D8-BF32-1BD3E9E3EA2C}" name="Campo"/>
    <tableColumn id="4" xr3:uid="{980F61EA-0404-4C82-BF6B-0BDB0EB5ECB8}" name="Tipo "/>
    <tableColumn id="5" xr3:uid="{8557F0A4-2036-4B93-BC5F-5502B49136CD}" name="Tamaño "/>
    <tableColumn id="6" xr3:uid="{8F893254-039B-4EEE-A764-3EE2628DB8B8}" name="Nulo"/>
    <tableColumn id="7" xr3:uid="{AEF89C2D-8D2F-411D-AE8F-0F048345D951}" name="PK"/>
    <tableColumn id="8" xr3:uid="{1EB6F558-280C-4E74-96D8-80B6BC90A2C9}" name="FK"/>
    <tableColumn id="9" xr3:uid="{657F4340-62D9-47B3-AC84-0F6DB5220AC0}" name="Autor Incrementable"/>
    <tableColumn id="10" xr3:uid="{40E86C2F-5B2B-408B-BEBA-04F34CFD628B}" name="Defecto"/>
    <tableColumn id="11" xr3:uid="{094AB83A-2422-444A-9E4D-367526594B97}" name="Describcion"/>
    <tableColumn id="12" xr3:uid="{16BF3168-E49B-4FD0-9ADC-D06898B685EB}" name="Dominio"/>
    <tableColumn id="13" xr3:uid="{864F8F94-4920-45A7-AFD9-788CC37C146D}" name="Reestricci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BD154-7F92-4D04-8BD1-4B84BCD65178}">
  <dimension ref="A1:B15"/>
  <sheetViews>
    <sheetView workbookViewId="0">
      <selection activeCell="B16" sqref="B16"/>
    </sheetView>
  </sheetViews>
  <sheetFormatPr baseColWidth="10" defaultRowHeight="15" x14ac:dyDescent="0.25"/>
  <cols>
    <col min="1" max="1" width="23.28515625" customWidth="1"/>
    <col min="2" max="2" width="18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2</v>
      </c>
      <c r="B3" t="s">
        <v>13</v>
      </c>
    </row>
    <row r="4" spans="1:2" x14ac:dyDescent="0.25">
      <c r="A4" t="s">
        <v>2</v>
      </c>
      <c r="B4" t="s">
        <v>4</v>
      </c>
    </row>
    <row r="5" spans="1:2" x14ac:dyDescent="0.25">
      <c r="A5" t="s">
        <v>2</v>
      </c>
      <c r="B5" t="s">
        <v>5</v>
      </c>
    </row>
    <row r="6" spans="1:2" x14ac:dyDescent="0.25">
      <c r="A6" t="s">
        <v>2</v>
      </c>
      <c r="B6" t="s">
        <v>6</v>
      </c>
    </row>
    <row r="7" spans="1:2" x14ac:dyDescent="0.25">
      <c r="A7" t="s">
        <v>2</v>
      </c>
      <c r="B7" t="s">
        <v>7</v>
      </c>
    </row>
    <row r="8" spans="1:2" x14ac:dyDescent="0.25">
      <c r="A8" t="s">
        <v>2</v>
      </c>
      <c r="B8" t="s">
        <v>8</v>
      </c>
    </row>
    <row r="9" spans="1:2" x14ac:dyDescent="0.25">
      <c r="A9" t="s">
        <v>2</v>
      </c>
      <c r="B9" t="s">
        <v>9</v>
      </c>
    </row>
    <row r="10" spans="1:2" x14ac:dyDescent="0.25">
      <c r="A10" t="s">
        <v>2</v>
      </c>
      <c r="B10" t="s">
        <v>10</v>
      </c>
    </row>
    <row r="11" spans="1:2" x14ac:dyDescent="0.25">
      <c r="A11" t="s">
        <v>2</v>
      </c>
      <c r="B11" t="s">
        <v>11</v>
      </c>
    </row>
    <row r="12" spans="1:2" x14ac:dyDescent="0.25">
      <c r="A12" t="s">
        <v>2</v>
      </c>
      <c r="B12" t="s">
        <v>12</v>
      </c>
    </row>
    <row r="13" spans="1:2" x14ac:dyDescent="0.25">
      <c r="A13" t="s">
        <v>2</v>
      </c>
      <c r="B13" t="s">
        <v>138</v>
      </c>
    </row>
    <row r="14" spans="1:2" x14ac:dyDescent="0.25">
      <c r="A14" t="s">
        <v>2</v>
      </c>
      <c r="B14" t="s">
        <v>139</v>
      </c>
    </row>
    <row r="15" spans="1:2" x14ac:dyDescent="0.25">
      <c r="A15" t="s">
        <v>2</v>
      </c>
      <c r="B15" t="s">
        <v>140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570C9-C8E7-40F6-8D49-FC9335FBCBD3}">
  <dimension ref="A1:M11"/>
  <sheetViews>
    <sheetView workbookViewId="0">
      <selection activeCell="M4" sqref="M4"/>
    </sheetView>
  </sheetViews>
  <sheetFormatPr baseColWidth="10" defaultRowHeight="15" x14ac:dyDescent="0.25"/>
  <cols>
    <col min="11" max="11" width="60" customWidth="1"/>
  </cols>
  <sheetData>
    <row r="1" spans="1:13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s="1" t="s">
        <v>2</v>
      </c>
      <c r="B2" t="s">
        <v>8</v>
      </c>
      <c r="C2" t="str">
        <f>"id"&amp;Tabla46568910[[#This Row],[Tabla]]</f>
        <v>idVenta</v>
      </c>
      <c r="D2" t="s">
        <v>27</v>
      </c>
      <c r="F2" t="s">
        <v>28</v>
      </c>
      <c r="G2" t="s">
        <v>29</v>
      </c>
      <c r="H2" t="s">
        <v>28</v>
      </c>
      <c r="I2" t="s">
        <v>29</v>
      </c>
      <c r="K2" t="s">
        <v>107</v>
      </c>
      <c r="L2" t="s">
        <v>39</v>
      </c>
      <c r="M2" t="s">
        <v>30</v>
      </c>
    </row>
    <row r="3" spans="1:13" x14ac:dyDescent="0.25">
      <c r="A3" s="1" t="s">
        <v>2</v>
      </c>
      <c r="B3" t="s">
        <v>8</v>
      </c>
      <c r="C3" t="s">
        <v>136</v>
      </c>
      <c r="D3" t="s">
        <v>44</v>
      </c>
      <c r="F3" t="s">
        <v>28</v>
      </c>
      <c r="G3" t="s">
        <v>28</v>
      </c>
      <c r="H3" t="s">
        <v>28</v>
      </c>
      <c r="K3" t="s">
        <v>137</v>
      </c>
      <c r="L3" t="s">
        <v>54</v>
      </c>
      <c r="M3" t="s">
        <v>33</v>
      </c>
    </row>
    <row r="4" spans="1:13" x14ac:dyDescent="0.25">
      <c r="A4" s="1" t="s">
        <v>2</v>
      </c>
      <c r="B4" t="s">
        <v>8</v>
      </c>
      <c r="C4" t="s">
        <v>103</v>
      </c>
      <c r="D4" t="s">
        <v>27</v>
      </c>
      <c r="F4" t="s">
        <v>28</v>
      </c>
      <c r="G4" t="s">
        <v>28</v>
      </c>
      <c r="H4" t="s">
        <v>106</v>
      </c>
      <c r="K4" t="s">
        <v>108</v>
      </c>
      <c r="L4" t="s">
        <v>39</v>
      </c>
      <c r="M4" t="s">
        <v>33</v>
      </c>
    </row>
    <row r="5" spans="1:13" x14ac:dyDescent="0.25">
      <c r="A5" s="1" t="s">
        <v>2</v>
      </c>
      <c r="B5" t="s">
        <v>8</v>
      </c>
      <c r="C5" t="s">
        <v>104</v>
      </c>
      <c r="D5" t="s">
        <v>27</v>
      </c>
      <c r="F5" t="s">
        <v>28</v>
      </c>
      <c r="G5" t="s">
        <v>28</v>
      </c>
      <c r="H5" t="s">
        <v>106</v>
      </c>
      <c r="K5" t="s">
        <v>109</v>
      </c>
      <c r="L5" t="s">
        <v>39</v>
      </c>
      <c r="M5" t="s">
        <v>33</v>
      </c>
    </row>
    <row r="6" spans="1:13" x14ac:dyDescent="0.25">
      <c r="A6" s="1" t="s">
        <v>2</v>
      </c>
      <c r="B6" t="s">
        <v>8</v>
      </c>
      <c r="C6" t="s">
        <v>105</v>
      </c>
      <c r="D6" t="s">
        <v>27</v>
      </c>
      <c r="F6" t="s">
        <v>28</v>
      </c>
      <c r="G6" t="s">
        <v>28</v>
      </c>
      <c r="H6" t="s">
        <v>106</v>
      </c>
      <c r="K6" t="s">
        <v>110</v>
      </c>
      <c r="L6" t="s">
        <v>39</v>
      </c>
      <c r="M6" t="s">
        <v>33</v>
      </c>
    </row>
    <row r="7" spans="1:13" x14ac:dyDescent="0.25">
      <c r="A7" s="1" t="s">
        <v>2</v>
      </c>
      <c r="B7" t="s">
        <v>8</v>
      </c>
      <c r="C7" t="s">
        <v>36</v>
      </c>
      <c r="D7" t="s">
        <v>37</v>
      </c>
      <c r="F7" t="s">
        <v>28</v>
      </c>
      <c r="G7" t="s">
        <v>28</v>
      </c>
      <c r="H7" t="s">
        <v>28</v>
      </c>
      <c r="J7">
        <v>1</v>
      </c>
      <c r="K7" t="s">
        <v>101</v>
      </c>
      <c r="L7" t="s">
        <v>38</v>
      </c>
      <c r="M7" t="s">
        <v>33</v>
      </c>
    </row>
    <row r="8" spans="1:13" x14ac:dyDescent="0.25">
      <c r="A8" s="1" t="s">
        <v>2</v>
      </c>
      <c r="B8" t="s">
        <v>8</v>
      </c>
      <c r="C8" t="s">
        <v>41</v>
      </c>
      <c r="D8" t="s">
        <v>27</v>
      </c>
      <c r="F8" t="s">
        <v>28</v>
      </c>
      <c r="G8" t="s">
        <v>28</v>
      </c>
      <c r="H8" t="s">
        <v>29</v>
      </c>
      <c r="K8" t="s">
        <v>42</v>
      </c>
      <c r="L8" t="s">
        <v>39</v>
      </c>
      <c r="M8" t="s">
        <v>33</v>
      </c>
    </row>
    <row r="9" spans="1:13" x14ac:dyDescent="0.25">
      <c r="A9" s="1" t="s">
        <v>2</v>
      </c>
      <c r="B9" t="s">
        <v>8</v>
      </c>
      <c r="C9" t="s">
        <v>43</v>
      </c>
      <c r="D9" t="s">
        <v>44</v>
      </c>
      <c r="F9" t="s">
        <v>28</v>
      </c>
      <c r="G9" t="s">
        <v>28</v>
      </c>
      <c r="H9" t="s">
        <v>28</v>
      </c>
      <c r="J9" t="s">
        <v>45</v>
      </c>
      <c r="K9" t="s">
        <v>46</v>
      </c>
      <c r="L9" t="s">
        <v>47</v>
      </c>
      <c r="M9" t="s">
        <v>33</v>
      </c>
    </row>
    <row r="10" spans="1:13" x14ac:dyDescent="0.25">
      <c r="A10" s="1" t="s">
        <v>2</v>
      </c>
      <c r="B10" t="s">
        <v>8</v>
      </c>
      <c r="C10" t="s">
        <v>48</v>
      </c>
      <c r="D10" t="s">
        <v>27</v>
      </c>
      <c r="F10" t="s">
        <v>29</v>
      </c>
      <c r="G10" t="s">
        <v>28</v>
      </c>
      <c r="H10" t="s">
        <v>29</v>
      </c>
      <c r="J10" t="s">
        <v>49</v>
      </c>
      <c r="K10" t="s">
        <v>50</v>
      </c>
      <c r="L10" t="s">
        <v>51</v>
      </c>
    </row>
    <row r="11" spans="1:13" x14ac:dyDescent="0.25">
      <c r="A11" s="1" t="s">
        <v>2</v>
      </c>
      <c r="B11" t="s">
        <v>8</v>
      </c>
      <c r="C11" t="s">
        <v>52</v>
      </c>
      <c r="D11" t="s">
        <v>44</v>
      </c>
      <c r="F11" t="s">
        <v>29</v>
      </c>
      <c r="G11" t="s">
        <v>28</v>
      </c>
      <c r="H11" t="s">
        <v>28</v>
      </c>
      <c r="J11" t="s">
        <v>49</v>
      </c>
      <c r="K11" t="s">
        <v>53</v>
      </c>
      <c r="L11" t="s">
        <v>54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81C88-234E-4BD9-A34E-6B95193E1014}">
  <dimension ref="A1:M10"/>
  <sheetViews>
    <sheetView workbookViewId="0">
      <selection activeCell="L8" sqref="L8"/>
    </sheetView>
  </sheetViews>
  <sheetFormatPr baseColWidth="10" defaultRowHeight="15" x14ac:dyDescent="0.25"/>
  <cols>
    <col min="11" max="11" width="35" customWidth="1"/>
  </cols>
  <sheetData>
    <row r="1" spans="1:13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s="1" t="s">
        <v>2</v>
      </c>
      <c r="B2" t="s">
        <v>9</v>
      </c>
      <c r="C2" t="str">
        <f>"id"&amp;Tabla46568911[[#This Row],[Tabla]]</f>
        <v>idProducto</v>
      </c>
      <c r="D2" t="s">
        <v>27</v>
      </c>
      <c r="F2" t="s">
        <v>28</v>
      </c>
      <c r="G2" t="s">
        <v>29</v>
      </c>
      <c r="H2" t="s">
        <v>28</v>
      </c>
      <c r="I2" t="s">
        <v>29</v>
      </c>
      <c r="K2" t="s">
        <v>113</v>
      </c>
      <c r="L2" t="s">
        <v>39</v>
      </c>
      <c r="M2" t="s">
        <v>30</v>
      </c>
    </row>
    <row r="3" spans="1:13" x14ac:dyDescent="0.25">
      <c r="A3" s="1" t="s">
        <v>2</v>
      </c>
      <c r="B3" t="s">
        <v>9</v>
      </c>
      <c r="C3" t="s">
        <v>31</v>
      </c>
      <c r="D3" t="s">
        <v>32</v>
      </c>
      <c r="E3">
        <v>50</v>
      </c>
      <c r="F3" t="s">
        <v>28</v>
      </c>
      <c r="G3" t="s">
        <v>28</v>
      </c>
      <c r="H3" t="s">
        <v>28</v>
      </c>
      <c r="K3" t="s">
        <v>114</v>
      </c>
      <c r="L3" t="s">
        <v>40</v>
      </c>
      <c r="M3" t="s">
        <v>33</v>
      </c>
    </row>
    <row r="4" spans="1:13" x14ac:dyDescent="0.25">
      <c r="A4" s="1" t="s">
        <v>2</v>
      </c>
      <c r="B4" t="s">
        <v>9</v>
      </c>
      <c r="C4" t="s">
        <v>111</v>
      </c>
      <c r="D4" t="s">
        <v>32</v>
      </c>
      <c r="E4">
        <v>50</v>
      </c>
      <c r="F4" t="s">
        <v>28</v>
      </c>
      <c r="G4" t="s">
        <v>28</v>
      </c>
      <c r="H4" t="s">
        <v>28</v>
      </c>
      <c r="K4" t="s">
        <v>115</v>
      </c>
      <c r="L4" t="s">
        <v>40</v>
      </c>
      <c r="M4" t="s">
        <v>33</v>
      </c>
    </row>
    <row r="5" spans="1:13" x14ac:dyDescent="0.25">
      <c r="A5" s="1" t="s">
        <v>2</v>
      </c>
      <c r="B5" t="s">
        <v>9</v>
      </c>
      <c r="C5" t="s">
        <v>112</v>
      </c>
      <c r="D5" t="s">
        <v>32</v>
      </c>
      <c r="E5">
        <v>50</v>
      </c>
      <c r="F5" t="s">
        <v>28</v>
      </c>
      <c r="G5" t="s">
        <v>28</v>
      </c>
      <c r="H5" t="s">
        <v>28</v>
      </c>
      <c r="K5" t="s">
        <v>116</v>
      </c>
      <c r="L5" t="s">
        <v>40</v>
      </c>
      <c r="M5" t="s">
        <v>33</v>
      </c>
    </row>
    <row r="6" spans="1:13" x14ac:dyDescent="0.25">
      <c r="A6" s="1" t="s">
        <v>2</v>
      </c>
      <c r="B6" t="s">
        <v>9</v>
      </c>
      <c r="C6" t="s">
        <v>36</v>
      </c>
      <c r="D6" t="s">
        <v>37</v>
      </c>
      <c r="F6" t="s">
        <v>28</v>
      </c>
      <c r="G6" t="s">
        <v>28</v>
      </c>
      <c r="H6" t="s">
        <v>28</v>
      </c>
      <c r="J6">
        <v>1</v>
      </c>
      <c r="K6" t="s">
        <v>117</v>
      </c>
      <c r="L6" t="s">
        <v>38</v>
      </c>
      <c r="M6" t="s">
        <v>33</v>
      </c>
    </row>
    <row r="7" spans="1:13" x14ac:dyDescent="0.25">
      <c r="A7" s="1" t="s">
        <v>2</v>
      </c>
      <c r="B7" t="s">
        <v>9</v>
      </c>
      <c r="C7" t="s">
        <v>41</v>
      </c>
      <c r="D7" t="s">
        <v>27</v>
      </c>
      <c r="F7" t="s">
        <v>28</v>
      </c>
      <c r="G7" t="s">
        <v>28</v>
      </c>
      <c r="H7" t="s">
        <v>29</v>
      </c>
      <c r="K7" t="s">
        <v>42</v>
      </c>
      <c r="L7" t="s">
        <v>39</v>
      </c>
      <c r="M7" t="s">
        <v>33</v>
      </c>
    </row>
    <row r="8" spans="1:13" x14ac:dyDescent="0.25">
      <c r="A8" s="1" t="s">
        <v>2</v>
      </c>
      <c r="B8" t="s">
        <v>9</v>
      </c>
      <c r="C8" t="s">
        <v>43</v>
      </c>
      <c r="D8" t="s">
        <v>44</v>
      </c>
      <c r="F8" t="s">
        <v>28</v>
      </c>
      <c r="G8" t="s">
        <v>28</v>
      </c>
      <c r="H8" t="s">
        <v>28</v>
      </c>
      <c r="J8" t="s">
        <v>45</v>
      </c>
      <c r="K8" t="s">
        <v>46</v>
      </c>
      <c r="L8" t="s">
        <v>47</v>
      </c>
      <c r="M8" t="s">
        <v>33</v>
      </c>
    </row>
    <row r="9" spans="1:13" x14ac:dyDescent="0.25">
      <c r="A9" s="1" t="s">
        <v>2</v>
      </c>
      <c r="B9" t="s">
        <v>9</v>
      </c>
      <c r="C9" t="s">
        <v>48</v>
      </c>
      <c r="D9" t="s">
        <v>27</v>
      </c>
      <c r="F9" t="s">
        <v>29</v>
      </c>
      <c r="G9" t="s">
        <v>28</v>
      </c>
      <c r="H9" t="s">
        <v>29</v>
      </c>
      <c r="J9" t="s">
        <v>49</v>
      </c>
      <c r="K9" t="s">
        <v>50</v>
      </c>
      <c r="L9" t="s">
        <v>51</v>
      </c>
    </row>
    <row r="10" spans="1:13" x14ac:dyDescent="0.25">
      <c r="A10" s="1" t="s">
        <v>2</v>
      </c>
      <c r="B10" t="s">
        <v>9</v>
      </c>
      <c r="C10" t="s">
        <v>52</v>
      </c>
      <c r="D10" t="s">
        <v>44</v>
      </c>
      <c r="F10" t="s">
        <v>29</v>
      </c>
      <c r="G10" t="s">
        <v>28</v>
      </c>
      <c r="H10" t="s">
        <v>28</v>
      </c>
      <c r="J10" t="s">
        <v>49</v>
      </c>
      <c r="K10" t="s">
        <v>53</v>
      </c>
      <c r="L10" t="s">
        <v>54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74118-ED2C-44BD-878D-6C054030EF91}">
  <dimension ref="A1:M9"/>
  <sheetViews>
    <sheetView workbookViewId="0">
      <selection activeCell="M4" sqref="M4"/>
    </sheetView>
  </sheetViews>
  <sheetFormatPr baseColWidth="10" defaultRowHeight="15" x14ac:dyDescent="0.25"/>
  <cols>
    <col min="3" max="3" width="19.85546875" customWidth="1"/>
    <col min="11" max="11" width="32.42578125" customWidth="1"/>
  </cols>
  <sheetData>
    <row r="1" spans="1:13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s="1" t="s">
        <v>2</v>
      </c>
      <c r="B2" t="s">
        <v>139</v>
      </c>
      <c r="C2" t="str">
        <f>"id"&amp;Tabla46568916[[#This Row],[Tabla]]</f>
        <v>idVentaProducto</v>
      </c>
      <c r="D2" t="s">
        <v>27</v>
      </c>
      <c r="F2" t="s">
        <v>28</v>
      </c>
      <c r="G2" t="s">
        <v>29</v>
      </c>
      <c r="H2" t="s">
        <v>28</v>
      </c>
      <c r="I2" t="s">
        <v>29</v>
      </c>
      <c r="K2" t="s">
        <v>153</v>
      </c>
      <c r="L2" t="s">
        <v>39</v>
      </c>
      <c r="M2" t="s">
        <v>30</v>
      </c>
    </row>
    <row r="3" spans="1:13" x14ac:dyDescent="0.25">
      <c r="A3" s="1" t="s">
        <v>2</v>
      </c>
      <c r="B3" t="s">
        <v>139</v>
      </c>
      <c r="C3" t="s">
        <v>149</v>
      </c>
      <c r="D3" t="s">
        <v>27</v>
      </c>
      <c r="F3" t="s">
        <v>28</v>
      </c>
      <c r="G3" t="s">
        <v>28</v>
      </c>
      <c r="H3" t="s">
        <v>29</v>
      </c>
      <c r="K3" t="s">
        <v>154</v>
      </c>
      <c r="L3" t="s">
        <v>39</v>
      </c>
      <c r="M3" t="s">
        <v>33</v>
      </c>
    </row>
    <row r="4" spans="1:13" x14ac:dyDescent="0.25">
      <c r="A4" s="1" t="s">
        <v>2</v>
      </c>
      <c r="B4" t="s">
        <v>139</v>
      </c>
      <c r="C4" t="s">
        <v>150</v>
      </c>
      <c r="D4" t="s">
        <v>27</v>
      </c>
      <c r="F4" t="s">
        <v>28</v>
      </c>
      <c r="G4" t="s">
        <v>28</v>
      </c>
      <c r="H4" t="s">
        <v>29</v>
      </c>
      <c r="K4" t="s">
        <v>151</v>
      </c>
      <c r="L4" t="s">
        <v>39</v>
      </c>
      <c r="M4" t="s">
        <v>33</v>
      </c>
    </row>
    <row r="5" spans="1:13" x14ac:dyDescent="0.25">
      <c r="A5" s="1" t="s">
        <v>2</v>
      </c>
      <c r="B5" t="s">
        <v>139</v>
      </c>
      <c r="C5" t="s">
        <v>36</v>
      </c>
      <c r="D5" t="s">
        <v>37</v>
      </c>
      <c r="F5" t="s">
        <v>28</v>
      </c>
      <c r="G5" t="s">
        <v>28</v>
      </c>
      <c r="H5" t="s">
        <v>28</v>
      </c>
      <c r="J5">
        <v>1</v>
      </c>
      <c r="K5" t="s">
        <v>155</v>
      </c>
      <c r="L5" t="s">
        <v>38</v>
      </c>
      <c r="M5" t="s">
        <v>33</v>
      </c>
    </row>
    <row r="6" spans="1:13" x14ac:dyDescent="0.25">
      <c r="A6" s="1" t="s">
        <v>2</v>
      </c>
      <c r="B6" t="s">
        <v>139</v>
      </c>
      <c r="C6" t="s">
        <v>41</v>
      </c>
      <c r="D6" t="s">
        <v>27</v>
      </c>
      <c r="F6" t="s">
        <v>28</v>
      </c>
      <c r="G6" t="s">
        <v>28</v>
      </c>
      <c r="H6" t="s">
        <v>29</v>
      </c>
      <c r="K6" t="s">
        <v>42</v>
      </c>
      <c r="L6" t="s">
        <v>39</v>
      </c>
      <c r="M6" t="s">
        <v>33</v>
      </c>
    </row>
    <row r="7" spans="1:13" x14ac:dyDescent="0.25">
      <c r="A7" s="1" t="s">
        <v>2</v>
      </c>
      <c r="B7" t="s">
        <v>139</v>
      </c>
      <c r="C7" t="s">
        <v>43</v>
      </c>
      <c r="D7" t="s">
        <v>44</v>
      </c>
      <c r="F7" t="s">
        <v>28</v>
      </c>
      <c r="G7" t="s">
        <v>28</v>
      </c>
      <c r="H7" t="s">
        <v>28</v>
      </c>
      <c r="J7" t="s">
        <v>45</v>
      </c>
      <c r="K7" t="s">
        <v>46</v>
      </c>
      <c r="L7" t="s">
        <v>47</v>
      </c>
      <c r="M7" t="s">
        <v>33</v>
      </c>
    </row>
    <row r="8" spans="1:13" x14ac:dyDescent="0.25">
      <c r="A8" s="1" t="s">
        <v>2</v>
      </c>
      <c r="B8" t="s">
        <v>139</v>
      </c>
      <c r="C8" t="s">
        <v>48</v>
      </c>
      <c r="D8" t="s">
        <v>27</v>
      </c>
      <c r="F8" t="s">
        <v>29</v>
      </c>
      <c r="G8" t="s">
        <v>28</v>
      </c>
      <c r="H8" t="s">
        <v>29</v>
      </c>
      <c r="J8" t="s">
        <v>49</v>
      </c>
      <c r="K8" t="s">
        <v>50</v>
      </c>
      <c r="L8" t="s">
        <v>51</v>
      </c>
    </row>
    <row r="9" spans="1:13" x14ac:dyDescent="0.25">
      <c r="A9" s="1" t="s">
        <v>2</v>
      </c>
      <c r="B9" t="s">
        <v>139</v>
      </c>
      <c r="C9" t="s">
        <v>52</v>
      </c>
      <c r="D9" t="s">
        <v>44</v>
      </c>
      <c r="F9" t="s">
        <v>29</v>
      </c>
      <c r="G9" t="s">
        <v>28</v>
      </c>
      <c r="H9" t="s">
        <v>28</v>
      </c>
      <c r="J9" t="s">
        <v>49</v>
      </c>
      <c r="K9" t="s">
        <v>53</v>
      </c>
      <c r="L9" t="s">
        <v>54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6DDB-C215-45BE-A109-CCF5449E1D3B}">
  <dimension ref="A1:M9"/>
  <sheetViews>
    <sheetView workbookViewId="0">
      <selection activeCell="K6" sqref="K6"/>
    </sheetView>
  </sheetViews>
  <sheetFormatPr baseColWidth="10" defaultRowHeight="15" x14ac:dyDescent="0.25"/>
  <cols>
    <col min="11" max="11" width="34.140625" customWidth="1"/>
  </cols>
  <sheetData>
    <row r="1" spans="1:13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s="1" t="s">
        <v>2</v>
      </c>
      <c r="B2" t="s">
        <v>140</v>
      </c>
      <c r="C2" t="str">
        <f>"id"&amp;Tabla46568917[[#This Row],[Tabla]]</f>
        <v>idProductoMaterial</v>
      </c>
      <c r="D2" t="s">
        <v>27</v>
      </c>
      <c r="F2" t="s">
        <v>28</v>
      </c>
      <c r="G2" t="s">
        <v>29</v>
      </c>
      <c r="H2" t="s">
        <v>28</v>
      </c>
      <c r="I2" t="s">
        <v>29</v>
      </c>
      <c r="K2" t="s">
        <v>156</v>
      </c>
      <c r="L2" t="s">
        <v>39</v>
      </c>
      <c r="M2" t="s">
        <v>30</v>
      </c>
    </row>
    <row r="3" spans="1:13" x14ac:dyDescent="0.25">
      <c r="A3" s="1" t="s">
        <v>2</v>
      </c>
      <c r="B3" t="s">
        <v>140</v>
      </c>
      <c r="C3" t="s">
        <v>152</v>
      </c>
      <c r="D3" t="s">
        <v>27</v>
      </c>
      <c r="F3" t="s">
        <v>28</v>
      </c>
      <c r="G3" t="s">
        <v>28</v>
      </c>
      <c r="H3" t="s">
        <v>29</v>
      </c>
      <c r="K3" t="s">
        <v>151</v>
      </c>
      <c r="L3" t="s">
        <v>39</v>
      </c>
      <c r="M3" t="s">
        <v>33</v>
      </c>
    </row>
    <row r="4" spans="1:13" x14ac:dyDescent="0.25">
      <c r="A4" s="1" t="s">
        <v>2</v>
      </c>
      <c r="B4" t="s">
        <v>140</v>
      </c>
      <c r="C4" t="s">
        <v>143</v>
      </c>
      <c r="D4" t="s">
        <v>27</v>
      </c>
      <c r="F4" t="s">
        <v>28</v>
      </c>
      <c r="G4" t="s">
        <v>28</v>
      </c>
      <c r="H4" t="s">
        <v>29</v>
      </c>
      <c r="K4" t="s">
        <v>157</v>
      </c>
      <c r="L4" t="s">
        <v>39</v>
      </c>
      <c r="M4" t="s">
        <v>33</v>
      </c>
    </row>
    <row r="5" spans="1:13" x14ac:dyDescent="0.25">
      <c r="A5" s="1" t="s">
        <v>2</v>
      </c>
      <c r="B5" t="s">
        <v>140</v>
      </c>
      <c r="C5" t="s">
        <v>36</v>
      </c>
      <c r="D5" t="s">
        <v>37</v>
      </c>
      <c r="F5" t="s">
        <v>28</v>
      </c>
      <c r="G5" t="s">
        <v>28</v>
      </c>
      <c r="H5" t="s">
        <v>28</v>
      </c>
      <c r="J5">
        <v>1</v>
      </c>
      <c r="K5" t="s">
        <v>158</v>
      </c>
      <c r="L5" t="s">
        <v>38</v>
      </c>
      <c r="M5" t="s">
        <v>33</v>
      </c>
    </row>
    <row r="6" spans="1:13" x14ac:dyDescent="0.25">
      <c r="A6" s="1" t="s">
        <v>2</v>
      </c>
      <c r="B6" t="s">
        <v>140</v>
      </c>
      <c r="C6" t="s">
        <v>41</v>
      </c>
      <c r="D6" t="s">
        <v>27</v>
      </c>
      <c r="F6" t="s">
        <v>28</v>
      </c>
      <c r="G6" t="s">
        <v>28</v>
      </c>
      <c r="H6" t="s">
        <v>29</v>
      </c>
      <c r="K6" t="s">
        <v>42</v>
      </c>
      <c r="L6" t="s">
        <v>39</v>
      </c>
      <c r="M6" t="s">
        <v>33</v>
      </c>
    </row>
    <row r="7" spans="1:13" x14ac:dyDescent="0.25">
      <c r="A7" s="1" t="s">
        <v>2</v>
      </c>
      <c r="B7" t="s">
        <v>140</v>
      </c>
      <c r="C7" t="s">
        <v>43</v>
      </c>
      <c r="D7" t="s">
        <v>44</v>
      </c>
      <c r="F7" t="s">
        <v>28</v>
      </c>
      <c r="G7" t="s">
        <v>28</v>
      </c>
      <c r="H7" t="s">
        <v>28</v>
      </c>
      <c r="J7" t="s">
        <v>45</v>
      </c>
      <c r="K7" t="s">
        <v>46</v>
      </c>
      <c r="L7" t="s">
        <v>47</v>
      </c>
      <c r="M7" t="s">
        <v>33</v>
      </c>
    </row>
    <row r="8" spans="1:13" x14ac:dyDescent="0.25">
      <c r="A8" s="1" t="s">
        <v>2</v>
      </c>
      <c r="B8" t="s">
        <v>140</v>
      </c>
      <c r="C8" t="s">
        <v>48</v>
      </c>
      <c r="D8" t="s">
        <v>27</v>
      </c>
      <c r="F8" t="s">
        <v>29</v>
      </c>
      <c r="G8" t="s">
        <v>28</v>
      </c>
      <c r="H8" t="s">
        <v>29</v>
      </c>
      <c r="J8" t="s">
        <v>49</v>
      </c>
      <c r="K8" t="s">
        <v>50</v>
      </c>
      <c r="L8" t="s">
        <v>51</v>
      </c>
    </row>
    <row r="9" spans="1:13" x14ac:dyDescent="0.25">
      <c r="A9" s="1" t="s">
        <v>2</v>
      </c>
      <c r="B9" t="s">
        <v>140</v>
      </c>
      <c r="C9" t="s">
        <v>52</v>
      </c>
      <c r="D9" t="s">
        <v>44</v>
      </c>
      <c r="F9" t="s">
        <v>29</v>
      </c>
      <c r="G9" t="s">
        <v>28</v>
      </c>
      <c r="H9" t="s">
        <v>28</v>
      </c>
      <c r="J9" t="s">
        <v>49</v>
      </c>
      <c r="K9" t="s">
        <v>53</v>
      </c>
      <c r="L9" t="s">
        <v>54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768DD-A9AF-42B6-8E73-45D4D54E429C}">
  <dimension ref="A1:M10"/>
  <sheetViews>
    <sheetView tabSelected="1" workbookViewId="0">
      <selection activeCell="L2" sqref="L2:L5"/>
    </sheetView>
  </sheetViews>
  <sheetFormatPr baseColWidth="10" defaultRowHeight="15" x14ac:dyDescent="0.25"/>
  <cols>
    <col min="11" max="11" width="33.140625" customWidth="1"/>
  </cols>
  <sheetData>
    <row r="1" spans="1:13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s="1" t="s">
        <v>2</v>
      </c>
      <c r="B2" t="s">
        <v>138</v>
      </c>
      <c r="C2" t="str">
        <f>"id"&amp;Tabla46568915[[#This Row],[Tabla]]</f>
        <v>idCompraMaterial</v>
      </c>
      <c r="D2" t="s">
        <v>27</v>
      </c>
      <c r="F2" t="s">
        <v>28</v>
      </c>
      <c r="G2" t="s">
        <v>29</v>
      </c>
      <c r="H2" t="s">
        <v>28</v>
      </c>
      <c r="I2" t="s">
        <v>29</v>
      </c>
      <c r="K2" t="s">
        <v>144</v>
      </c>
      <c r="L2" t="s">
        <v>39</v>
      </c>
      <c r="M2" t="s">
        <v>30</v>
      </c>
    </row>
    <row r="3" spans="1:13" x14ac:dyDescent="0.25">
      <c r="A3" s="1" t="s">
        <v>2</v>
      </c>
      <c r="B3" t="s">
        <v>138</v>
      </c>
      <c r="C3" t="s">
        <v>141</v>
      </c>
      <c r="D3" t="s">
        <v>44</v>
      </c>
      <c r="F3" t="s">
        <v>28</v>
      </c>
      <c r="G3" t="s">
        <v>28</v>
      </c>
      <c r="H3" t="s">
        <v>28</v>
      </c>
      <c r="K3" t="s">
        <v>145</v>
      </c>
      <c r="L3" t="s">
        <v>39</v>
      </c>
      <c r="M3" t="s">
        <v>33</v>
      </c>
    </row>
    <row r="4" spans="1:13" x14ac:dyDescent="0.25">
      <c r="A4" s="1" t="s">
        <v>2</v>
      </c>
      <c r="B4" t="s">
        <v>138</v>
      </c>
      <c r="C4" t="s">
        <v>142</v>
      </c>
      <c r="D4" t="s">
        <v>27</v>
      </c>
      <c r="F4" t="s">
        <v>28</v>
      </c>
      <c r="G4" t="s">
        <v>28</v>
      </c>
      <c r="H4" t="s">
        <v>29</v>
      </c>
      <c r="K4" t="s">
        <v>146</v>
      </c>
      <c r="L4" t="s">
        <v>39</v>
      </c>
      <c r="M4" t="s">
        <v>33</v>
      </c>
    </row>
    <row r="5" spans="1:13" x14ac:dyDescent="0.25">
      <c r="A5" s="1" t="s">
        <v>2</v>
      </c>
      <c r="B5" t="s">
        <v>138</v>
      </c>
      <c r="C5" t="s">
        <v>143</v>
      </c>
      <c r="D5" t="s">
        <v>27</v>
      </c>
      <c r="F5" t="s">
        <v>28</v>
      </c>
      <c r="G5" t="s">
        <v>28</v>
      </c>
      <c r="H5" t="s">
        <v>29</v>
      </c>
      <c r="K5" t="s">
        <v>147</v>
      </c>
      <c r="L5" t="s">
        <v>39</v>
      </c>
      <c r="M5" t="s">
        <v>33</v>
      </c>
    </row>
    <row r="6" spans="1:13" x14ac:dyDescent="0.25">
      <c r="A6" s="1" t="s">
        <v>2</v>
      </c>
      <c r="B6" t="s">
        <v>138</v>
      </c>
      <c r="C6" t="s">
        <v>36</v>
      </c>
      <c r="D6" t="s">
        <v>37</v>
      </c>
      <c r="F6" t="s">
        <v>28</v>
      </c>
      <c r="G6" t="s">
        <v>28</v>
      </c>
      <c r="H6" t="s">
        <v>28</v>
      </c>
      <c r="J6">
        <v>1</v>
      </c>
      <c r="K6" t="s">
        <v>148</v>
      </c>
      <c r="L6" t="s">
        <v>38</v>
      </c>
      <c r="M6" t="s">
        <v>33</v>
      </c>
    </row>
    <row r="7" spans="1:13" x14ac:dyDescent="0.25">
      <c r="A7" s="1" t="s">
        <v>2</v>
      </c>
      <c r="B7" t="s">
        <v>138</v>
      </c>
      <c r="C7" t="s">
        <v>41</v>
      </c>
      <c r="D7" t="s">
        <v>27</v>
      </c>
      <c r="F7" t="s">
        <v>28</v>
      </c>
      <c r="G7" t="s">
        <v>28</v>
      </c>
      <c r="H7" t="s">
        <v>29</v>
      </c>
      <c r="K7" t="s">
        <v>42</v>
      </c>
      <c r="L7" t="s">
        <v>39</v>
      </c>
      <c r="M7" t="s">
        <v>33</v>
      </c>
    </row>
    <row r="8" spans="1:13" x14ac:dyDescent="0.25">
      <c r="A8" s="1" t="s">
        <v>2</v>
      </c>
      <c r="B8" t="s">
        <v>138</v>
      </c>
      <c r="C8" t="s">
        <v>43</v>
      </c>
      <c r="D8" t="s">
        <v>44</v>
      </c>
      <c r="F8" t="s">
        <v>28</v>
      </c>
      <c r="G8" t="s">
        <v>28</v>
      </c>
      <c r="H8" t="s">
        <v>28</v>
      </c>
      <c r="J8" t="s">
        <v>45</v>
      </c>
      <c r="K8" t="s">
        <v>46</v>
      </c>
      <c r="L8" t="s">
        <v>47</v>
      </c>
      <c r="M8" t="s">
        <v>33</v>
      </c>
    </row>
    <row r="9" spans="1:13" x14ac:dyDescent="0.25">
      <c r="A9" s="1" t="s">
        <v>2</v>
      </c>
      <c r="B9" t="s">
        <v>138</v>
      </c>
      <c r="C9" t="s">
        <v>48</v>
      </c>
      <c r="D9" t="s">
        <v>27</v>
      </c>
      <c r="F9" t="s">
        <v>29</v>
      </c>
      <c r="G9" t="s">
        <v>28</v>
      </c>
      <c r="H9" t="s">
        <v>29</v>
      </c>
      <c r="J9" t="s">
        <v>49</v>
      </c>
      <c r="K9" t="s">
        <v>50</v>
      </c>
      <c r="L9" t="s">
        <v>51</v>
      </c>
    </row>
    <row r="10" spans="1:13" x14ac:dyDescent="0.25">
      <c r="A10" s="1" t="s">
        <v>2</v>
      </c>
      <c r="B10" t="s">
        <v>138</v>
      </c>
      <c r="C10" t="s">
        <v>52</v>
      </c>
      <c r="D10" t="s">
        <v>44</v>
      </c>
      <c r="F10" t="s">
        <v>29</v>
      </c>
      <c r="G10" t="s">
        <v>28</v>
      </c>
      <c r="H10" t="s">
        <v>28</v>
      </c>
      <c r="J10" t="s">
        <v>49</v>
      </c>
      <c r="K10" t="s">
        <v>53</v>
      </c>
      <c r="L10" t="s">
        <v>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D48A2-6CFA-4B16-B6CF-A13222D216C1}">
  <dimension ref="A1:M13"/>
  <sheetViews>
    <sheetView topLeftCell="B1" workbookViewId="0">
      <selection activeCell="B1" sqref="A1:XFD13"/>
    </sheetView>
  </sheetViews>
  <sheetFormatPr baseColWidth="10" defaultRowHeight="15" x14ac:dyDescent="0.25"/>
  <cols>
    <col min="1" max="1" width="18.42578125" customWidth="1"/>
    <col min="3" max="3" width="16.28515625" customWidth="1"/>
    <col min="11" max="11" width="45.85546875" customWidth="1"/>
    <col min="12" max="12" width="18.7109375" customWidth="1"/>
  </cols>
  <sheetData>
    <row r="1" spans="1:13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s="1" t="s">
        <v>2</v>
      </c>
      <c r="B2" t="s">
        <v>13</v>
      </c>
      <c r="C2" t="str">
        <f>"id"&amp;Tabla465689[[#This Row],[Tabla]]</f>
        <v>idCliente</v>
      </c>
      <c r="D2" t="s">
        <v>27</v>
      </c>
      <c r="F2" t="s">
        <v>28</v>
      </c>
      <c r="G2" t="s">
        <v>29</v>
      </c>
      <c r="H2" t="s">
        <v>28</v>
      </c>
      <c r="I2" t="s">
        <v>29</v>
      </c>
      <c r="K2" t="s">
        <v>58</v>
      </c>
      <c r="L2" t="s">
        <v>39</v>
      </c>
      <c r="M2" t="s">
        <v>30</v>
      </c>
    </row>
    <row r="3" spans="1:13" x14ac:dyDescent="0.25">
      <c r="A3" s="1" t="s">
        <v>2</v>
      </c>
      <c r="B3" t="s">
        <v>13</v>
      </c>
      <c r="C3" t="s">
        <v>31</v>
      </c>
      <c r="D3" t="s">
        <v>32</v>
      </c>
      <c r="E3">
        <v>50</v>
      </c>
      <c r="F3" t="s">
        <v>28</v>
      </c>
      <c r="G3" t="s">
        <v>28</v>
      </c>
      <c r="H3" t="s">
        <v>28</v>
      </c>
      <c r="K3" t="s">
        <v>59</v>
      </c>
      <c r="L3" t="s">
        <v>40</v>
      </c>
      <c r="M3" t="s">
        <v>33</v>
      </c>
    </row>
    <row r="4" spans="1:13" x14ac:dyDescent="0.25">
      <c r="A4" s="1" t="s">
        <v>2</v>
      </c>
      <c r="B4" t="s">
        <v>13</v>
      </c>
      <c r="C4" t="s">
        <v>34</v>
      </c>
      <c r="D4" t="s">
        <v>32</v>
      </c>
      <c r="E4">
        <v>50</v>
      </c>
      <c r="F4" t="s">
        <v>28</v>
      </c>
      <c r="G4" t="s">
        <v>28</v>
      </c>
      <c r="H4" t="s">
        <v>28</v>
      </c>
      <c r="K4" t="s">
        <v>60</v>
      </c>
      <c r="L4" t="s">
        <v>40</v>
      </c>
      <c r="M4" t="s">
        <v>33</v>
      </c>
    </row>
    <row r="5" spans="1:13" x14ac:dyDescent="0.25">
      <c r="A5" s="1" t="s">
        <v>2</v>
      </c>
      <c r="B5" t="s">
        <v>13</v>
      </c>
      <c r="C5" t="s">
        <v>35</v>
      </c>
      <c r="D5" t="s">
        <v>32</v>
      </c>
      <c r="E5">
        <v>50</v>
      </c>
      <c r="F5" t="s">
        <v>28</v>
      </c>
      <c r="G5" t="s">
        <v>28</v>
      </c>
      <c r="H5" t="s">
        <v>28</v>
      </c>
      <c r="K5" t="s">
        <v>61</v>
      </c>
      <c r="L5" t="s">
        <v>40</v>
      </c>
      <c r="M5" t="s">
        <v>33</v>
      </c>
    </row>
    <row r="6" spans="1:13" x14ac:dyDescent="0.25">
      <c r="A6" s="1" t="s">
        <v>2</v>
      </c>
      <c r="B6" t="s">
        <v>13</v>
      </c>
      <c r="C6" t="s">
        <v>55</v>
      </c>
      <c r="D6" t="s">
        <v>32</v>
      </c>
      <c r="E6">
        <v>50</v>
      </c>
      <c r="F6" t="s">
        <v>28</v>
      </c>
      <c r="G6" t="s">
        <v>28</v>
      </c>
      <c r="H6" t="s">
        <v>28</v>
      </c>
      <c r="K6" t="s">
        <v>62</v>
      </c>
      <c r="L6" t="s">
        <v>40</v>
      </c>
      <c r="M6" t="s">
        <v>33</v>
      </c>
    </row>
    <row r="7" spans="1:13" x14ac:dyDescent="0.25">
      <c r="A7" s="1" t="s">
        <v>2</v>
      </c>
      <c r="B7" t="s">
        <v>13</v>
      </c>
      <c r="C7" t="s">
        <v>56</v>
      </c>
      <c r="D7" t="s">
        <v>27</v>
      </c>
      <c r="F7" t="s">
        <v>28</v>
      </c>
      <c r="G7" t="s">
        <v>28</v>
      </c>
      <c r="H7" t="s">
        <v>28</v>
      </c>
      <c r="K7" t="s">
        <v>63</v>
      </c>
      <c r="L7" t="s">
        <v>66</v>
      </c>
      <c r="M7" t="s">
        <v>33</v>
      </c>
    </row>
    <row r="8" spans="1:13" x14ac:dyDescent="0.25">
      <c r="A8" s="1" t="s">
        <v>2</v>
      </c>
      <c r="B8" t="s">
        <v>13</v>
      </c>
      <c r="C8" t="s">
        <v>57</v>
      </c>
      <c r="D8" t="s">
        <v>32</v>
      </c>
      <c r="F8" t="s">
        <v>28</v>
      </c>
      <c r="G8" t="s">
        <v>28</v>
      </c>
      <c r="H8" t="s">
        <v>28</v>
      </c>
      <c r="K8" t="s">
        <v>64</v>
      </c>
      <c r="L8" t="s">
        <v>40</v>
      </c>
      <c r="M8" t="s">
        <v>33</v>
      </c>
    </row>
    <row r="9" spans="1:13" x14ac:dyDescent="0.25">
      <c r="A9" s="1" t="s">
        <v>2</v>
      </c>
      <c r="B9" t="s">
        <v>13</v>
      </c>
      <c r="C9" t="s">
        <v>36</v>
      </c>
      <c r="D9" t="s">
        <v>37</v>
      </c>
      <c r="F9" t="s">
        <v>28</v>
      </c>
      <c r="G9" t="s">
        <v>28</v>
      </c>
      <c r="H9" t="s">
        <v>28</v>
      </c>
      <c r="J9">
        <v>1</v>
      </c>
      <c r="K9" t="s">
        <v>65</v>
      </c>
      <c r="L9" t="s">
        <v>38</v>
      </c>
      <c r="M9" t="s">
        <v>33</v>
      </c>
    </row>
    <row r="10" spans="1:13" x14ac:dyDescent="0.25">
      <c r="A10" s="1" t="s">
        <v>2</v>
      </c>
      <c r="B10" t="s">
        <v>13</v>
      </c>
      <c r="C10" t="s">
        <v>41</v>
      </c>
      <c r="D10" t="s">
        <v>27</v>
      </c>
      <c r="F10" t="s">
        <v>28</v>
      </c>
      <c r="G10" t="s">
        <v>28</v>
      </c>
      <c r="H10" t="s">
        <v>29</v>
      </c>
      <c r="K10" t="s">
        <v>42</v>
      </c>
      <c r="L10" t="s">
        <v>39</v>
      </c>
      <c r="M10" t="s">
        <v>33</v>
      </c>
    </row>
    <row r="11" spans="1:13" x14ac:dyDescent="0.25">
      <c r="A11" s="1" t="s">
        <v>2</v>
      </c>
      <c r="B11" t="s">
        <v>13</v>
      </c>
      <c r="C11" t="s">
        <v>43</v>
      </c>
      <c r="D11" t="s">
        <v>44</v>
      </c>
      <c r="F11" t="s">
        <v>28</v>
      </c>
      <c r="G11" t="s">
        <v>28</v>
      </c>
      <c r="H11" t="s">
        <v>28</v>
      </c>
      <c r="J11" t="s">
        <v>45</v>
      </c>
      <c r="K11" t="s">
        <v>46</v>
      </c>
      <c r="L11" t="s">
        <v>47</v>
      </c>
      <c r="M11" t="s">
        <v>33</v>
      </c>
    </row>
    <row r="12" spans="1:13" x14ac:dyDescent="0.25">
      <c r="A12" s="1" t="s">
        <v>2</v>
      </c>
      <c r="B12" t="s">
        <v>13</v>
      </c>
      <c r="C12" t="s">
        <v>48</v>
      </c>
      <c r="D12" t="s">
        <v>27</v>
      </c>
      <c r="F12" t="s">
        <v>29</v>
      </c>
      <c r="G12" t="s">
        <v>28</v>
      </c>
      <c r="H12" t="s">
        <v>29</v>
      </c>
      <c r="J12" t="s">
        <v>49</v>
      </c>
      <c r="K12" t="s">
        <v>50</v>
      </c>
      <c r="L12" t="s">
        <v>51</v>
      </c>
    </row>
    <row r="13" spans="1:13" x14ac:dyDescent="0.25">
      <c r="A13" s="1" t="s">
        <v>2</v>
      </c>
      <c r="B13" t="s">
        <v>13</v>
      </c>
      <c r="C13" t="s">
        <v>52</v>
      </c>
      <c r="D13" t="s">
        <v>44</v>
      </c>
      <c r="F13" t="s">
        <v>29</v>
      </c>
      <c r="G13" t="s">
        <v>28</v>
      </c>
      <c r="H13" t="s">
        <v>28</v>
      </c>
      <c r="J13" t="s">
        <v>49</v>
      </c>
      <c r="K13" t="s">
        <v>53</v>
      </c>
      <c r="L13" t="s">
        <v>54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44FA9-8141-4093-AAD6-9AB9B951BCDE}">
  <dimension ref="A1:M9"/>
  <sheetViews>
    <sheetView workbookViewId="0">
      <selection activeCell="L4" sqref="L4"/>
    </sheetView>
  </sheetViews>
  <sheetFormatPr baseColWidth="10" defaultRowHeight="15" x14ac:dyDescent="0.25"/>
  <cols>
    <col min="11" max="11" width="49.42578125" customWidth="1"/>
  </cols>
  <sheetData>
    <row r="1" spans="1:13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s="1" t="s">
        <v>2</v>
      </c>
      <c r="B2" t="s">
        <v>12</v>
      </c>
      <c r="C2" t="str">
        <f>"id"&amp;Tabla46568914[[#This Row],[Tabla]]</f>
        <v>idMaterial</v>
      </c>
      <c r="D2" t="s">
        <v>27</v>
      </c>
      <c r="F2" t="s">
        <v>28</v>
      </c>
      <c r="G2" t="s">
        <v>29</v>
      </c>
      <c r="H2" t="s">
        <v>28</v>
      </c>
      <c r="I2" t="s">
        <v>29</v>
      </c>
      <c r="K2" t="s">
        <v>132</v>
      </c>
      <c r="L2" t="s">
        <v>39</v>
      </c>
      <c r="M2" t="s">
        <v>30</v>
      </c>
    </row>
    <row r="3" spans="1:13" x14ac:dyDescent="0.25">
      <c r="A3" s="1" t="s">
        <v>2</v>
      </c>
      <c r="B3" t="s">
        <v>12</v>
      </c>
      <c r="C3" t="s">
        <v>111</v>
      </c>
      <c r="D3" t="s">
        <v>27</v>
      </c>
      <c r="F3" t="s">
        <v>28</v>
      </c>
      <c r="G3" t="s">
        <v>28</v>
      </c>
      <c r="H3" t="s">
        <v>28</v>
      </c>
      <c r="K3" t="s">
        <v>133</v>
      </c>
      <c r="L3" t="s">
        <v>102</v>
      </c>
      <c r="M3" t="s">
        <v>33</v>
      </c>
    </row>
    <row r="4" spans="1:13" x14ac:dyDescent="0.25">
      <c r="A4" s="1" t="s">
        <v>2</v>
      </c>
      <c r="B4" t="s">
        <v>12</v>
      </c>
      <c r="C4" t="s">
        <v>31</v>
      </c>
      <c r="D4" t="s">
        <v>32</v>
      </c>
      <c r="E4">
        <v>50</v>
      </c>
      <c r="F4" t="s">
        <v>28</v>
      </c>
      <c r="G4" t="s">
        <v>28</v>
      </c>
      <c r="H4" t="s">
        <v>28</v>
      </c>
      <c r="K4" t="s">
        <v>134</v>
      </c>
      <c r="L4" t="s">
        <v>40</v>
      </c>
      <c r="M4" t="s">
        <v>33</v>
      </c>
    </row>
    <row r="5" spans="1:13" x14ac:dyDescent="0.25">
      <c r="A5" s="1" t="s">
        <v>2</v>
      </c>
      <c r="B5" t="s">
        <v>12</v>
      </c>
      <c r="C5" t="s">
        <v>36</v>
      </c>
      <c r="D5" t="s">
        <v>37</v>
      </c>
      <c r="F5" t="s">
        <v>28</v>
      </c>
      <c r="G5" t="s">
        <v>28</v>
      </c>
      <c r="H5" t="s">
        <v>28</v>
      </c>
      <c r="J5">
        <v>1</v>
      </c>
      <c r="K5" t="s">
        <v>135</v>
      </c>
      <c r="L5" t="s">
        <v>38</v>
      </c>
      <c r="M5" t="s">
        <v>33</v>
      </c>
    </row>
    <row r="6" spans="1:13" x14ac:dyDescent="0.25">
      <c r="A6" s="1" t="s">
        <v>2</v>
      </c>
      <c r="B6" t="s">
        <v>12</v>
      </c>
      <c r="C6" t="s">
        <v>41</v>
      </c>
      <c r="D6" t="s">
        <v>27</v>
      </c>
      <c r="F6" t="s">
        <v>28</v>
      </c>
      <c r="G6" t="s">
        <v>28</v>
      </c>
      <c r="H6" t="s">
        <v>29</v>
      </c>
      <c r="K6" t="s">
        <v>42</v>
      </c>
      <c r="L6" t="s">
        <v>39</v>
      </c>
      <c r="M6" t="s">
        <v>33</v>
      </c>
    </row>
    <row r="7" spans="1:13" x14ac:dyDescent="0.25">
      <c r="A7" s="1" t="s">
        <v>2</v>
      </c>
      <c r="B7" t="s">
        <v>12</v>
      </c>
      <c r="C7" t="s">
        <v>43</v>
      </c>
      <c r="D7" t="s">
        <v>44</v>
      </c>
      <c r="F7" t="s">
        <v>28</v>
      </c>
      <c r="G7" t="s">
        <v>28</v>
      </c>
      <c r="H7" t="s">
        <v>28</v>
      </c>
      <c r="J7" t="s">
        <v>45</v>
      </c>
      <c r="K7" t="s">
        <v>46</v>
      </c>
      <c r="L7" t="s">
        <v>47</v>
      </c>
      <c r="M7" t="s">
        <v>33</v>
      </c>
    </row>
    <row r="8" spans="1:13" x14ac:dyDescent="0.25">
      <c r="A8" s="1" t="s">
        <v>2</v>
      </c>
      <c r="B8" t="s">
        <v>12</v>
      </c>
      <c r="C8" t="s">
        <v>48</v>
      </c>
      <c r="D8" t="s">
        <v>27</v>
      </c>
      <c r="F8" t="s">
        <v>29</v>
      </c>
      <c r="G8" t="s">
        <v>28</v>
      </c>
      <c r="H8" t="s">
        <v>29</v>
      </c>
      <c r="J8" t="s">
        <v>49</v>
      </c>
      <c r="K8" t="s">
        <v>50</v>
      </c>
      <c r="L8" t="s">
        <v>51</v>
      </c>
    </row>
    <row r="9" spans="1:13" x14ac:dyDescent="0.25">
      <c r="A9" s="1" t="s">
        <v>2</v>
      </c>
      <c r="B9" t="s">
        <v>12</v>
      </c>
      <c r="C9" t="s">
        <v>52</v>
      </c>
      <c r="D9" t="s">
        <v>44</v>
      </c>
      <c r="F9" t="s">
        <v>29</v>
      </c>
      <c r="G9" t="s">
        <v>28</v>
      </c>
      <c r="H9" t="s">
        <v>28</v>
      </c>
      <c r="J9" t="s">
        <v>49</v>
      </c>
      <c r="K9" t="s">
        <v>53</v>
      </c>
      <c r="L9" t="s">
        <v>54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7BD41-374B-4B7D-A79B-6895C7C6AB99}">
  <dimension ref="A1:M10"/>
  <sheetViews>
    <sheetView workbookViewId="0">
      <selection activeCell="M6" sqref="M6"/>
    </sheetView>
  </sheetViews>
  <sheetFormatPr baseColWidth="10" defaultRowHeight="15" x14ac:dyDescent="0.25"/>
  <cols>
    <col min="11" max="11" width="36.28515625" customWidth="1"/>
  </cols>
  <sheetData>
    <row r="1" spans="1:13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s="1" t="s">
        <v>2</v>
      </c>
      <c r="B2" t="s">
        <v>10</v>
      </c>
      <c r="C2" t="str">
        <f>"id"&amp;Tabla46568912[[#This Row],[Tabla]]</f>
        <v>idPuesto</v>
      </c>
      <c r="D2" t="s">
        <v>27</v>
      </c>
      <c r="F2" t="s">
        <v>28</v>
      </c>
      <c r="G2" t="s">
        <v>29</v>
      </c>
      <c r="H2" t="s">
        <v>28</v>
      </c>
      <c r="I2" t="s">
        <v>29</v>
      </c>
      <c r="K2" t="s">
        <v>120</v>
      </c>
      <c r="L2" t="s">
        <v>39</v>
      </c>
      <c r="M2" t="s">
        <v>30</v>
      </c>
    </row>
    <row r="3" spans="1:13" x14ac:dyDescent="0.25">
      <c r="A3" s="1" t="s">
        <v>2</v>
      </c>
      <c r="B3" t="s">
        <v>10</v>
      </c>
      <c r="C3" t="s">
        <v>31</v>
      </c>
      <c r="D3" t="s">
        <v>32</v>
      </c>
      <c r="E3">
        <v>50</v>
      </c>
      <c r="F3" t="s">
        <v>28</v>
      </c>
      <c r="G3" t="s">
        <v>28</v>
      </c>
      <c r="H3" t="s">
        <v>28</v>
      </c>
      <c r="K3" t="s">
        <v>121</v>
      </c>
      <c r="L3" t="s">
        <v>40</v>
      </c>
      <c r="M3" t="s">
        <v>33</v>
      </c>
    </row>
    <row r="4" spans="1:13" x14ac:dyDescent="0.25">
      <c r="A4" s="1" t="s">
        <v>2</v>
      </c>
      <c r="B4" t="s">
        <v>10</v>
      </c>
      <c r="C4" t="s">
        <v>83</v>
      </c>
      <c r="D4" t="s">
        <v>32</v>
      </c>
      <c r="E4">
        <v>50</v>
      </c>
      <c r="F4" t="s">
        <v>28</v>
      </c>
      <c r="G4" t="s">
        <v>28</v>
      </c>
      <c r="H4" t="s">
        <v>28</v>
      </c>
      <c r="K4" t="s">
        <v>122</v>
      </c>
      <c r="L4" t="s">
        <v>40</v>
      </c>
      <c r="M4" t="s">
        <v>33</v>
      </c>
    </row>
    <row r="5" spans="1:13" x14ac:dyDescent="0.25">
      <c r="A5" s="1" t="s">
        <v>2</v>
      </c>
      <c r="B5" t="s">
        <v>10</v>
      </c>
      <c r="C5" t="s">
        <v>118</v>
      </c>
      <c r="D5" t="s">
        <v>119</v>
      </c>
      <c r="E5">
        <v>50</v>
      </c>
      <c r="F5" t="s">
        <v>28</v>
      </c>
      <c r="G5" t="s">
        <v>28</v>
      </c>
      <c r="H5" t="s">
        <v>28</v>
      </c>
      <c r="K5" t="s">
        <v>123</v>
      </c>
      <c r="L5" t="s">
        <v>125</v>
      </c>
      <c r="M5" t="s">
        <v>33</v>
      </c>
    </row>
    <row r="6" spans="1:13" x14ac:dyDescent="0.25">
      <c r="A6" s="1" t="s">
        <v>2</v>
      </c>
      <c r="B6" t="s">
        <v>10</v>
      </c>
      <c r="C6" t="s">
        <v>36</v>
      </c>
      <c r="D6" t="s">
        <v>37</v>
      </c>
      <c r="F6" t="s">
        <v>28</v>
      </c>
      <c r="G6" t="s">
        <v>28</v>
      </c>
      <c r="H6" t="s">
        <v>28</v>
      </c>
      <c r="J6">
        <v>1</v>
      </c>
      <c r="K6" t="s">
        <v>124</v>
      </c>
      <c r="L6" t="s">
        <v>38</v>
      </c>
      <c r="M6" t="s">
        <v>33</v>
      </c>
    </row>
    <row r="7" spans="1:13" x14ac:dyDescent="0.25">
      <c r="A7" s="1" t="s">
        <v>2</v>
      </c>
      <c r="B7" t="s">
        <v>10</v>
      </c>
      <c r="C7" t="s">
        <v>41</v>
      </c>
      <c r="D7" t="s">
        <v>27</v>
      </c>
      <c r="F7" t="s">
        <v>28</v>
      </c>
      <c r="G7" t="s">
        <v>28</v>
      </c>
      <c r="H7" t="s">
        <v>29</v>
      </c>
      <c r="K7" t="s">
        <v>42</v>
      </c>
      <c r="L7" t="s">
        <v>39</v>
      </c>
      <c r="M7" t="s">
        <v>33</v>
      </c>
    </row>
    <row r="8" spans="1:13" x14ac:dyDescent="0.25">
      <c r="A8" s="1" t="s">
        <v>2</v>
      </c>
      <c r="B8" t="s">
        <v>10</v>
      </c>
      <c r="C8" t="s">
        <v>43</v>
      </c>
      <c r="D8" t="s">
        <v>44</v>
      </c>
      <c r="F8" t="s">
        <v>28</v>
      </c>
      <c r="G8" t="s">
        <v>28</v>
      </c>
      <c r="H8" t="s">
        <v>28</v>
      </c>
      <c r="J8" t="s">
        <v>45</v>
      </c>
      <c r="K8" t="s">
        <v>46</v>
      </c>
      <c r="L8" t="s">
        <v>47</v>
      </c>
      <c r="M8" t="s">
        <v>33</v>
      </c>
    </row>
    <row r="9" spans="1:13" x14ac:dyDescent="0.25">
      <c r="A9" s="1" t="s">
        <v>2</v>
      </c>
      <c r="B9" t="s">
        <v>10</v>
      </c>
      <c r="C9" t="s">
        <v>48</v>
      </c>
      <c r="D9" t="s">
        <v>27</v>
      </c>
      <c r="F9" t="s">
        <v>29</v>
      </c>
      <c r="G9" t="s">
        <v>28</v>
      </c>
      <c r="H9" t="s">
        <v>29</v>
      </c>
      <c r="J9" t="s">
        <v>49</v>
      </c>
      <c r="K9" t="s">
        <v>50</v>
      </c>
      <c r="L9" t="s">
        <v>51</v>
      </c>
    </row>
    <row r="10" spans="1:13" x14ac:dyDescent="0.25">
      <c r="A10" s="1" t="s">
        <v>2</v>
      </c>
      <c r="B10" t="s">
        <v>10</v>
      </c>
      <c r="C10" t="s">
        <v>52</v>
      </c>
      <c r="D10" t="s">
        <v>44</v>
      </c>
      <c r="F10" t="s">
        <v>29</v>
      </c>
      <c r="G10" t="s">
        <v>28</v>
      </c>
      <c r="H10" t="s">
        <v>28</v>
      </c>
      <c r="J10" t="s">
        <v>49</v>
      </c>
      <c r="K10" t="s">
        <v>53</v>
      </c>
      <c r="L10" t="s">
        <v>54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3ADA3-71F1-4B10-B78A-4B2AFAC31B63}">
  <dimension ref="A1:M12"/>
  <sheetViews>
    <sheetView workbookViewId="0">
      <selection activeCell="L5" sqref="L5"/>
    </sheetView>
  </sheetViews>
  <sheetFormatPr baseColWidth="10" defaultRowHeight="15" x14ac:dyDescent="0.25"/>
  <cols>
    <col min="11" max="11" width="41.5703125" customWidth="1"/>
  </cols>
  <sheetData>
    <row r="1" spans="1:13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s="1" t="s">
        <v>2</v>
      </c>
      <c r="B2" t="s">
        <v>11</v>
      </c>
      <c r="C2" t="str">
        <f>"id"&amp;Tabla46568913[[#This Row],[Tabla]]</f>
        <v>idProveedor</v>
      </c>
      <c r="D2" t="s">
        <v>27</v>
      </c>
      <c r="F2" t="s">
        <v>28</v>
      </c>
      <c r="G2" t="s">
        <v>29</v>
      </c>
      <c r="H2" t="s">
        <v>28</v>
      </c>
      <c r="I2" t="s">
        <v>29</v>
      </c>
      <c r="K2" t="s">
        <v>126</v>
      </c>
      <c r="L2" t="s">
        <v>39</v>
      </c>
      <c r="M2" t="s">
        <v>30</v>
      </c>
    </row>
    <row r="3" spans="1:13" x14ac:dyDescent="0.25">
      <c r="A3" s="1" t="s">
        <v>2</v>
      </c>
      <c r="B3" t="s">
        <v>11</v>
      </c>
      <c r="C3" t="s">
        <v>31</v>
      </c>
      <c r="D3" t="s">
        <v>32</v>
      </c>
      <c r="E3">
        <v>50</v>
      </c>
      <c r="F3" t="s">
        <v>28</v>
      </c>
      <c r="G3" t="s">
        <v>28</v>
      </c>
      <c r="H3" t="s">
        <v>28</v>
      </c>
      <c r="K3" t="s">
        <v>127</v>
      </c>
      <c r="L3" t="s">
        <v>40</v>
      </c>
      <c r="M3" t="s">
        <v>33</v>
      </c>
    </row>
    <row r="4" spans="1:13" x14ac:dyDescent="0.25">
      <c r="A4" s="1" t="s">
        <v>2</v>
      </c>
      <c r="B4" t="s">
        <v>11</v>
      </c>
      <c r="C4" t="s">
        <v>94</v>
      </c>
      <c r="D4" t="s">
        <v>27</v>
      </c>
      <c r="F4" t="s">
        <v>28</v>
      </c>
      <c r="G4" t="s">
        <v>28</v>
      </c>
      <c r="H4" t="s">
        <v>28</v>
      </c>
      <c r="K4" t="s">
        <v>128</v>
      </c>
      <c r="L4" t="s">
        <v>102</v>
      </c>
      <c r="M4" t="s">
        <v>33</v>
      </c>
    </row>
    <row r="5" spans="1:13" x14ac:dyDescent="0.25">
      <c r="A5" s="1" t="s">
        <v>2</v>
      </c>
      <c r="B5" t="s">
        <v>11</v>
      </c>
      <c r="C5" t="s">
        <v>55</v>
      </c>
      <c r="D5" t="s">
        <v>32</v>
      </c>
      <c r="E5">
        <v>50</v>
      </c>
      <c r="F5" t="s">
        <v>28</v>
      </c>
      <c r="G5" t="s">
        <v>28</v>
      </c>
      <c r="H5" t="s">
        <v>28</v>
      </c>
      <c r="K5" t="s">
        <v>129</v>
      </c>
      <c r="L5" t="s">
        <v>40</v>
      </c>
      <c r="M5" t="s">
        <v>33</v>
      </c>
    </row>
    <row r="6" spans="1:13" x14ac:dyDescent="0.25">
      <c r="A6" s="1" t="s">
        <v>2</v>
      </c>
      <c r="B6" t="s">
        <v>11</v>
      </c>
      <c r="C6" t="s">
        <v>56</v>
      </c>
      <c r="D6" t="s">
        <v>27</v>
      </c>
      <c r="F6" t="s">
        <v>28</v>
      </c>
      <c r="G6" t="s">
        <v>28</v>
      </c>
      <c r="H6" t="s">
        <v>28</v>
      </c>
      <c r="K6" t="s">
        <v>130</v>
      </c>
      <c r="L6" t="s">
        <v>102</v>
      </c>
      <c r="M6" t="s">
        <v>33</v>
      </c>
    </row>
    <row r="7" spans="1:13" x14ac:dyDescent="0.25">
      <c r="A7" s="1" t="s">
        <v>2</v>
      </c>
      <c r="B7" t="s">
        <v>11</v>
      </c>
      <c r="C7" t="s">
        <v>57</v>
      </c>
      <c r="D7" t="s">
        <v>32</v>
      </c>
      <c r="E7">
        <v>50</v>
      </c>
      <c r="F7" t="s">
        <v>28</v>
      </c>
      <c r="G7" t="s">
        <v>28</v>
      </c>
      <c r="H7" t="s">
        <v>28</v>
      </c>
      <c r="K7" t="s">
        <v>131</v>
      </c>
      <c r="L7" t="s">
        <v>40</v>
      </c>
      <c r="M7" t="s">
        <v>33</v>
      </c>
    </row>
    <row r="8" spans="1:13" x14ac:dyDescent="0.25">
      <c r="A8" s="1" t="s">
        <v>2</v>
      </c>
      <c r="B8" t="s">
        <v>11</v>
      </c>
      <c r="C8" t="s">
        <v>36</v>
      </c>
      <c r="D8" t="s">
        <v>37</v>
      </c>
      <c r="F8" t="s">
        <v>28</v>
      </c>
      <c r="G8" t="s">
        <v>28</v>
      </c>
      <c r="H8" t="s">
        <v>28</v>
      </c>
      <c r="J8">
        <v>1</v>
      </c>
      <c r="K8" t="s">
        <v>65</v>
      </c>
      <c r="L8" t="s">
        <v>38</v>
      </c>
      <c r="M8" t="s">
        <v>33</v>
      </c>
    </row>
    <row r="9" spans="1:13" x14ac:dyDescent="0.25">
      <c r="A9" s="1" t="s">
        <v>2</v>
      </c>
      <c r="B9" t="s">
        <v>11</v>
      </c>
      <c r="C9" t="s">
        <v>41</v>
      </c>
      <c r="D9" t="s">
        <v>27</v>
      </c>
      <c r="F9" t="s">
        <v>28</v>
      </c>
      <c r="G9" t="s">
        <v>28</v>
      </c>
      <c r="H9" t="s">
        <v>29</v>
      </c>
      <c r="K9" t="s">
        <v>42</v>
      </c>
      <c r="L9" t="s">
        <v>39</v>
      </c>
      <c r="M9" t="s">
        <v>33</v>
      </c>
    </row>
    <row r="10" spans="1:13" x14ac:dyDescent="0.25">
      <c r="A10" s="1" t="s">
        <v>2</v>
      </c>
      <c r="B10" t="s">
        <v>11</v>
      </c>
      <c r="C10" t="s">
        <v>43</v>
      </c>
      <c r="D10" t="s">
        <v>44</v>
      </c>
      <c r="F10" t="s">
        <v>28</v>
      </c>
      <c r="G10" t="s">
        <v>28</v>
      </c>
      <c r="H10" t="s">
        <v>28</v>
      </c>
      <c r="J10" t="s">
        <v>45</v>
      </c>
      <c r="K10" t="s">
        <v>46</v>
      </c>
      <c r="L10" t="s">
        <v>47</v>
      </c>
      <c r="M10" t="s">
        <v>33</v>
      </c>
    </row>
    <row r="11" spans="1:13" x14ac:dyDescent="0.25">
      <c r="A11" s="1" t="s">
        <v>2</v>
      </c>
      <c r="B11" t="s">
        <v>11</v>
      </c>
      <c r="C11" t="s">
        <v>48</v>
      </c>
      <c r="D11" t="s">
        <v>27</v>
      </c>
      <c r="F11" t="s">
        <v>29</v>
      </c>
      <c r="G11" t="s">
        <v>28</v>
      </c>
      <c r="H11" t="s">
        <v>29</v>
      </c>
      <c r="J11" t="s">
        <v>49</v>
      </c>
      <c r="K11" t="s">
        <v>50</v>
      </c>
      <c r="L11" t="s">
        <v>51</v>
      </c>
    </row>
    <row r="12" spans="1:13" x14ac:dyDescent="0.25">
      <c r="A12" s="1" t="s">
        <v>2</v>
      </c>
      <c r="B12" t="s">
        <v>11</v>
      </c>
      <c r="C12" t="s">
        <v>52</v>
      </c>
      <c r="D12" t="s">
        <v>44</v>
      </c>
      <c r="F12" t="s">
        <v>29</v>
      </c>
      <c r="G12" t="s">
        <v>28</v>
      </c>
      <c r="H12" t="s">
        <v>28</v>
      </c>
      <c r="J12" t="s">
        <v>49</v>
      </c>
      <c r="K12" t="s">
        <v>53</v>
      </c>
      <c r="L12" t="s">
        <v>54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548F5-AC43-41D9-A171-45EB2B757465}">
  <dimension ref="A1:M10"/>
  <sheetViews>
    <sheetView workbookViewId="0">
      <selection activeCell="M4" sqref="M4"/>
    </sheetView>
  </sheetViews>
  <sheetFormatPr baseColWidth="10" defaultRowHeight="15" x14ac:dyDescent="0.25"/>
  <cols>
    <col min="1" max="1" width="18.42578125" customWidth="1"/>
    <col min="3" max="3" width="16.28515625" customWidth="1"/>
    <col min="11" max="11" width="45.85546875" customWidth="1"/>
    <col min="12" max="12" width="18.7109375" customWidth="1"/>
  </cols>
  <sheetData>
    <row r="1" spans="1:13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s="1" t="s">
        <v>2</v>
      </c>
      <c r="B2" t="s">
        <v>4</v>
      </c>
      <c r="C2" t="str">
        <f>"id"&amp;Tabla4656896[[#This Row],[Tabla]]</f>
        <v>idCompra</v>
      </c>
      <c r="D2" t="s">
        <v>27</v>
      </c>
      <c r="F2" t="s">
        <v>28</v>
      </c>
      <c r="G2" t="s">
        <v>29</v>
      </c>
      <c r="H2" t="s">
        <v>28</v>
      </c>
      <c r="I2" t="s">
        <v>29</v>
      </c>
      <c r="K2" t="s">
        <v>69</v>
      </c>
      <c r="L2" t="s">
        <v>39</v>
      </c>
      <c r="M2" t="s">
        <v>30</v>
      </c>
    </row>
    <row r="3" spans="1:13" x14ac:dyDescent="0.25">
      <c r="A3" s="1" t="s">
        <v>2</v>
      </c>
      <c r="B3" t="s">
        <v>4</v>
      </c>
      <c r="C3" t="s">
        <v>31</v>
      </c>
      <c r="D3" t="s">
        <v>32</v>
      </c>
      <c r="E3">
        <v>50</v>
      </c>
      <c r="F3" t="s">
        <v>28</v>
      </c>
      <c r="G3" t="s">
        <v>28</v>
      </c>
      <c r="H3" t="s">
        <v>28</v>
      </c>
      <c r="K3" t="s">
        <v>70</v>
      </c>
      <c r="L3" t="s">
        <v>39</v>
      </c>
      <c r="M3" t="s">
        <v>33</v>
      </c>
    </row>
    <row r="4" spans="1:13" x14ac:dyDescent="0.25">
      <c r="A4" s="1" t="s">
        <v>2</v>
      </c>
      <c r="B4" t="s">
        <v>4</v>
      </c>
      <c r="C4" t="s">
        <v>67</v>
      </c>
      <c r="D4" t="s">
        <v>27</v>
      </c>
      <c r="F4" t="s">
        <v>28</v>
      </c>
      <c r="G4" t="s">
        <v>28</v>
      </c>
      <c r="H4" t="s">
        <v>29</v>
      </c>
      <c r="K4" t="s">
        <v>71</v>
      </c>
      <c r="L4" t="s">
        <v>39</v>
      </c>
      <c r="M4" t="s">
        <v>33</v>
      </c>
    </row>
    <row r="5" spans="1:13" x14ac:dyDescent="0.25">
      <c r="A5" s="1" t="s">
        <v>2</v>
      </c>
      <c r="B5" t="s">
        <v>4</v>
      </c>
      <c r="C5" t="s">
        <v>68</v>
      </c>
      <c r="D5" t="s">
        <v>27</v>
      </c>
      <c r="F5" t="s">
        <v>28</v>
      </c>
      <c r="G5" t="s">
        <v>28</v>
      </c>
      <c r="H5" t="s">
        <v>29</v>
      </c>
      <c r="K5" t="s">
        <v>72</v>
      </c>
      <c r="L5" t="s">
        <v>39</v>
      </c>
      <c r="M5" t="s">
        <v>33</v>
      </c>
    </row>
    <row r="6" spans="1:13" x14ac:dyDescent="0.25">
      <c r="A6" s="1" t="s">
        <v>2</v>
      </c>
      <c r="B6" t="s">
        <v>4</v>
      </c>
      <c r="C6" t="s">
        <v>36</v>
      </c>
      <c r="D6" t="s">
        <v>37</v>
      </c>
      <c r="F6" t="s">
        <v>28</v>
      </c>
      <c r="G6" t="s">
        <v>28</v>
      </c>
      <c r="H6" t="s">
        <v>28</v>
      </c>
      <c r="J6">
        <v>1</v>
      </c>
      <c r="K6" t="s">
        <v>73</v>
      </c>
      <c r="L6" t="s">
        <v>38</v>
      </c>
      <c r="M6" t="s">
        <v>33</v>
      </c>
    </row>
    <row r="7" spans="1:13" x14ac:dyDescent="0.25">
      <c r="A7" s="1" t="s">
        <v>2</v>
      </c>
      <c r="B7" t="s">
        <v>4</v>
      </c>
      <c r="C7" t="s">
        <v>41</v>
      </c>
      <c r="D7" t="s">
        <v>27</v>
      </c>
      <c r="F7" t="s">
        <v>28</v>
      </c>
      <c r="G7" t="s">
        <v>28</v>
      </c>
      <c r="H7" t="s">
        <v>29</v>
      </c>
      <c r="K7" t="s">
        <v>42</v>
      </c>
      <c r="L7" t="s">
        <v>39</v>
      </c>
      <c r="M7" t="s">
        <v>33</v>
      </c>
    </row>
    <row r="8" spans="1:13" x14ac:dyDescent="0.25">
      <c r="A8" s="1" t="s">
        <v>2</v>
      </c>
      <c r="B8" t="s">
        <v>4</v>
      </c>
      <c r="C8" t="s">
        <v>43</v>
      </c>
      <c r="D8" t="s">
        <v>44</v>
      </c>
      <c r="F8" t="s">
        <v>28</v>
      </c>
      <c r="G8" t="s">
        <v>28</v>
      </c>
      <c r="H8" t="s">
        <v>28</v>
      </c>
      <c r="J8" t="s">
        <v>45</v>
      </c>
      <c r="K8" t="s">
        <v>46</v>
      </c>
      <c r="L8" t="s">
        <v>47</v>
      </c>
      <c r="M8" t="s">
        <v>33</v>
      </c>
    </row>
    <row r="9" spans="1:13" x14ac:dyDescent="0.25">
      <c r="A9" s="1" t="s">
        <v>2</v>
      </c>
      <c r="B9" t="s">
        <v>4</v>
      </c>
      <c r="C9" t="s">
        <v>48</v>
      </c>
      <c r="D9" t="s">
        <v>27</v>
      </c>
      <c r="F9" t="s">
        <v>29</v>
      </c>
      <c r="G9" t="s">
        <v>28</v>
      </c>
      <c r="H9" t="s">
        <v>29</v>
      </c>
      <c r="J9" t="s">
        <v>49</v>
      </c>
      <c r="K9" t="s">
        <v>50</v>
      </c>
      <c r="L9" t="s">
        <v>51</v>
      </c>
    </row>
    <row r="10" spans="1:13" x14ac:dyDescent="0.25">
      <c r="A10" s="1" t="s">
        <v>2</v>
      </c>
      <c r="B10" t="s">
        <v>4</v>
      </c>
      <c r="C10" t="s">
        <v>52</v>
      </c>
      <c r="D10" t="s">
        <v>44</v>
      </c>
      <c r="F10" t="s">
        <v>29</v>
      </c>
      <c r="G10" t="s">
        <v>28</v>
      </c>
      <c r="H10" t="s">
        <v>28</v>
      </c>
      <c r="J10" t="s">
        <v>49</v>
      </c>
      <c r="K10" t="s">
        <v>53</v>
      </c>
      <c r="L10" t="s">
        <v>54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6CB53-782D-4C3A-89F3-13654B813D0A}">
  <dimension ref="A1:M11"/>
  <sheetViews>
    <sheetView workbookViewId="0">
      <selection activeCell="M11" sqref="M11"/>
    </sheetView>
  </sheetViews>
  <sheetFormatPr baseColWidth="10" defaultRowHeight="15" x14ac:dyDescent="0.25"/>
  <cols>
    <col min="11" max="11" width="46.28515625" customWidth="1"/>
  </cols>
  <sheetData>
    <row r="1" spans="1:13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s="1" t="s">
        <v>2</v>
      </c>
      <c r="B2" t="s">
        <v>5</v>
      </c>
      <c r="C2" t="str">
        <f>"id"&amp;Tabla4656897[[#This Row],[Tabla]]</f>
        <v>idEmpleado</v>
      </c>
      <c r="D2" t="s">
        <v>27</v>
      </c>
      <c r="F2" t="s">
        <v>28</v>
      </c>
      <c r="G2" t="s">
        <v>29</v>
      </c>
      <c r="H2" t="s">
        <v>28</v>
      </c>
      <c r="I2" t="s">
        <v>29</v>
      </c>
      <c r="K2" t="s">
        <v>75</v>
      </c>
      <c r="L2" t="s">
        <v>39</v>
      </c>
      <c r="M2" t="s">
        <v>30</v>
      </c>
    </row>
    <row r="3" spans="1:13" x14ac:dyDescent="0.25">
      <c r="A3" s="1" t="s">
        <v>2</v>
      </c>
      <c r="B3" t="s">
        <v>5</v>
      </c>
      <c r="C3" t="s">
        <v>31</v>
      </c>
      <c r="D3" t="s">
        <v>32</v>
      </c>
      <c r="E3">
        <v>50</v>
      </c>
      <c r="F3" t="s">
        <v>28</v>
      </c>
      <c r="G3" t="s">
        <v>28</v>
      </c>
      <c r="H3" t="s">
        <v>28</v>
      </c>
      <c r="K3" t="s">
        <v>76</v>
      </c>
      <c r="L3" t="s">
        <v>40</v>
      </c>
      <c r="M3" t="s">
        <v>33</v>
      </c>
    </row>
    <row r="4" spans="1:13" x14ac:dyDescent="0.25">
      <c r="A4" s="1" t="s">
        <v>2</v>
      </c>
      <c r="B4" t="s">
        <v>5</v>
      </c>
      <c r="C4" t="s">
        <v>34</v>
      </c>
      <c r="D4" t="s">
        <v>32</v>
      </c>
      <c r="E4">
        <v>50</v>
      </c>
      <c r="F4" t="s">
        <v>28</v>
      </c>
      <c r="G4" t="s">
        <v>28</v>
      </c>
      <c r="H4" t="s">
        <v>28</v>
      </c>
      <c r="K4" t="s">
        <v>77</v>
      </c>
      <c r="L4" t="s">
        <v>40</v>
      </c>
      <c r="M4" t="s">
        <v>33</v>
      </c>
    </row>
    <row r="5" spans="1:13" x14ac:dyDescent="0.25">
      <c r="A5" s="1" t="s">
        <v>2</v>
      </c>
      <c r="B5" t="s">
        <v>5</v>
      </c>
      <c r="C5" t="s">
        <v>35</v>
      </c>
      <c r="D5" t="s">
        <v>32</v>
      </c>
      <c r="E5">
        <v>50</v>
      </c>
      <c r="F5" t="s">
        <v>28</v>
      </c>
      <c r="G5" t="s">
        <v>28</v>
      </c>
      <c r="H5" t="s">
        <v>28</v>
      </c>
      <c r="K5" t="s">
        <v>78</v>
      </c>
      <c r="L5" t="s">
        <v>40</v>
      </c>
      <c r="M5" t="s">
        <v>33</v>
      </c>
    </row>
    <row r="6" spans="1:13" x14ac:dyDescent="0.25">
      <c r="A6" s="1" t="s">
        <v>2</v>
      </c>
      <c r="B6" t="s">
        <v>5</v>
      </c>
      <c r="C6" t="s">
        <v>74</v>
      </c>
      <c r="D6" t="s">
        <v>27</v>
      </c>
      <c r="F6" t="s">
        <v>28</v>
      </c>
      <c r="G6" t="s">
        <v>28</v>
      </c>
      <c r="H6" t="s">
        <v>29</v>
      </c>
      <c r="K6" t="s">
        <v>79</v>
      </c>
      <c r="L6" t="s">
        <v>39</v>
      </c>
      <c r="M6" t="s">
        <v>33</v>
      </c>
    </row>
    <row r="7" spans="1:13" x14ac:dyDescent="0.25">
      <c r="A7" s="1" t="s">
        <v>2</v>
      </c>
      <c r="B7" t="s">
        <v>5</v>
      </c>
      <c r="C7" t="s">
        <v>36</v>
      </c>
      <c r="D7" t="s">
        <v>37</v>
      </c>
      <c r="F7" t="s">
        <v>28</v>
      </c>
      <c r="G7" t="s">
        <v>28</v>
      </c>
      <c r="H7" t="s">
        <v>28</v>
      </c>
      <c r="J7">
        <v>1</v>
      </c>
      <c r="K7" t="s">
        <v>80</v>
      </c>
      <c r="L7" t="s">
        <v>38</v>
      </c>
      <c r="M7" t="s">
        <v>33</v>
      </c>
    </row>
    <row r="8" spans="1:13" x14ac:dyDescent="0.25">
      <c r="A8" s="1" t="s">
        <v>2</v>
      </c>
      <c r="B8" t="s">
        <v>5</v>
      </c>
      <c r="C8" t="s">
        <v>41</v>
      </c>
      <c r="D8" t="s">
        <v>27</v>
      </c>
      <c r="F8" t="s">
        <v>28</v>
      </c>
      <c r="G8" t="s">
        <v>28</v>
      </c>
      <c r="H8" t="s">
        <v>29</v>
      </c>
      <c r="K8" t="s">
        <v>42</v>
      </c>
      <c r="L8" t="s">
        <v>39</v>
      </c>
      <c r="M8" t="s">
        <v>33</v>
      </c>
    </row>
    <row r="9" spans="1:13" x14ac:dyDescent="0.25">
      <c r="A9" s="1" t="s">
        <v>2</v>
      </c>
      <c r="B9" t="s">
        <v>5</v>
      </c>
      <c r="C9" t="s">
        <v>43</v>
      </c>
      <c r="D9" t="s">
        <v>44</v>
      </c>
      <c r="F9" t="s">
        <v>28</v>
      </c>
      <c r="G9" t="s">
        <v>28</v>
      </c>
      <c r="H9" t="s">
        <v>28</v>
      </c>
      <c r="J9" t="s">
        <v>45</v>
      </c>
      <c r="K9" t="s">
        <v>46</v>
      </c>
      <c r="L9" t="s">
        <v>47</v>
      </c>
      <c r="M9" t="s">
        <v>33</v>
      </c>
    </row>
    <row r="10" spans="1:13" x14ac:dyDescent="0.25">
      <c r="A10" s="1" t="s">
        <v>2</v>
      </c>
      <c r="B10" t="s">
        <v>5</v>
      </c>
      <c r="C10" t="s">
        <v>48</v>
      </c>
      <c r="D10" t="s">
        <v>27</v>
      </c>
      <c r="F10" t="s">
        <v>29</v>
      </c>
      <c r="G10" t="s">
        <v>28</v>
      </c>
      <c r="H10" t="s">
        <v>29</v>
      </c>
      <c r="J10" t="s">
        <v>49</v>
      </c>
      <c r="K10" t="s">
        <v>50</v>
      </c>
      <c r="L10" t="s">
        <v>51</v>
      </c>
    </row>
    <row r="11" spans="1:13" x14ac:dyDescent="0.25">
      <c r="A11" s="1" t="s">
        <v>2</v>
      </c>
      <c r="B11" t="s">
        <v>5</v>
      </c>
      <c r="C11" t="s">
        <v>52</v>
      </c>
      <c r="D11" t="s">
        <v>44</v>
      </c>
      <c r="F11" t="s">
        <v>29</v>
      </c>
      <c r="G11" t="s">
        <v>28</v>
      </c>
      <c r="H11" t="s">
        <v>28</v>
      </c>
      <c r="J11" t="s">
        <v>49</v>
      </c>
      <c r="K11" t="s">
        <v>53</v>
      </c>
      <c r="L11" t="s">
        <v>54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6DD2F-899B-45AD-9D4C-894FD886FBF4}">
  <dimension ref="A1:M12"/>
  <sheetViews>
    <sheetView workbookViewId="0">
      <selection activeCell="L6" sqref="L6"/>
    </sheetView>
  </sheetViews>
  <sheetFormatPr baseColWidth="10" defaultRowHeight="15" x14ac:dyDescent="0.25"/>
  <cols>
    <col min="11" max="11" width="45" customWidth="1"/>
  </cols>
  <sheetData>
    <row r="1" spans="1:13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s="1" t="s">
        <v>2</v>
      </c>
      <c r="B2" t="s">
        <v>6</v>
      </c>
      <c r="C2" t="str">
        <f>"id"&amp;Tabla4656898[[#This Row],[Tabla]]</f>
        <v>idFactura</v>
      </c>
      <c r="D2" t="s">
        <v>27</v>
      </c>
      <c r="F2" t="s">
        <v>28</v>
      </c>
      <c r="G2" t="s">
        <v>29</v>
      </c>
      <c r="H2" t="s">
        <v>28</v>
      </c>
      <c r="I2" t="s">
        <v>29</v>
      </c>
      <c r="K2" t="s">
        <v>86</v>
      </c>
      <c r="L2" t="s">
        <v>39</v>
      </c>
      <c r="M2" t="s">
        <v>30</v>
      </c>
    </row>
    <row r="3" spans="1:13" x14ac:dyDescent="0.25">
      <c r="A3" s="1" t="s">
        <v>2</v>
      </c>
      <c r="B3" t="s">
        <v>6</v>
      </c>
      <c r="C3" t="s">
        <v>56</v>
      </c>
      <c r="D3" t="s">
        <v>27</v>
      </c>
      <c r="F3" t="s">
        <v>28</v>
      </c>
      <c r="G3" t="s">
        <v>28</v>
      </c>
      <c r="H3" t="s">
        <v>28</v>
      </c>
      <c r="K3" t="s">
        <v>87</v>
      </c>
      <c r="L3" t="s">
        <v>39</v>
      </c>
      <c r="M3" t="s">
        <v>33</v>
      </c>
    </row>
    <row r="4" spans="1:13" x14ac:dyDescent="0.25">
      <c r="A4" s="1" t="s">
        <v>2</v>
      </c>
      <c r="B4" t="s">
        <v>6</v>
      </c>
      <c r="C4" t="s">
        <v>81</v>
      </c>
      <c r="D4" t="s">
        <v>85</v>
      </c>
      <c r="F4" t="s">
        <v>28</v>
      </c>
      <c r="G4" t="s">
        <v>28</v>
      </c>
      <c r="H4" t="s">
        <v>28</v>
      </c>
      <c r="K4" t="s">
        <v>88</v>
      </c>
      <c r="L4" t="s">
        <v>54</v>
      </c>
      <c r="M4" t="s">
        <v>33</v>
      </c>
    </row>
    <row r="5" spans="1:13" x14ac:dyDescent="0.25">
      <c r="A5" s="1" t="s">
        <v>2</v>
      </c>
      <c r="B5" t="s">
        <v>6</v>
      </c>
      <c r="C5" t="s">
        <v>82</v>
      </c>
      <c r="D5" t="s">
        <v>85</v>
      </c>
      <c r="F5" t="s">
        <v>28</v>
      </c>
      <c r="G5" t="s">
        <v>28</v>
      </c>
      <c r="H5" t="s">
        <v>28</v>
      </c>
      <c r="K5" t="s">
        <v>89</v>
      </c>
      <c r="L5" t="s">
        <v>54</v>
      </c>
      <c r="M5" t="s">
        <v>33</v>
      </c>
    </row>
    <row r="6" spans="1:13" x14ac:dyDescent="0.25">
      <c r="A6" s="1" t="s">
        <v>2</v>
      </c>
      <c r="B6" t="s">
        <v>6</v>
      </c>
      <c r="C6" t="s">
        <v>83</v>
      </c>
      <c r="D6" t="s">
        <v>32</v>
      </c>
      <c r="E6">
        <v>50</v>
      </c>
      <c r="F6" t="s">
        <v>28</v>
      </c>
      <c r="G6" t="s">
        <v>28</v>
      </c>
      <c r="H6" t="s">
        <v>28</v>
      </c>
      <c r="K6" t="s">
        <v>90</v>
      </c>
      <c r="L6" t="s">
        <v>40</v>
      </c>
      <c r="M6" t="s">
        <v>33</v>
      </c>
    </row>
    <row r="7" spans="1:13" x14ac:dyDescent="0.25">
      <c r="A7" s="1" t="s">
        <v>2</v>
      </c>
      <c r="B7" t="s">
        <v>6</v>
      </c>
      <c r="C7" t="s">
        <v>84</v>
      </c>
      <c r="D7" t="s">
        <v>27</v>
      </c>
      <c r="F7" t="s">
        <v>28</v>
      </c>
      <c r="G7" t="s">
        <v>28</v>
      </c>
      <c r="H7" t="s">
        <v>29</v>
      </c>
      <c r="K7" t="s">
        <v>91</v>
      </c>
      <c r="L7" t="s">
        <v>40</v>
      </c>
      <c r="M7" t="s">
        <v>33</v>
      </c>
    </row>
    <row r="8" spans="1:13" x14ac:dyDescent="0.25">
      <c r="A8" s="1" t="s">
        <v>2</v>
      </c>
      <c r="B8" t="s">
        <v>6</v>
      </c>
      <c r="C8" t="s">
        <v>36</v>
      </c>
      <c r="D8" t="s">
        <v>37</v>
      </c>
      <c r="F8" t="s">
        <v>28</v>
      </c>
      <c r="G8" t="s">
        <v>28</v>
      </c>
      <c r="H8" t="s">
        <v>28</v>
      </c>
      <c r="J8">
        <v>1</v>
      </c>
      <c r="K8" t="s">
        <v>92</v>
      </c>
      <c r="L8" t="s">
        <v>38</v>
      </c>
      <c r="M8" t="s">
        <v>33</v>
      </c>
    </row>
    <row r="9" spans="1:13" x14ac:dyDescent="0.25">
      <c r="A9" s="1" t="s">
        <v>2</v>
      </c>
      <c r="B9" t="s">
        <v>6</v>
      </c>
      <c r="C9" t="s">
        <v>41</v>
      </c>
      <c r="D9" t="s">
        <v>27</v>
      </c>
      <c r="F9" t="s">
        <v>28</v>
      </c>
      <c r="G9" t="s">
        <v>28</v>
      </c>
      <c r="H9" t="s">
        <v>29</v>
      </c>
      <c r="K9" t="s">
        <v>42</v>
      </c>
      <c r="L9" t="s">
        <v>39</v>
      </c>
      <c r="M9" t="s">
        <v>33</v>
      </c>
    </row>
    <row r="10" spans="1:13" x14ac:dyDescent="0.25">
      <c r="A10" s="1" t="s">
        <v>2</v>
      </c>
      <c r="B10" t="s">
        <v>6</v>
      </c>
      <c r="C10" t="s">
        <v>43</v>
      </c>
      <c r="D10" t="s">
        <v>44</v>
      </c>
      <c r="F10" t="s">
        <v>28</v>
      </c>
      <c r="G10" t="s">
        <v>28</v>
      </c>
      <c r="H10" t="s">
        <v>28</v>
      </c>
      <c r="J10" t="s">
        <v>45</v>
      </c>
      <c r="K10" t="s">
        <v>46</v>
      </c>
      <c r="L10" t="s">
        <v>47</v>
      </c>
      <c r="M10" t="s">
        <v>33</v>
      </c>
    </row>
    <row r="11" spans="1:13" x14ac:dyDescent="0.25">
      <c r="A11" s="1" t="s">
        <v>2</v>
      </c>
      <c r="B11" t="s">
        <v>6</v>
      </c>
      <c r="C11" t="s">
        <v>48</v>
      </c>
      <c r="D11" t="s">
        <v>27</v>
      </c>
      <c r="F11" t="s">
        <v>29</v>
      </c>
      <c r="G11" t="s">
        <v>28</v>
      </c>
      <c r="H11" t="s">
        <v>29</v>
      </c>
      <c r="J11" t="s">
        <v>49</v>
      </c>
      <c r="K11" t="s">
        <v>50</v>
      </c>
      <c r="L11" t="s">
        <v>51</v>
      </c>
    </row>
    <row r="12" spans="1:13" x14ac:dyDescent="0.25">
      <c r="A12" s="1" t="s">
        <v>2</v>
      </c>
      <c r="B12" t="s">
        <v>6</v>
      </c>
      <c r="C12" t="s">
        <v>52</v>
      </c>
      <c r="D12" t="s">
        <v>44</v>
      </c>
      <c r="F12" t="s">
        <v>29</v>
      </c>
      <c r="G12" t="s">
        <v>28</v>
      </c>
      <c r="H12" t="s">
        <v>28</v>
      </c>
      <c r="J12" t="s">
        <v>49</v>
      </c>
      <c r="K12" t="s">
        <v>53</v>
      </c>
      <c r="L12" t="s">
        <v>54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7EF73-390D-4091-BE2F-0C84DB19CAD2}">
  <dimension ref="A1:M12"/>
  <sheetViews>
    <sheetView workbookViewId="0">
      <selection activeCell="L6" sqref="L6"/>
    </sheetView>
  </sheetViews>
  <sheetFormatPr baseColWidth="10" defaultRowHeight="15" x14ac:dyDescent="0.25"/>
  <cols>
    <col min="11" max="11" width="35.85546875" customWidth="1"/>
  </cols>
  <sheetData>
    <row r="1" spans="1:13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s="1" t="s">
        <v>2</v>
      </c>
      <c r="B2" t="s">
        <v>7</v>
      </c>
      <c r="C2" t="str">
        <f>"id"&amp;Tabla4656899[[#This Row],[Tabla]]</f>
        <v>idSucursal</v>
      </c>
      <c r="D2" t="s">
        <v>27</v>
      </c>
      <c r="F2" t="s">
        <v>28</v>
      </c>
      <c r="G2" t="s">
        <v>29</v>
      </c>
      <c r="H2" t="s">
        <v>28</v>
      </c>
      <c r="I2" t="s">
        <v>29</v>
      </c>
      <c r="K2" t="s">
        <v>95</v>
      </c>
      <c r="L2" t="s">
        <v>39</v>
      </c>
      <c r="M2" t="s">
        <v>30</v>
      </c>
    </row>
    <row r="3" spans="1:13" x14ac:dyDescent="0.25">
      <c r="A3" s="1" t="s">
        <v>2</v>
      </c>
      <c r="B3" t="s">
        <v>7</v>
      </c>
      <c r="C3" t="s">
        <v>31</v>
      </c>
      <c r="D3" t="s">
        <v>32</v>
      </c>
      <c r="E3">
        <v>50</v>
      </c>
      <c r="F3" t="s">
        <v>28</v>
      </c>
      <c r="G3" t="s">
        <v>28</v>
      </c>
      <c r="H3" t="s">
        <v>28</v>
      </c>
      <c r="K3" t="s">
        <v>96</v>
      </c>
      <c r="L3" t="s">
        <v>40</v>
      </c>
      <c r="M3" t="s">
        <v>33</v>
      </c>
    </row>
    <row r="4" spans="1:13" x14ac:dyDescent="0.25">
      <c r="A4" s="1" t="s">
        <v>2</v>
      </c>
      <c r="B4" t="s">
        <v>7</v>
      </c>
      <c r="C4" t="s">
        <v>93</v>
      </c>
      <c r="D4" t="s">
        <v>32</v>
      </c>
      <c r="E4">
        <v>50</v>
      </c>
      <c r="F4" t="s">
        <v>28</v>
      </c>
      <c r="G4" t="s">
        <v>28</v>
      </c>
      <c r="H4" t="s">
        <v>28</v>
      </c>
      <c r="K4" t="s">
        <v>97</v>
      </c>
      <c r="L4" t="s">
        <v>40</v>
      </c>
      <c r="M4" t="s">
        <v>33</v>
      </c>
    </row>
    <row r="5" spans="1:13" x14ac:dyDescent="0.25">
      <c r="A5" s="1" t="s">
        <v>2</v>
      </c>
      <c r="B5" t="s">
        <v>7</v>
      </c>
      <c r="C5" t="s">
        <v>57</v>
      </c>
      <c r="D5" t="s">
        <v>32</v>
      </c>
      <c r="E5">
        <v>50</v>
      </c>
      <c r="F5" t="s">
        <v>28</v>
      </c>
      <c r="G5" t="s">
        <v>28</v>
      </c>
      <c r="H5" t="s">
        <v>28</v>
      </c>
      <c r="K5" t="s">
        <v>98</v>
      </c>
      <c r="L5" t="s">
        <v>40</v>
      </c>
      <c r="M5" t="s">
        <v>33</v>
      </c>
    </row>
    <row r="6" spans="1:13" x14ac:dyDescent="0.25">
      <c r="A6" s="1" t="s">
        <v>2</v>
      </c>
      <c r="B6" t="s">
        <v>7</v>
      </c>
      <c r="C6" t="s">
        <v>56</v>
      </c>
      <c r="D6" t="s">
        <v>27</v>
      </c>
      <c r="F6" t="s">
        <v>28</v>
      </c>
      <c r="G6" t="s">
        <v>28</v>
      </c>
      <c r="H6" t="s">
        <v>28</v>
      </c>
      <c r="K6" t="s">
        <v>99</v>
      </c>
      <c r="L6" t="s">
        <v>40</v>
      </c>
      <c r="M6" t="s">
        <v>33</v>
      </c>
    </row>
    <row r="7" spans="1:13" x14ac:dyDescent="0.25">
      <c r="A7" s="1" t="s">
        <v>2</v>
      </c>
      <c r="B7" t="s">
        <v>7</v>
      </c>
      <c r="C7" t="s">
        <v>94</v>
      </c>
      <c r="D7" t="s">
        <v>27</v>
      </c>
      <c r="F7" t="s">
        <v>28</v>
      </c>
      <c r="G7" t="s">
        <v>28</v>
      </c>
      <c r="H7" t="s">
        <v>28</v>
      </c>
      <c r="K7" t="s">
        <v>100</v>
      </c>
      <c r="L7" t="s">
        <v>66</v>
      </c>
      <c r="M7" t="s">
        <v>33</v>
      </c>
    </row>
    <row r="8" spans="1:13" x14ac:dyDescent="0.25">
      <c r="A8" s="1" t="s">
        <v>2</v>
      </c>
      <c r="B8" t="s">
        <v>7</v>
      </c>
      <c r="C8" t="s">
        <v>36</v>
      </c>
      <c r="D8" t="s">
        <v>37</v>
      </c>
      <c r="F8" t="s">
        <v>28</v>
      </c>
      <c r="G8" t="s">
        <v>28</v>
      </c>
      <c r="H8" t="s">
        <v>28</v>
      </c>
      <c r="J8">
        <v>1</v>
      </c>
      <c r="K8" t="s">
        <v>101</v>
      </c>
      <c r="L8" t="s">
        <v>38</v>
      </c>
      <c r="M8" t="s">
        <v>33</v>
      </c>
    </row>
    <row r="9" spans="1:13" x14ac:dyDescent="0.25">
      <c r="A9" s="1" t="s">
        <v>2</v>
      </c>
      <c r="B9" t="s">
        <v>7</v>
      </c>
      <c r="C9" t="s">
        <v>41</v>
      </c>
      <c r="D9" t="s">
        <v>27</v>
      </c>
      <c r="F9" t="s">
        <v>28</v>
      </c>
      <c r="G9" t="s">
        <v>28</v>
      </c>
      <c r="H9" t="s">
        <v>29</v>
      </c>
      <c r="K9" t="s">
        <v>42</v>
      </c>
      <c r="L9" t="s">
        <v>39</v>
      </c>
      <c r="M9" t="s">
        <v>33</v>
      </c>
    </row>
    <row r="10" spans="1:13" x14ac:dyDescent="0.25">
      <c r="A10" s="1" t="s">
        <v>2</v>
      </c>
      <c r="B10" t="s">
        <v>7</v>
      </c>
      <c r="C10" t="s">
        <v>43</v>
      </c>
      <c r="D10" t="s">
        <v>44</v>
      </c>
      <c r="F10" t="s">
        <v>28</v>
      </c>
      <c r="G10" t="s">
        <v>28</v>
      </c>
      <c r="H10" t="s">
        <v>28</v>
      </c>
      <c r="J10" t="s">
        <v>45</v>
      </c>
      <c r="K10" t="s">
        <v>46</v>
      </c>
      <c r="L10" t="s">
        <v>47</v>
      </c>
      <c r="M10" t="s">
        <v>33</v>
      </c>
    </row>
    <row r="11" spans="1:13" x14ac:dyDescent="0.25">
      <c r="A11" s="1" t="s">
        <v>2</v>
      </c>
      <c r="B11" t="s">
        <v>7</v>
      </c>
      <c r="C11" t="s">
        <v>48</v>
      </c>
      <c r="D11" t="s">
        <v>27</v>
      </c>
      <c r="F11" t="s">
        <v>29</v>
      </c>
      <c r="G11" t="s">
        <v>28</v>
      </c>
      <c r="H11" t="s">
        <v>29</v>
      </c>
      <c r="J11" t="s">
        <v>49</v>
      </c>
      <c r="K11" t="s">
        <v>50</v>
      </c>
      <c r="L11" t="s">
        <v>51</v>
      </c>
    </row>
    <row r="12" spans="1:13" x14ac:dyDescent="0.25">
      <c r="A12" s="1" t="s">
        <v>2</v>
      </c>
      <c r="B12" t="s">
        <v>7</v>
      </c>
      <c r="C12" t="s">
        <v>52</v>
      </c>
      <c r="D12" t="s">
        <v>44</v>
      </c>
      <c r="F12" t="s">
        <v>29</v>
      </c>
      <c r="G12" t="s">
        <v>28</v>
      </c>
      <c r="H12" t="s">
        <v>28</v>
      </c>
      <c r="J12" t="s">
        <v>49</v>
      </c>
      <c r="K12" t="s">
        <v>53</v>
      </c>
      <c r="L12" t="s">
        <v>54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Base de datos</vt:lpstr>
      <vt:lpstr>Cliente</vt:lpstr>
      <vt:lpstr>Material</vt:lpstr>
      <vt:lpstr>Puesto</vt:lpstr>
      <vt:lpstr>Proveedor</vt:lpstr>
      <vt:lpstr>Compra</vt:lpstr>
      <vt:lpstr>Empleado</vt:lpstr>
      <vt:lpstr>Factura</vt:lpstr>
      <vt:lpstr>Sucursal</vt:lpstr>
      <vt:lpstr>Venta</vt:lpstr>
      <vt:lpstr>Producto</vt:lpstr>
      <vt:lpstr>VentaProducto</vt:lpstr>
      <vt:lpstr>ProductoMaterial</vt:lpstr>
      <vt:lpstr>CompraMaterial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LATITUDE</dc:creator>
  <cp:lastModifiedBy>DELL LATITUDE</cp:lastModifiedBy>
  <dcterms:created xsi:type="dcterms:W3CDTF">2022-11-06T17:18:18Z</dcterms:created>
  <dcterms:modified xsi:type="dcterms:W3CDTF">2022-11-06T19:42:30Z</dcterms:modified>
</cp:coreProperties>
</file>