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 unidad\Materias\Diplomado Machine Learning\Material\ML Supervisado\Regresión Líneal\"/>
    </mc:Choice>
  </mc:AlternateContent>
  <xr:revisionPtr revIDLastSave="0" documentId="13_ncr:1_{AB60CB41-C254-4E5B-B30F-6B44294C88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gresionLine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C2" i="1"/>
  <c r="C21" i="1"/>
  <c r="D21" i="1" s="1"/>
  <c r="E21" i="1" s="1"/>
  <c r="C20" i="1"/>
  <c r="D20" i="1" s="1"/>
  <c r="E20" i="1" s="1"/>
  <c r="C19" i="1"/>
  <c r="D19" i="1" s="1"/>
  <c r="E19" i="1" s="1"/>
  <c r="C18" i="1"/>
  <c r="D18" i="1" s="1"/>
  <c r="E18" i="1" s="1"/>
  <c r="C17" i="1"/>
  <c r="D17" i="1" s="1"/>
  <c r="E17" i="1" s="1"/>
  <c r="C16" i="1"/>
  <c r="D16" i="1" s="1"/>
  <c r="E16" i="1" s="1"/>
  <c r="C15" i="1"/>
  <c r="D15" i="1" s="1"/>
  <c r="E15" i="1" s="1"/>
  <c r="C14" i="1"/>
  <c r="D14" i="1" s="1"/>
  <c r="E14" i="1" s="1"/>
  <c r="C13" i="1"/>
  <c r="D13" i="1" s="1"/>
  <c r="E13" i="1" s="1"/>
  <c r="C12" i="1"/>
  <c r="D12" i="1" s="1"/>
  <c r="E12" i="1" s="1"/>
  <c r="C11" i="1"/>
  <c r="D11" i="1" s="1"/>
  <c r="E11" i="1" s="1"/>
  <c r="C10" i="1"/>
  <c r="D10" i="1" s="1"/>
  <c r="E10" i="1" s="1"/>
  <c r="C9" i="1"/>
  <c r="D9" i="1" s="1"/>
  <c r="E9" i="1" s="1"/>
  <c r="C8" i="1"/>
  <c r="D8" i="1" s="1"/>
  <c r="E8" i="1" s="1"/>
  <c r="C7" i="1"/>
  <c r="D7" i="1" s="1"/>
  <c r="E7" i="1" s="1"/>
  <c r="C6" i="1"/>
  <c r="D6" i="1" s="1"/>
  <c r="E6" i="1" s="1"/>
  <c r="C5" i="1"/>
  <c r="D5" i="1" s="1"/>
  <c r="E5" i="1" s="1"/>
  <c r="C4" i="1"/>
  <c r="D4" i="1" s="1"/>
  <c r="E4" i="1" s="1"/>
  <c r="C3" i="1"/>
  <c r="D3" i="1" s="1"/>
  <c r="E3" i="1" s="1"/>
  <c r="D2" i="1" l="1"/>
  <c r="E2" i="1" s="1"/>
  <c r="E22" i="1" l="1"/>
  <c r="H8" i="1" s="1"/>
</calcChain>
</file>

<file path=xl/sharedStrings.xml><?xml version="1.0" encoding="utf-8"?>
<sst xmlns="http://schemas.openxmlformats.org/spreadsheetml/2006/main" count="10" uniqueCount="10">
  <si>
    <t>x</t>
  </si>
  <si>
    <t>y_real</t>
  </si>
  <si>
    <t>y_pred</t>
  </si>
  <si>
    <t>error</t>
  </si>
  <si>
    <t>error^2</t>
  </si>
  <si>
    <t>Peso (W)</t>
  </si>
  <si>
    <t>MSE</t>
  </si>
  <si>
    <t>L2</t>
  </si>
  <si>
    <t>Muestras</t>
  </si>
  <si>
    <t>Sesgo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</si>
</sst>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3" borderId="3" xfId="0" applyFill="1" applyBorder="1"/>
    <xf numFmtId="0" fontId="0" fillId="3" borderId="4" xfId="0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4" borderId="0" xfId="0" applyFill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Ajuste de parámetros Peso(W) y Sesgo(b)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RegresionLineal!$B$1</c:f>
              <c:strCache>
                <c:ptCount val="1"/>
                <c:pt idx="0">
                  <c:v>y_real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tx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errBars>
            <c:errDir val="y"/>
            <c:errBarType val="plus"/>
            <c:errValType val="cust"/>
            <c:noEndCap val="1"/>
            <c:plus>
              <c:numRef>
                <c:f>RegresionLineal!$D$2:$D$21</c:f>
                <c:numCache>
                  <c:formatCode>General</c:formatCode>
                  <c:ptCount val="20"/>
                  <c:pt idx="0">
                    <c:v>-21.245071229516849</c:v>
                  </c:pt>
                  <c:pt idx="1">
                    <c:v>-19.897866706137961</c:v>
                  </c:pt>
                  <c:pt idx="2">
                    <c:v>-20.682059122940512</c:v>
                  </c:pt>
                  <c:pt idx="3">
                    <c:v>-21.60033425829625</c:v>
                  </c:pt>
                  <c:pt idx="4">
                    <c:v>-18.56982256949394</c:v>
                  </c:pt>
                  <c:pt idx="5">
                    <c:v>-18.175110354049909</c:v>
                  </c:pt>
                  <c:pt idx="6">
                    <c:v>-20.500398170629509</c:v>
                  </c:pt>
                  <c:pt idx="7">
                    <c:v>-18.887994198992519</c:v>
                  </c:pt>
                  <c:pt idx="8">
                    <c:v>-16.63789368425547</c:v>
                  </c:pt>
                  <c:pt idx="9">
                    <c:v>-17.761208486431581</c:v>
                  </c:pt>
                  <c:pt idx="10">
                    <c:v>-15.857505039728681</c:v>
                  </c:pt>
                  <c:pt idx="11">
                    <c:v>-15.459300106486721</c:v>
                  </c:pt>
                  <c:pt idx="12">
                    <c:v>-16.126101302085889</c:v>
                  </c:pt>
                  <c:pt idx="13">
                    <c:v>-12.498500685644879</c:v>
                  </c:pt>
                  <c:pt idx="14">
                    <c:v>-12.386307461756759</c:v>
                  </c:pt>
                  <c:pt idx="15">
                    <c:v>-13.735516074559589</c:v>
                  </c:pt>
                  <c:pt idx="16">
                    <c:v>-12.66496384581415</c:v>
                  </c:pt>
                  <c:pt idx="17">
                    <c:v>-14.260844683103439</c:v>
                  </c:pt>
                  <c:pt idx="18">
                    <c:v>-12.03270072882345</c:v>
                  </c:pt>
                  <c:pt idx="19">
                    <c:v>-10.88154444799706</c:v>
                  </c:pt>
                </c:numCache>
              </c:numRef>
            </c:plus>
            <c:minus>
              <c:numRef>
                <c:f>RegresionLineal!$D$2:$D$21</c:f>
                <c:numCache>
                  <c:formatCode>General</c:formatCode>
                  <c:ptCount val="20"/>
                  <c:pt idx="0">
                    <c:v>-21.245071229516849</c:v>
                  </c:pt>
                  <c:pt idx="1">
                    <c:v>-19.897866706137961</c:v>
                  </c:pt>
                  <c:pt idx="2">
                    <c:v>-20.682059122940512</c:v>
                  </c:pt>
                  <c:pt idx="3">
                    <c:v>-21.60033425829625</c:v>
                  </c:pt>
                  <c:pt idx="4">
                    <c:v>-18.56982256949394</c:v>
                  </c:pt>
                  <c:pt idx="5">
                    <c:v>-18.175110354049909</c:v>
                  </c:pt>
                  <c:pt idx="6">
                    <c:v>-20.500398170629509</c:v>
                  </c:pt>
                  <c:pt idx="7">
                    <c:v>-18.887994198992519</c:v>
                  </c:pt>
                  <c:pt idx="8">
                    <c:v>-16.63789368425547</c:v>
                  </c:pt>
                  <c:pt idx="9">
                    <c:v>-17.761208486431581</c:v>
                  </c:pt>
                  <c:pt idx="10">
                    <c:v>-15.857505039728681</c:v>
                  </c:pt>
                  <c:pt idx="11">
                    <c:v>-15.459300106486721</c:v>
                  </c:pt>
                  <c:pt idx="12">
                    <c:v>-16.126101302085889</c:v>
                  </c:pt>
                  <c:pt idx="13">
                    <c:v>-12.498500685644879</c:v>
                  </c:pt>
                  <c:pt idx="14">
                    <c:v>-12.386307461756759</c:v>
                  </c:pt>
                  <c:pt idx="15">
                    <c:v>-13.735516074559589</c:v>
                  </c:pt>
                  <c:pt idx="16">
                    <c:v>-12.66496384581415</c:v>
                  </c:pt>
                  <c:pt idx="17">
                    <c:v>-14.260844683103439</c:v>
                  </c:pt>
                  <c:pt idx="18">
                    <c:v>-12.03270072882345</c:v>
                  </c:pt>
                  <c:pt idx="19">
                    <c:v>-10.88154444799706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RegresionLineal!$A$2:$A$21</c:f>
              <c:numCache>
                <c:formatCode>General</c:formatCode>
                <c:ptCount val="20"/>
                <c:pt idx="0">
                  <c:v>1.5</c:v>
                </c:pt>
                <c:pt idx="1">
                  <c:v>1.631578947368421</c:v>
                </c:pt>
                <c:pt idx="2">
                  <c:v>1.763157894736842</c:v>
                </c:pt>
                <c:pt idx="3">
                  <c:v>1.8947368421052631</c:v>
                </c:pt>
                <c:pt idx="4">
                  <c:v>2.0263157894736841</c:v>
                </c:pt>
                <c:pt idx="5">
                  <c:v>2.1578947368421049</c:v>
                </c:pt>
                <c:pt idx="6">
                  <c:v>2.289473684210527</c:v>
                </c:pt>
                <c:pt idx="7">
                  <c:v>2.4210526315789469</c:v>
                </c:pt>
                <c:pt idx="8">
                  <c:v>2.5526315789473681</c:v>
                </c:pt>
                <c:pt idx="9">
                  <c:v>2.6842105263157889</c:v>
                </c:pt>
                <c:pt idx="10">
                  <c:v>2.8157894736842111</c:v>
                </c:pt>
                <c:pt idx="11">
                  <c:v>2.947368421052631</c:v>
                </c:pt>
                <c:pt idx="12">
                  <c:v>3.0789473684210531</c:v>
                </c:pt>
                <c:pt idx="13">
                  <c:v>3.210526315789473</c:v>
                </c:pt>
                <c:pt idx="14">
                  <c:v>3.3421052631578951</c:v>
                </c:pt>
                <c:pt idx="15">
                  <c:v>3.4736842105263159</c:v>
                </c:pt>
                <c:pt idx="16">
                  <c:v>3.6052631578947372</c:v>
                </c:pt>
                <c:pt idx="17">
                  <c:v>3.736842105263158</c:v>
                </c:pt>
                <c:pt idx="18">
                  <c:v>3.8684210526315792</c:v>
                </c:pt>
                <c:pt idx="19">
                  <c:v>4</c:v>
                </c:pt>
              </c:numCache>
            </c:numRef>
          </c:cat>
          <c:val>
            <c:numRef>
              <c:f>RegresionLineal!$B$2:$B$21</c:f>
              <c:numCache>
                <c:formatCode>General</c:formatCode>
                <c:ptCount val="20"/>
                <c:pt idx="0">
                  <c:v>21.245071229516849</c:v>
                </c:pt>
                <c:pt idx="1">
                  <c:v>19.897866706137961</c:v>
                </c:pt>
                <c:pt idx="2">
                  <c:v>20.682059122940512</c:v>
                </c:pt>
                <c:pt idx="3">
                  <c:v>21.60033425829625</c:v>
                </c:pt>
                <c:pt idx="4">
                  <c:v>18.56982256949394</c:v>
                </c:pt>
                <c:pt idx="5">
                  <c:v>18.175110354049909</c:v>
                </c:pt>
                <c:pt idx="6">
                  <c:v>20.500398170629509</c:v>
                </c:pt>
                <c:pt idx="7">
                  <c:v>18.887994198992519</c:v>
                </c:pt>
                <c:pt idx="8">
                  <c:v>16.63789368425547</c:v>
                </c:pt>
                <c:pt idx="9">
                  <c:v>17.761208486431581</c:v>
                </c:pt>
                <c:pt idx="10">
                  <c:v>15.857505039728681</c:v>
                </c:pt>
                <c:pt idx="11">
                  <c:v>15.459300106486721</c:v>
                </c:pt>
                <c:pt idx="12">
                  <c:v>16.126101302085889</c:v>
                </c:pt>
                <c:pt idx="13">
                  <c:v>12.498500685644879</c:v>
                </c:pt>
                <c:pt idx="14">
                  <c:v>12.386307461756759</c:v>
                </c:pt>
                <c:pt idx="15">
                  <c:v>13.735516074559589</c:v>
                </c:pt>
                <c:pt idx="16">
                  <c:v>12.66496384581415</c:v>
                </c:pt>
                <c:pt idx="17">
                  <c:v>14.260844683103439</c:v>
                </c:pt>
                <c:pt idx="18">
                  <c:v>12.03270072882345</c:v>
                </c:pt>
                <c:pt idx="19">
                  <c:v>10.88154444799706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9-4B39-B7ED-2E10B86CCF33}"/>
            </c:ext>
          </c:extLst>
        </c:ser>
        <c:ser>
          <c:idx val="1"/>
          <c:order val="1"/>
          <c:tx>
            <c:strRef>
              <c:f>RegresionLineal!$C$1</c:f>
              <c:strCache>
                <c:ptCount val="1"/>
                <c:pt idx="0">
                  <c:v>y_pred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RegresionLineal!$A$2:$A$21</c:f>
              <c:numCache>
                <c:formatCode>General</c:formatCode>
                <c:ptCount val="20"/>
                <c:pt idx="0">
                  <c:v>1.5</c:v>
                </c:pt>
                <c:pt idx="1">
                  <c:v>1.631578947368421</c:v>
                </c:pt>
                <c:pt idx="2">
                  <c:v>1.763157894736842</c:v>
                </c:pt>
                <c:pt idx="3">
                  <c:v>1.8947368421052631</c:v>
                </c:pt>
                <c:pt idx="4">
                  <c:v>2.0263157894736841</c:v>
                </c:pt>
                <c:pt idx="5">
                  <c:v>2.1578947368421049</c:v>
                </c:pt>
                <c:pt idx="6">
                  <c:v>2.289473684210527</c:v>
                </c:pt>
                <c:pt idx="7">
                  <c:v>2.4210526315789469</c:v>
                </c:pt>
                <c:pt idx="8">
                  <c:v>2.5526315789473681</c:v>
                </c:pt>
                <c:pt idx="9">
                  <c:v>2.6842105263157889</c:v>
                </c:pt>
                <c:pt idx="10">
                  <c:v>2.8157894736842111</c:v>
                </c:pt>
                <c:pt idx="11">
                  <c:v>2.947368421052631</c:v>
                </c:pt>
                <c:pt idx="12">
                  <c:v>3.0789473684210531</c:v>
                </c:pt>
                <c:pt idx="13">
                  <c:v>3.210526315789473</c:v>
                </c:pt>
                <c:pt idx="14">
                  <c:v>3.3421052631578951</c:v>
                </c:pt>
                <c:pt idx="15">
                  <c:v>3.4736842105263159</c:v>
                </c:pt>
                <c:pt idx="16">
                  <c:v>3.6052631578947372</c:v>
                </c:pt>
                <c:pt idx="17">
                  <c:v>3.736842105263158</c:v>
                </c:pt>
                <c:pt idx="18">
                  <c:v>3.8684210526315792</c:v>
                </c:pt>
                <c:pt idx="19">
                  <c:v>4</c:v>
                </c:pt>
              </c:numCache>
            </c:numRef>
          </c:cat>
          <c:val>
            <c:numRef>
              <c:f>RegresionLineal!$C$2:$C$21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9-4B39-B7ED-2E10B86CC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923679"/>
        <c:axId val="503920319"/>
      </c:lineChart>
      <c:catAx>
        <c:axId val="50392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u="none" strike="noStrike" baseline="0"/>
                  <a:t>Peso del coche (miles de libras)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3920319"/>
        <c:crosses val="autoZero"/>
        <c:auto val="1"/>
        <c:lblAlgn val="ctr"/>
        <c:lblOffset val="100"/>
        <c:tickMarkSkip val="1"/>
        <c:noMultiLvlLbl val="0"/>
      </c:catAx>
      <c:valAx>
        <c:axId val="503920319"/>
        <c:scaling>
          <c:orientation val="minMax"/>
          <c:max val="22"/>
          <c:min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u="none" strike="noStrike" baseline="0"/>
                  <a:t>Eficiencia de combustible (millas por galón)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392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123825</xdr:rowOff>
    </xdr:from>
    <xdr:to>
      <xdr:col>17</xdr:col>
      <xdr:colOff>504825</xdr:colOff>
      <xdr:row>22</xdr:row>
      <xdr:rowOff>190500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2219ABA-B1E1-B5FB-CADC-12D92C109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247831-280C-43CD-9050-9700CBF90912}" name="Tabla1" displayName="Tabla1" ref="A1:E22" totalsRowCount="1" headerRowDxfId="2" headerRowBorderDxfId="1" tableBorderDxfId="0">
  <autoFilter ref="A1:E21" xr:uid="{A3247831-280C-43CD-9050-9700CBF90912}"/>
  <tableColumns count="5">
    <tableColumn id="1" xr3:uid="{3EB03E9F-BD28-40BC-85D9-170C109F7233}" name="x"/>
    <tableColumn id="2" xr3:uid="{861A6201-ED4A-4EA5-9D20-F1DEEA1A6FC1}" name="y_real"/>
    <tableColumn id="3" xr3:uid="{2A19E09A-B33C-46FE-9615-25D973153263}" name="y_pred">
      <calculatedColumnFormula>$G$6*A2+$H$6</calculatedColumnFormula>
    </tableColumn>
    <tableColumn id="4" xr3:uid="{6B5E75C1-41BB-4F5F-9A88-2497B2016023}" name="error" totalsRowLabel="L2">
      <calculatedColumnFormula>C2-B2</calculatedColumnFormula>
    </tableColumn>
    <tableColumn id="5" xr3:uid="{3A0CB579-59F8-48C7-A49E-585218F7890B}" name="error^2" totalsRowFunction="custom">
      <calculatedColumnFormula>D2^2</calculatedColumnFormula>
      <totalsRowFormula>SUM(E2:E21)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H7" sqref="H7"/>
    </sheetView>
  </sheetViews>
  <sheetFormatPr baseColWidth="10" defaultColWidth="9.140625" defaultRowHeight="15" x14ac:dyDescent="0.25"/>
  <cols>
    <col min="1" max="3" width="12" bestFit="1" customWidth="1"/>
    <col min="4" max="4" width="12.7109375" bestFit="1" customWidth="1"/>
    <col min="5" max="5" width="12" bestFit="1" customWidth="1"/>
    <col min="9" max="9" width="11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>
        <v>1.5</v>
      </c>
      <c r="B2">
        <v>21.245071229516849</v>
      </c>
      <c r="C2">
        <f t="shared" ref="C2:C21" si="0">$G$6*A2+$H$6</f>
        <v>0</v>
      </c>
      <c r="D2">
        <f>C2-B2</f>
        <v>-21.245071229516849</v>
      </c>
      <c r="E2">
        <f>D2^2</f>
        <v>451.35305154724455</v>
      </c>
    </row>
    <row r="3" spans="1:8" x14ac:dyDescent="0.25">
      <c r="A3">
        <v>1.631578947368421</v>
      </c>
      <c r="B3">
        <v>19.897866706137961</v>
      </c>
      <c r="C3">
        <f t="shared" si="0"/>
        <v>0</v>
      </c>
      <c r="D3">
        <f t="shared" ref="D3:D21" si="1">C3-B3</f>
        <v>-19.897866706137961</v>
      </c>
      <c r="E3">
        <f t="shared" ref="E3:E21" si="2">D3^2</f>
        <v>395.92509945523358</v>
      </c>
    </row>
    <row r="4" spans="1:8" x14ac:dyDescent="0.25">
      <c r="A4">
        <v>1.763157894736842</v>
      </c>
      <c r="B4">
        <v>20.682059122940512</v>
      </c>
      <c r="C4">
        <f t="shared" si="0"/>
        <v>0</v>
      </c>
      <c r="D4">
        <f t="shared" si="1"/>
        <v>-20.682059122940512</v>
      </c>
      <c r="E4">
        <f t="shared" si="2"/>
        <v>427.74756956480684</v>
      </c>
    </row>
    <row r="5" spans="1:8" x14ac:dyDescent="0.25">
      <c r="A5">
        <v>1.8947368421052631</v>
      </c>
      <c r="B5">
        <v>21.60033425829625</v>
      </c>
      <c r="C5">
        <f t="shared" si="0"/>
        <v>0</v>
      </c>
      <c r="D5">
        <f t="shared" si="1"/>
        <v>-21.60033425829625</v>
      </c>
      <c r="E5">
        <f t="shared" si="2"/>
        <v>466.57444007012663</v>
      </c>
      <c r="G5" s="2" t="s">
        <v>5</v>
      </c>
      <c r="H5" s="2" t="s">
        <v>9</v>
      </c>
    </row>
    <row r="6" spans="1:8" x14ac:dyDescent="0.25">
      <c r="A6">
        <v>2.0263157894736841</v>
      </c>
      <c r="B6">
        <v>18.56982256949394</v>
      </c>
      <c r="C6">
        <f t="shared" si="0"/>
        <v>0</v>
      </c>
      <c r="D6">
        <f t="shared" si="1"/>
        <v>-18.56982256949394</v>
      </c>
      <c r="E6">
        <f t="shared" si="2"/>
        <v>344.83831026248652</v>
      </c>
      <c r="G6" s="3">
        <v>0</v>
      </c>
      <c r="H6" s="4">
        <v>0</v>
      </c>
    </row>
    <row r="7" spans="1:8" x14ac:dyDescent="0.25">
      <c r="A7">
        <v>2.1578947368421049</v>
      </c>
      <c r="B7">
        <v>18.175110354049909</v>
      </c>
      <c r="C7">
        <f t="shared" si="0"/>
        <v>0</v>
      </c>
      <c r="D7">
        <f t="shared" si="1"/>
        <v>-18.175110354049909</v>
      </c>
      <c r="E7">
        <f t="shared" si="2"/>
        <v>330.33463638189221</v>
      </c>
    </row>
    <row r="8" spans="1:8" x14ac:dyDescent="0.25">
      <c r="A8">
        <v>2.289473684210527</v>
      </c>
      <c r="B8">
        <v>20.500398170629509</v>
      </c>
      <c r="C8">
        <f t="shared" si="0"/>
        <v>0</v>
      </c>
      <c r="D8">
        <f t="shared" si="1"/>
        <v>-20.500398170629509</v>
      </c>
      <c r="E8">
        <f t="shared" si="2"/>
        <v>420.26632515434972</v>
      </c>
      <c r="G8" s="2" t="s">
        <v>6</v>
      </c>
      <c r="H8" s="2">
        <f>Tabla1[[#Totals],[error^2]]/E23</f>
        <v>283.0920894986117</v>
      </c>
    </row>
    <row r="9" spans="1:8" x14ac:dyDescent="0.25">
      <c r="A9">
        <v>2.4210526315789469</v>
      </c>
      <c r="B9">
        <v>18.887994198992519</v>
      </c>
      <c r="C9">
        <f t="shared" si="0"/>
        <v>0</v>
      </c>
      <c r="D9">
        <f t="shared" si="1"/>
        <v>-18.887994198992519</v>
      </c>
      <c r="E9">
        <f t="shared" si="2"/>
        <v>356.75632486117507</v>
      </c>
    </row>
    <row r="10" spans="1:8" x14ac:dyDescent="0.25">
      <c r="A10">
        <v>2.5526315789473681</v>
      </c>
      <c r="B10">
        <v>16.63789368425547</v>
      </c>
      <c r="C10">
        <f t="shared" si="0"/>
        <v>0</v>
      </c>
      <c r="D10">
        <f t="shared" si="1"/>
        <v>-16.63789368425547</v>
      </c>
      <c r="E10">
        <f t="shared" si="2"/>
        <v>276.81950624858808</v>
      </c>
    </row>
    <row r="11" spans="1:8" x14ac:dyDescent="0.25">
      <c r="A11">
        <v>2.6842105263157889</v>
      </c>
      <c r="B11">
        <v>17.761208486431581</v>
      </c>
      <c r="C11">
        <f t="shared" si="0"/>
        <v>0</v>
      </c>
      <c r="D11">
        <f t="shared" si="1"/>
        <v>-17.761208486431581</v>
      </c>
      <c r="E11">
        <f t="shared" si="2"/>
        <v>315.46052689848921</v>
      </c>
    </row>
    <row r="12" spans="1:8" x14ac:dyDescent="0.25">
      <c r="A12">
        <v>2.8157894736842111</v>
      </c>
      <c r="B12">
        <v>15.857505039728681</v>
      </c>
      <c r="C12">
        <f t="shared" si="0"/>
        <v>0</v>
      </c>
      <c r="D12">
        <f t="shared" si="1"/>
        <v>-15.857505039728681</v>
      </c>
      <c r="E12">
        <f t="shared" si="2"/>
        <v>251.4604660850205</v>
      </c>
    </row>
    <row r="13" spans="1:8" x14ac:dyDescent="0.25">
      <c r="A13">
        <v>2.947368421052631</v>
      </c>
      <c r="B13">
        <v>15.459300106486721</v>
      </c>
      <c r="C13">
        <f t="shared" si="0"/>
        <v>0</v>
      </c>
      <c r="D13">
        <f t="shared" si="1"/>
        <v>-15.459300106486721</v>
      </c>
      <c r="E13">
        <f t="shared" si="2"/>
        <v>238.98995978242033</v>
      </c>
    </row>
    <row r="14" spans="1:8" x14ac:dyDescent="0.25">
      <c r="A14">
        <v>3.0789473684210531</v>
      </c>
      <c r="B14">
        <v>16.126101302085889</v>
      </c>
      <c r="C14">
        <f t="shared" si="0"/>
        <v>0</v>
      </c>
      <c r="D14">
        <f t="shared" si="1"/>
        <v>-16.126101302085889</v>
      </c>
      <c r="E14">
        <f t="shared" si="2"/>
        <v>260.05114320513621</v>
      </c>
    </row>
    <row r="15" spans="1:8" x14ac:dyDescent="0.25">
      <c r="A15">
        <v>3.210526315789473</v>
      </c>
      <c r="B15">
        <v>12.498500685644879</v>
      </c>
      <c r="C15">
        <f t="shared" si="0"/>
        <v>0</v>
      </c>
      <c r="D15">
        <f t="shared" si="1"/>
        <v>-12.498500685644879</v>
      </c>
      <c r="E15">
        <f t="shared" si="2"/>
        <v>156.21251938906553</v>
      </c>
    </row>
    <row r="16" spans="1:8" x14ac:dyDescent="0.25">
      <c r="A16">
        <v>3.3421052631578951</v>
      </c>
      <c r="B16">
        <v>12.386307461756759</v>
      </c>
      <c r="C16">
        <f t="shared" si="0"/>
        <v>0</v>
      </c>
      <c r="D16">
        <f t="shared" si="1"/>
        <v>-12.386307461756759</v>
      </c>
      <c r="E16">
        <f t="shared" si="2"/>
        <v>153.42061253717117</v>
      </c>
    </row>
    <row r="17" spans="1:5" x14ac:dyDescent="0.25">
      <c r="A17">
        <v>3.4736842105263159</v>
      </c>
      <c r="B17">
        <v>13.735516074559589</v>
      </c>
      <c r="C17">
        <f t="shared" si="0"/>
        <v>0</v>
      </c>
      <c r="D17">
        <f t="shared" si="1"/>
        <v>-13.735516074559589</v>
      </c>
      <c r="E17">
        <f t="shared" si="2"/>
        <v>188.66440183448486</v>
      </c>
    </row>
    <row r="18" spans="1:5" x14ac:dyDescent="0.25">
      <c r="A18">
        <v>3.6052631578947372</v>
      </c>
      <c r="B18">
        <v>12.66496384581415</v>
      </c>
      <c r="C18">
        <f t="shared" si="0"/>
        <v>0</v>
      </c>
      <c r="D18">
        <f t="shared" si="1"/>
        <v>-12.66496384581415</v>
      </c>
      <c r="E18">
        <f t="shared" si="2"/>
        <v>160.40130921577952</v>
      </c>
    </row>
    <row r="19" spans="1:5" x14ac:dyDescent="0.25">
      <c r="A19">
        <v>3.736842105263158</v>
      </c>
      <c r="B19">
        <v>14.260844683103439</v>
      </c>
      <c r="C19">
        <f t="shared" si="0"/>
        <v>0</v>
      </c>
      <c r="D19">
        <f t="shared" si="1"/>
        <v>-14.260844683103439</v>
      </c>
      <c r="E19">
        <f t="shared" si="2"/>
        <v>203.37169107559964</v>
      </c>
    </row>
    <row r="20" spans="1:5" x14ac:dyDescent="0.25">
      <c r="A20">
        <v>3.8684210526315792</v>
      </c>
      <c r="B20">
        <v>12.03270072882345</v>
      </c>
      <c r="C20">
        <f t="shared" si="0"/>
        <v>0</v>
      </c>
      <c r="D20">
        <f t="shared" si="1"/>
        <v>-12.03270072882345</v>
      </c>
      <c r="E20">
        <f t="shared" si="2"/>
        <v>144.78588682942839</v>
      </c>
    </row>
    <row r="21" spans="1:5" x14ac:dyDescent="0.25">
      <c r="A21">
        <v>4</v>
      </c>
      <c r="B21">
        <v>10.88154444799706</v>
      </c>
      <c r="C21">
        <f t="shared" si="0"/>
        <v>0</v>
      </c>
      <c r="D21">
        <f t="shared" si="1"/>
        <v>-10.88154444799706</v>
      </c>
      <c r="E21">
        <f t="shared" si="2"/>
        <v>118.40800957373564</v>
      </c>
    </row>
    <row r="22" spans="1:5" ht="15.75" thickBot="1" x14ac:dyDescent="0.3">
      <c r="A22" s="7"/>
      <c r="B22" s="7"/>
      <c r="C22" s="7"/>
      <c r="D22" t="s">
        <v>7</v>
      </c>
      <c r="E22">
        <f>SUM(E2:E21)</f>
        <v>5661.8417899722335</v>
      </c>
    </row>
    <row r="23" spans="1:5" ht="15.75" thickTop="1" x14ac:dyDescent="0.25">
      <c r="D23" s="5" t="s">
        <v>8</v>
      </c>
      <c r="E23" s="6">
        <f>COUNT(Tabla1[x])</f>
        <v>20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RegresionLineal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Pro.sistemas chiquinquira</cp:lastModifiedBy>
  <dcterms:created xsi:type="dcterms:W3CDTF">2025-06-10T15:55:38Z</dcterms:created>
  <dcterms:modified xsi:type="dcterms:W3CDTF">2025-09-23T16:42:27Z</dcterms:modified>
</cp:coreProperties>
</file>